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0975512803\Desktop\HACKATON\"/>
    </mc:Choice>
  </mc:AlternateContent>
  <xr:revisionPtr revIDLastSave="0" documentId="8_{01D3BE81-AA89-4BB0-8B17-DDF1D8AAAB00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Geral" sheetId="1" r:id="rId1"/>
    <sheet name="Funcionários" sheetId="2" state="hidden" r:id="rId2"/>
    <sheet name="Turnos" sheetId="3" state="hidden" r:id="rId3"/>
  </sheets>
  <definedNames>
    <definedName name="_xlnm._FilterDatabase" localSheetId="1" hidden="1">Funcionários!$A$1:$I$1</definedName>
    <definedName name="_xlnm._FilterDatabase" localSheetId="0" hidden="1">Geral!$A$1:$J$2911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" i="1"/>
  <c r="M50" i="1"/>
  <c r="M60" i="1"/>
  <c r="M119" i="1"/>
  <c r="M215" i="1"/>
  <c r="M311" i="1"/>
  <c r="M348" i="1"/>
  <c r="M355" i="1"/>
  <c r="M356" i="1"/>
  <c r="M375" i="1"/>
  <c r="M380" i="1"/>
  <c r="M570" i="1"/>
  <c r="M604" i="1"/>
  <c r="M652" i="1"/>
  <c r="M696" i="1"/>
  <c r="M794" i="1"/>
  <c r="M951" i="1"/>
  <c r="M962" i="1"/>
  <c r="M967" i="1"/>
  <c r="M1020" i="1"/>
  <c r="M1052" i="1"/>
  <c r="M1180" i="1"/>
  <c r="M1212" i="1"/>
  <c r="M1214" i="1"/>
  <c r="M1215" i="1"/>
  <c r="M1338" i="1"/>
  <c r="M1429" i="1"/>
  <c r="M1495" i="1"/>
  <c r="M1628" i="1"/>
  <c r="M1708" i="1"/>
  <c r="M1719" i="1"/>
  <c r="M1720" i="1"/>
  <c r="M1740" i="1"/>
  <c r="M1863" i="1"/>
  <c r="M1948" i="1"/>
  <c r="M2071" i="1"/>
  <c r="M2091" i="1"/>
  <c r="M2092" i="1"/>
  <c r="M2115" i="1"/>
  <c r="M2202" i="1"/>
  <c r="M2428" i="1"/>
  <c r="M2435" i="1"/>
  <c r="M2439" i="1"/>
  <c r="M2524" i="1"/>
  <c r="M2748" i="1"/>
  <c r="M2764" i="1"/>
  <c r="M2775" i="1"/>
  <c r="M2862" i="1"/>
  <c r="M2867" i="1"/>
  <c r="L28" i="1"/>
  <c r="L64" i="1"/>
  <c r="L71" i="1"/>
  <c r="L92" i="1"/>
  <c r="L108" i="1"/>
  <c r="L188" i="1"/>
  <c r="L204" i="1"/>
  <c r="L236" i="1"/>
  <c r="L249" i="1"/>
  <c r="L252" i="1"/>
  <c r="L268" i="1"/>
  <c r="L316" i="1"/>
  <c r="L332" i="1"/>
  <c r="L348" i="1"/>
  <c r="L362" i="1"/>
  <c r="L364" i="1"/>
  <c r="L370" i="1"/>
  <c r="L396" i="1"/>
  <c r="L489" i="1"/>
  <c r="L503" i="1"/>
  <c r="L524" i="1"/>
  <c r="L620" i="1"/>
  <c r="L652" i="1"/>
  <c r="L716" i="1"/>
  <c r="L732" i="1"/>
  <c r="L780" i="1"/>
  <c r="L791" i="1"/>
  <c r="L812" i="1"/>
  <c r="L836" i="1"/>
  <c r="L837" i="1"/>
  <c r="L924" i="1"/>
  <c r="L940" i="1"/>
  <c r="L971" i="1"/>
  <c r="L988" i="1"/>
  <c r="L1020" i="1"/>
  <c r="L1051" i="1"/>
  <c r="L1100" i="1"/>
  <c r="L1116" i="1"/>
  <c r="L1122" i="1"/>
  <c r="L1175" i="1"/>
  <c r="L1194" i="1"/>
  <c r="L1196" i="1"/>
  <c r="L1203" i="1"/>
  <c r="L1204" i="1"/>
  <c r="L1211" i="1"/>
  <c r="L1276" i="1"/>
  <c r="L1298" i="1"/>
  <c r="L1305" i="1"/>
  <c r="L1324" i="1"/>
  <c r="L1379" i="1"/>
  <c r="L1447" i="1"/>
  <c r="L1463" i="1"/>
  <c r="L1468" i="1"/>
  <c r="L1484" i="1"/>
  <c r="L1511" i="1"/>
  <c r="L1532" i="1"/>
  <c r="L1569" i="1"/>
  <c r="L1571" i="1"/>
  <c r="L1578" i="1"/>
  <c r="L1580" i="1"/>
  <c r="L1639" i="1"/>
  <c r="L1641" i="1"/>
  <c r="L1708" i="1"/>
  <c r="L1735" i="1"/>
  <c r="L1736" i="1"/>
  <c r="L1740" i="1"/>
  <c r="L1756" i="1"/>
  <c r="L1804" i="1"/>
  <c r="L1815" i="1"/>
  <c r="L1852" i="1"/>
  <c r="L1866" i="1"/>
  <c r="L1867" i="1"/>
  <c r="L1875" i="1"/>
  <c r="L1877" i="1"/>
  <c r="L1884" i="1"/>
  <c r="L1946" i="1"/>
  <c r="L1962" i="1"/>
  <c r="L1996" i="1"/>
  <c r="L2008" i="1"/>
  <c r="L2060" i="1"/>
  <c r="L2063" i="1"/>
  <c r="L2092" i="1"/>
  <c r="L2140" i="1"/>
  <c r="L2172" i="1"/>
  <c r="L2183" i="1"/>
  <c r="L2184" i="1"/>
  <c r="L2194" i="1"/>
  <c r="L2218" i="1"/>
  <c r="L2236" i="1"/>
  <c r="L2268" i="1"/>
  <c r="L2284" i="1"/>
  <c r="L2299" i="1"/>
  <c r="L2316" i="1"/>
  <c r="L2348" i="1"/>
  <c r="L2364" i="1"/>
  <c r="L2380" i="1"/>
  <c r="L2395" i="1"/>
  <c r="L2404" i="1"/>
  <c r="L2412" i="1"/>
  <c r="L2450" i="1"/>
  <c r="L2492" i="1"/>
  <c r="L2508" i="1"/>
  <c r="L2524" i="1"/>
  <c r="L2537" i="1"/>
  <c r="L2540" i="1"/>
  <c r="L2571" i="1"/>
  <c r="L2588" i="1"/>
  <c r="L2636" i="1"/>
  <c r="L2639" i="1"/>
  <c r="L2668" i="1"/>
  <c r="L2695" i="1"/>
  <c r="L2777" i="1"/>
  <c r="L2780" i="1"/>
  <c r="L2794" i="1"/>
  <c r="L2860" i="1"/>
  <c r="L2864" i="1"/>
  <c r="L2868" i="1"/>
  <c r="L2876" i="1"/>
  <c r="L2889" i="1"/>
  <c r="L2906" i="1"/>
  <c r="K3" i="1"/>
  <c r="K4" i="1"/>
  <c r="L4" i="1" s="1"/>
  <c r="K5" i="1"/>
  <c r="K6" i="1"/>
  <c r="K7" i="1"/>
  <c r="M7" i="1" s="1"/>
  <c r="K8" i="1"/>
  <c r="M8" i="1" s="1"/>
  <c r="K9" i="1"/>
  <c r="M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6" i="1" s="1"/>
  <c r="K27" i="1"/>
  <c r="K28" i="1"/>
  <c r="M28" i="1" s="1"/>
  <c r="K29" i="1"/>
  <c r="K30" i="1"/>
  <c r="K31" i="1"/>
  <c r="K32" i="1"/>
  <c r="K33" i="1"/>
  <c r="M33" i="1" s="1"/>
  <c r="K34" i="1"/>
  <c r="M34" i="1" s="1"/>
  <c r="K35" i="1"/>
  <c r="K36" i="1"/>
  <c r="L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K43" i="1"/>
  <c r="K44" i="1"/>
  <c r="K45" i="1"/>
  <c r="K46" i="1"/>
  <c r="K47" i="1"/>
  <c r="K48" i="1"/>
  <c r="K49" i="1"/>
  <c r="K50" i="1"/>
  <c r="L50" i="1" s="1"/>
  <c r="K51" i="1"/>
  <c r="K52" i="1"/>
  <c r="K53" i="1"/>
  <c r="K54" i="1"/>
  <c r="K55" i="1"/>
  <c r="K56" i="1"/>
  <c r="K57" i="1"/>
  <c r="M57" i="1" s="1"/>
  <c r="K58" i="1"/>
  <c r="K59" i="1"/>
  <c r="K60" i="1"/>
  <c r="L60" i="1" s="1"/>
  <c r="K61" i="1"/>
  <c r="M61" i="1" s="1"/>
  <c r="K62" i="1"/>
  <c r="K63" i="1"/>
  <c r="K64" i="1"/>
  <c r="M64" i="1" s="1"/>
  <c r="K65" i="1"/>
  <c r="K66" i="1"/>
  <c r="K67" i="1"/>
  <c r="K68" i="1"/>
  <c r="L68" i="1" s="1"/>
  <c r="K69" i="1"/>
  <c r="K70" i="1"/>
  <c r="K71" i="1"/>
  <c r="M71" i="1" s="1"/>
  <c r="K72" i="1"/>
  <c r="K73" i="1"/>
  <c r="M73" i="1" s="1"/>
  <c r="K74" i="1"/>
  <c r="K75" i="1"/>
  <c r="M75" i="1" s="1"/>
  <c r="K76" i="1"/>
  <c r="M76" i="1" s="1"/>
  <c r="K77" i="1"/>
  <c r="K78" i="1"/>
  <c r="K79" i="1"/>
  <c r="K80" i="1"/>
  <c r="K81" i="1"/>
  <c r="K82" i="1"/>
  <c r="K83" i="1"/>
  <c r="M83" i="1" s="1"/>
  <c r="K84" i="1"/>
  <c r="K85" i="1"/>
  <c r="K86" i="1"/>
  <c r="K87" i="1"/>
  <c r="K88" i="1"/>
  <c r="K89" i="1"/>
  <c r="L89" i="1" s="1"/>
  <c r="K90" i="1"/>
  <c r="K91" i="1"/>
  <c r="K92" i="1"/>
  <c r="M92" i="1" s="1"/>
  <c r="K93" i="1"/>
  <c r="M93" i="1" s="1"/>
  <c r="K94" i="1"/>
  <c r="K95" i="1"/>
  <c r="K96" i="1"/>
  <c r="M96" i="1" s="1"/>
  <c r="K97" i="1"/>
  <c r="K98" i="1"/>
  <c r="K99" i="1"/>
  <c r="K100" i="1"/>
  <c r="K101" i="1"/>
  <c r="K102" i="1"/>
  <c r="K103" i="1"/>
  <c r="K104" i="1"/>
  <c r="K105" i="1"/>
  <c r="L105" i="1" s="1"/>
  <c r="K106" i="1"/>
  <c r="K107" i="1"/>
  <c r="K108" i="1"/>
  <c r="M108" i="1" s="1"/>
  <c r="K109" i="1"/>
  <c r="K110" i="1"/>
  <c r="K111" i="1"/>
  <c r="K112" i="1"/>
  <c r="K113" i="1"/>
  <c r="K114" i="1"/>
  <c r="K115" i="1"/>
  <c r="K116" i="1"/>
  <c r="K117" i="1"/>
  <c r="M117" i="1" s="1"/>
  <c r="K118" i="1"/>
  <c r="K119" i="1"/>
  <c r="L119" i="1" s="1"/>
  <c r="K120" i="1"/>
  <c r="K121" i="1"/>
  <c r="K122" i="1"/>
  <c r="K123" i="1"/>
  <c r="L123" i="1" s="1"/>
  <c r="K124" i="1"/>
  <c r="K125" i="1"/>
  <c r="L125" i="1" s="1"/>
  <c r="K126" i="1"/>
  <c r="K127" i="1"/>
  <c r="K128" i="1"/>
  <c r="K129" i="1"/>
  <c r="K130" i="1"/>
  <c r="K131" i="1"/>
  <c r="K132" i="1"/>
  <c r="K133" i="1"/>
  <c r="K134" i="1"/>
  <c r="K135" i="1"/>
  <c r="K136" i="1"/>
  <c r="M136" i="1" s="1"/>
  <c r="K137" i="1"/>
  <c r="M137" i="1" s="1"/>
  <c r="K138" i="1"/>
  <c r="K139" i="1"/>
  <c r="K140" i="1"/>
  <c r="K141" i="1"/>
  <c r="K142" i="1"/>
  <c r="K143" i="1"/>
  <c r="K144" i="1"/>
  <c r="K145" i="1"/>
  <c r="K146" i="1"/>
  <c r="K147" i="1"/>
  <c r="M147" i="1" s="1"/>
  <c r="K148" i="1"/>
  <c r="M148" i="1" s="1"/>
  <c r="K149" i="1"/>
  <c r="K150" i="1"/>
  <c r="K151" i="1"/>
  <c r="K152" i="1"/>
  <c r="K153" i="1"/>
  <c r="K154" i="1"/>
  <c r="K155" i="1"/>
  <c r="K156" i="1"/>
  <c r="M156" i="1" s="1"/>
  <c r="K157" i="1"/>
  <c r="K158" i="1"/>
  <c r="K159" i="1"/>
  <c r="K160" i="1"/>
  <c r="K161" i="1"/>
  <c r="M161" i="1" s="1"/>
  <c r="K162" i="1"/>
  <c r="M162" i="1" s="1"/>
  <c r="K163" i="1"/>
  <c r="K164" i="1"/>
  <c r="K165" i="1"/>
  <c r="K166" i="1"/>
  <c r="M166" i="1" s="1"/>
  <c r="K167" i="1"/>
  <c r="M167" i="1" s="1"/>
  <c r="K168" i="1"/>
  <c r="K169" i="1"/>
  <c r="M169" i="1" s="1"/>
  <c r="K170" i="1"/>
  <c r="K171" i="1"/>
  <c r="K172" i="1"/>
  <c r="K173" i="1"/>
  <c r="K174" i="1"/>
  <c r="K175" i="1"/>
  <c r="K176" i="1"/>
  <c r="K177" i="1"/>
  <c r="K178" i="1"/>
  <c r="K179" i="1"/>
  <c r="K180" i="1"/>
  <c r="L180" i="1" s="1"/>
  <c r="K181" i="1"/>
  <c r="K182" i="1"/>
  <c r="K183" i="1"/>
  <c r="K184" i="1"/>
  <c r="K185" i="1"/>
  <c r="K186" i="1"/>
  <c r="K187" i="1"/>
  <c r="M187" i="1" s="1"/>
  <c r="K188" i="1"/>
  <c r="M188" i="1" s="1"/>
  <c r="K189" i="1"/>
  <c r="K190" i="1"/>
  <c r="K191" i="1"/>
  <c r="K192" i="1"/>
  <c r="K193" i="1"/>
  <c r="M193" i="1" s="1"/>
  <c r="K194" i="1"/>
  <c r="M194" i="1" s="1"/>
  <c r="K195" i="1"/>
  <c r="K196" i="1"/>
  <c r="K197" i="1"/>
  <c r="K198" i="1"/>
  <c r="K199" i="1"/>
  <c r="K200" i="1"/>
  <c r="K201" i="1"/>
  <c r="K202" i="1"/>
  <c r="K203" i="1"/>
  <c r="K204" i="1"/>
  <c r="M204" i="1" s="1"/>
  <c r="K205" i="1"/>
  <c r="K206" i="1"/>
  <c r="K207" i="1"/>
  <c r="K208" i="1"/>
  <c r="K209" i="1"/>
  <c r="K210" i="1"/>
  <c r="K211" i="1"/>
  <c r="L211" i="1" s="1"/>
  <c r="K212" i="1"/>
  <c r="M212" i="1" s="1"/>
  <c r="K213" i="1"/>
  <c r="K214" i="1"/>
  <c r="M214" i="1" s="1"/>
  <c r="K215" i="1"/>
  <c r="L215" i="1" s="1"/>
  <c r="K216" i="1"/>
  <c r="K217" i="1"/>
  <c r="M217" i="1" s="1"/>
  <c r="K218" i="1"/>
  <c r="K219" i="1"/>
  <c r="K220" i="1"/>
  <c r="K221" i="1"/>
  <c r="K222" i="1"/>
  <c r="K223" i="1"/>
  <c r="K224" i="1"/>
  <c r="K225" i="1"/>
  <c r="M225" i="1" s="1"/>
  <c r="K226" i="1"/>
  <c r="M226" i="1" s="1"/>
  <c r="K227" i="1"/>
  <c r="M227" i="1" s="1"/>
  <c r="K228" i="1"/>
  <c r="M228" i="1" s="1"/>
  <c r="K229" i="1"/>
  <c r="K230" i="1"/>
  <c r="K231" i="1"/>
  <c r="K232" i="1"/>
  <c r="K233" i="1"/>
  <c r="K234" i="1"/>
  <c r="L234" i="1" s="1"/>
  <c r="K235" i="1"/>
  <c r="K236" i="1"/>
  <c r="M236" i="1" s="1"/>
  <c r="K237" i="1"/>
  <c r="K238" i="1"/>
  <c r="K239" i="1"/>
  <c r="K240" i="1"/>
  <c r="K241" i="1"/>
  <c r="K242" i="1"/>
  <c r="K243" i="1"/>
  <c r="K244" i="1"/>
  <c r="M244" i="1" s="1"/>
  <c r="K245" i="1"/>
  <c r="K246" i="1"/>
  <c r="K247" i="1"/>
  <c r="K248" i="1"/>
  <c r="K249" i="1"/>
  <c r="M249" i="1" s="1"/>
  <c r="K250" i="1"/>
  <c r="K251" i="1"/>
  <c r="K252" i="1"/>
  <c r="M252" i="1" s="1"/>
  <c r="K253" i="1"/>
  <c r="M253" i="1" s="1"/>
  <c r="K254" i="1"/>
  <c r="K255" i="1"/>
  <c r="K256" i="1"/>
  <c r="K257" i="1"/>
  <c r="K258" i="1"/>
  <c r="K259" i="1"/>
  <c r="K260" i="1"/>
  <c r="L260" i="1" s="1"/>
  <c r="K261" i="1"/>
  <c r="K262" i="1"/>
  <c r="K263" i="1"/>
  <c r="K264" i="1"/>
  <c r="K265" i="1"/>
  <c r="M265" i="1" s="1"/>
  <c r="K266" i="1"/>
  <c r="K267" i="1"/>
  <c r="K268" i="1"/>
  <c r="M268" i="1" s="1"/>
  <c r="K269" i="1"/>
  <c r="L269" i="1" s="1"/>
  <c r="K270" i="1"/>
  <c r="K271" i="1"/>
  <c r="K272" i="1"/>
  <c r="M272" i="1" s="1"/>
  <c r="K273" i="1"/>
  <c r="K274" i="1"/>
  <c r="K275" i="1"/>
  <c r="K276" i="1"/>
  <c r="K277" i="1"/>
  <c r="K278" i="1"/>
  <c r="K279" i="1"/>
  <c r="K280" i="1"/>
  <c r="K281" i="1"/>
  <c r="K282" i="1"/>
  <c r="K283" i="1"/>
  <c r="M283" i="1" s="1"/>
  <c r="K284" i="1"/>
  <c r="K285" i="1"/>
  <c r="K286" i="1"/>
  <c r="K287" i="1"/>
  <c r="K288" i="1"/>
  <c r="K289" i="1"/>
  <c r="K290" i="1"/>
  <c r="K291" i="1"/>
  <c r="K292" i="1"/>
  <c r="K293" i="1"/>
  <c r="K294" i="1"/>
  <c r="K295" i="1"/>
  <c r="M295" i="1" s="1"/>
  <c r="K296" i="1"/>
  <c r="M296" i="1" s="1"/>
  <c r="K297" i="1"/>
  <c r="M297" i="1" s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L311" i="1" s="1"/>
  <c r="K312" i="1"/>
  <c r="M312" i="1" s="1"/>
  <c r="K313" i="1"/>
  <c r="K314" i="1"/>
  <c r="K315" i="1"/>
  <c r="K316" i="1"/>
  <c r="M316" i="1" s="1"/>
  <c r="K317" i="1"/>
  <c r="M317" i="1" s="1"/>
  <c r="K318" i="1"/>
  <c r="K319" i="1"/>
  <c r="K320" i="1"/>
  <c r="K321" i="1"/>
  <c r="K322" i="1"/>
  <c r="K323" i="1"/>
  <c r="K324" i="1"/>
  <c r="K325" i="1"/>
  <c r="K326" i="1"/>
  <c r="K327" i="1"/>
  <c r="M327" i="1" s="1"/>
  <c r="K328" i="1"/>
  <c r="K329" i="1"/>
  <c r="L329" i="1" s="1"/>
  <c r="K330" i="1"/>
  <c r="L330" i="1" s="1"/>
  <c r="K331" i="1"/>
  <c r="K332" i="1"/>
  <c r="M332" i="1" s="1"/>
  <c r="K333" i="1"/>
  <c r="K334" i="1"/>
  <c r="K335" i="1"/>
  <c r="K336" i="1"/>
  <c r="L336" i="1" s="1"/>
  <c r="K337" i="1"/>
  <c r="K338" i="1"/>
  <c r="K339" i="1"/>
  <c r="K340" i="1"/>
  <c r="K341" i="1"/>
  <c r="K342" i="1"/>
  <c r="K343" i="1"/>
  <c r="K344" i="1"/>
  <c r="K345" i="1"/>
  <c r="M345" i="1" s="1"/>
  <c r="K346" i="1"/>
  <c r="K347" i="1"/>
  <c r="K348" i="1"/>
  <c r="K349" i="1"/>
  <c r="M349" i="1" s="1"/>
  <c r="K350" i="1"/>
  <c r="K351" i="1"/>
  <c r="K352" i="1"/>
  <c r="K353" i="1"/>
  <c r="K354" i="1"/>
  <c r="K355" i="1"/>
  <c r="L355" i="1" s="1"/>
  <c r="K356" i="1"/>
  <c r="L356" i="1" s="1"/>
  <c r="K357" i="1"/>
  <c r="K358" i="1"/>
  <c r="K359" i="1"/>
  <c r="K360" i="1"/>
  <c r="K361" i="1"/>
  <c r="K362" i="1"/>
  <c r="M362" i="1" s="1"/>
  <c r="K363" i="1"/>
  <c r="K364" i="1"/>
  <c r="M364" i="1" s="1"/>
  <c r="K365" i="1"/>
  <c r="K366" i="1"/>
  <c r="K367" i="1"/>
  <c r="K368" i="1"/>
  <c r="L368" i="1" s="1"/>
  <c r="K369" i="1"/>
  <c r="K370" i="1"/>
  <c r="M370" i="1" s="1"/>
  <c r="K371" i="1"/>
  <c r="K372" i="1"/>
  <c r="K373" i="1"/>
  <c r="K374" i="1"/>
  <c r="K375" i="1"/>
  <c r="L375" i="1" s="1"/>
  <c r="K376" i="1"/>
  <c r="K377" i="1"/>
  <c r="K378" i="1"/>
  <c r="K379" i="1"/>
  <c r="K380" i="1"/>
  <c r="L380" i="1" s="1"/>
  <c r="K381" i="1"/>
  <c r="L381" i="1" s="1"/>
  <c r="K382" i="1"/>
  <c r="K383" i="1"/>
  <c r="K384" i="1"/>
  <c r="K385" i="1"/>
  <c r="M385" i="1" s="1"/>
  <c r="K386" i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K394" i="1"/>
  <c r="K395" i="1"/>
  <c r="K396" i="1"/>
  <c r="M396" i="1" s="1"/>
  <c r="K397" i="1"/>
  <c r="K398" i="1"/>
  <c r="K399" i="1"/>
  <c r="K400" i="1"/>
  <c r="L400" i="1" s="1"/>
  <c r="K401" i="1"/>
  <c r="K402" i="1"/>
  <c r="K403" i="1"/>
  <c r="K404" i="1"/>
  <c r="M404" i="1" s="1"/>
  <c r="K405" i="1"/>
  <c r="M405" i="1" s="1"/>
  <c r="K406" i="1"/>
  <c r="M406" i="1" s="1"/>
  <c r="K407" i="1"/>
  <c r="M407" i="1" s="1"/>
  <c r="K408" i="1"/>
  <c r="K409" i="1"/>
  <c r="K410" i="1"/>
  <c r="M410" i="1" s="1"/>
  <c r="K411" i="1"/>
  <c r="K412" i="1"/>
  <c r="L412" i="1" s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M426" i="1" s="1"/>
  <c r="K427" i="1"/>
  <c r="M427" i="1" s="1"/>
  <c r="K428" i="1"/>
  <c r="K429" i="1"/>
  <c r="L429" i="1" s="1"/>
  <c r="K430" i="1"/>
  <c r="L430" i="1" s="1"/>
  <c r="K431" i="1"/>
  <c r="K432" i="1"/>
  <c r="K433" i="1"/>
  <c r="L433" i="1" s="1"/>
  <c r="K434" i="1"/>
  <c r="M434" i="1" s="1"/>
  <c r="K435" i="1"/>
  <c r="K436" i="1"/>
  <c r="K437" i="1"/>
  <c r="K438" i="1"/>
  <c r="K439" i="1"/>
  <c r="M439" i="1" s="1"/>
  <c r="K440" i="1"/>
  <c r="K441" i="1"/>
  <c r="K442" i="1"/>
  <c r="K443" i="1"/>
  <c r="K444" i="1"/>
  <c r="M444" i="1" s="1"/>
  <c r="K445" i="1"/>
  <c r="K446" i="1"/>
  <c r="K447" i="1"/>
  <c r="K448" i="1"/>
  <c r="K449" i="1"/>
  <c r="K450" i="1"/>
  <c r="L450" i="1" s="1"/>
  <c r="K451" i="1"/>
  <c r="M451" i="1" s="1"/>
  <c r="K452" i="1"/>
  <c r="K453" i="1"/>
  <c r="K454" i="1"/>
  <c r="M454" i="1" s="1"/>
  <c r="K455" i="1"/>
  <c r="K456" i="1"/>
  <c r="K457" i="1"/>
  <c r="K458" i="1"/>
  <c r="K459" i="1"/>
  <c r="K460" i="1"/>
  <c r="K461" i="1"/>
  <c r="M461" i="1" s="1"/>
  <c r="K462" i="1"/>
  <c r="K463" i="1"/>
  <c r="K464" i="1"/>
  <c r="K465" i="1"/>
  <c r="M465" i="1" s="1"/>
  <c r="K466" i="1"/>
  <c r="M466" i="1" s="1"/>
  <c r="K467" i="1"/>
  <c r="L467" i="1" s="1"/>
  <c r="K468" i="1"/>
  <c r="M468" i="1" s="1"/>
  <c r="K469" i="1"/>
  <c r="K470" i="1"/>
  <c r="K471" i="1"/>
  <c r="L471" i="1" s="1"/>
  <c r="K472" i="1"/>
  <c r="K473" i="1"/>
  <c r="K474" i="1"/>
  <c r="K475" i="1"/>
  <c r="K476" i="1"/>
  <c r="K477" i="1"/>
  <c r="M477" i="1" s="1"/>
  <c r="K478" i="1"/>
  <c r="K479" i="1"/>
  <c r="K480" i="1"/>
  <c r="K481" i="1"/>
  <c r="K482" i="1"/>
  <c r="K483" i="1"/>
  <c r="M483" i="1" s="1"/>
  <c r="K484" i="1"/>
  <c r="K485" i="1"/>
  <c r="K486" i="1"/>
  <c r="K487" i="1"/>
  <c r="M487" i="1" s="1"/>
  <c r="K488" i="1"/>
  <c r="K489" i="1"/>
  <c r="M489" i="1" s="1"/>
  <c r="K490" i="1"/>
  <c r="K491" i="1"/>
  <c r="M491" i="1" s="1"/>
  <c r="K492" i="1"/>
  <c r="K493" i="1"/>
  <c r="K494" i="1"/>
  <c r="K495" i="1"/>
  <c r="K496" i="1"/>
  <c r="K497" i="1"/>
  <c r="K498" i="1"/>
  <c r="K499" i="1"/>
  <c r="M499" i="1" s="1"/>
  <c r="K500" i="1"/>
  <c r="M500" i="1" s="1"/>
  <c r="K501" i="1"/>
  <c r="K502" i="1"/>
  <c r="K503" i="1"/>
  <c r="M503" i="1" s="1"/>
  <c r="K504" i="1"/>
  <c r="K505" i="1"/>
  <c r="M505" i="1" s="1"/>
  <c r="K506" i="1"/>
  <c r="K507" i="1"/>
  <c r="K508" i="1"/>
  <c r="M508" i="1" s="1"/>
  <c r="K509" i="1"/>
  <c r="K510" i="1"/>
  <c r="K511" i="1"/>
  <c r="K512" i="1"/>
  <c r="M512" i="1" s="1"/>
  <c r="K513" i="1"/>
  <c r="K514" i="1"/>
  <c r="K515" i="1"/>
  <c r="K516" i="1"/>
  <c r="L516" i="1" s="1"/>
  <c r="K517" i="1"/>
  <c r="K518" i="1"/>
  <c r="K519" i="1"/>
  <c r="K520" i="1"/>
  <c r="L520" i="1" s="1"/>
  <c r="K521" i="1"/>
  <c r="M521" i="1" s="1"/>
  <c r="K522" i="1"/>
  <c r="K523" i="1"/>
  <c r="K524" i="1"/>
  <c r="M524" i="1" s="1"/>
  <c r="K525" i="1"/>
  <c r="M525" i="1" s="1"/>
  <c r="K526" i="1"/>
  <c r="K527" i="1"/>
  <c r="K528" i="1"/>
  <c r="K529" i="1"/>
  <c r="K530" i="1"/>
  <c r="K531" i="1"/>
  <c r="K532" i="1"/>
  <c r="K533" i="1"/>
  <c r="K534" i="1"/>
  <c r="K535" i="1"/>
  <c r="M535" i="1" s="1"/>
  <c r="K536" i="1"/>
  <c r="L536" i="1" s="1"/>
  <c r="K537" i="1"/>
  <c r="M537" i="1" s="1"/>
  <c r="K538" i="1"/>
  <c r="L538" i="1" s="1"/>
  <c r="K539" i="1"/>
  <c r="L539" i="1" s="1"/>
  <c r="K540" i="1"/>
  <c r="M540" i="1" s="1"/>
  <c r="K541" i="1"/>
  <c r="K542" i="1"/>
  <c r="K543" i="1"/>
  <c r="K544" i="1"/>
  <c r="K545" i="1"/>
  <c r="K546" i="1"/>
  <c r="K547" i="1"/>
  <c r="M547" i="1" s="1"/>
  <c r="K548" i="1"/>
  <c r="K549" i="1"/>
  <c r="M549" i="1" s="1"/>
  <c r="K550" i="1"/>
  <c r="K551" i="1"/>
  <c r="K552" i="1"/>
  <c r="K553" i="1"/>
  <c r="K554" i="1"/>
  <c r="K555" i="1"/>
  <c r="K556" i="1"/>
  <c r="K557" i="1"/>
  <c r="L557" i="1" s="1"/>
  <c r="K558" i="1"/>
  <c r="K559" i="1"/>
  <c r="K560" i="1"/>
  <c r="K561" i="1"/>
  <c r="M561" i="1" s="1"/>
  <c r="K562" i="1"/>
  <c r="K563" i="1"/>
  <c r="K564" i="1"/>
  <c r="K565" i="1"/>
  <c r="K566" i="1"/>
  <c r="K567" i="1"/>
  <c r="K568" i="1"/>
  <c r="K569" i="1"/>
  <c r="K570" i="1"/>
  <c r="L570" i="1" s="1"/>
  <c r="K571" i="1"/>
  <c r="K572" i="1"/>
  <c r="K573" i="1"/>
  <c r="K574" i="1"/>
  <c r="K575" i="1"/>
  <c r="K576" i="1"/>
  <c r="K577" i="1"/>
  <c r="K578" i="1"/>
  <c r="K579" i="1"/>
  <c r="M579" i="1" s="1"/>
  <c r="K580" i="1"/>
  <c r="M580" i="1" s="1"/>
  <c r="K581" i="1"/>
  <c r="K582" i="1"/>
  <c r="K583" i="1"/>
  <c r="K584" i="1"/>
  <c r="K585" i="1"/>
  <c r="K586" i="1"/>
  <c r="M586" i="1" s="1"/>
  <c r="K587" i="1"/>
  <c r="K588" i="1"/>
  <c r="M588" i="1" s="1"/>
  <c r="K589" i="1"/>
  <c r="K590" i="1"/>
  <c r="K591" i="1"/>
  <c r="K592" i="1"/>
  <c r="K593" i="1"/>
  <c r="K594" i="1"/>
  <c r="M594" i="1" s="1"/>
  <c r="K595" i="1"/>
  <c r="K596" i="1"/>
  <c r="M596" i="1" s="1"/>
  <c r="K597" i="1"/>
  <c r="M597" i="1" s="1"/>
  <c r="K598" i="1"/>
  <c r="M598" i="1" s="1"/>
  <c r="K599" i="1"/>
  <c r="K600" i="1"/>
  <c r="M600" i="1" s="1"/>
  <c r="K601" i="1"/>
  <c r="M601" i="1" s="1"/>
  <c r="K602" i="1"/>
  <c r="M602" i="1" s="1"/>
  <c r="K603" i="1"/>
  <c r="K604" i="1"/>
  <c r="L604" i="1" s="1"/>
  <c r="K605" i="1"/>
  <c r="M605" i="1" s="1"/>
  <c r="K606" i="1"/>
  <c r="K607" i="1"/>
  <c r="K608" i="1"/>
  <c r="K609" i="1"/>
  <c r="K610" i="1"/>
  <c r="K611" i="1"/>
  <c r="K612" i="1"/>
  <c r="L612" i="1" s="1"/>
  <c r="K613" i="1"/>
  <c r="K614" i="1"/>
  <c r="K615" i="1"/>
  <c r="K616" i="1"/>
  <c r="K617" i="1"/>
  <c r="M617" i="1" s="1"/>
  <c r="K618" i="1"/>
  <c r="K619" i="1"/>
  <c r="K620" i="1"/>
  <c r="M620" i="1" s="1"/>
  <c r="K621" i="1"/>
  <c r="M621" i="1" s="1"/>
  <c r="K622" i="1"/>
  <c r="K623" i="1"/>
  <c r="K624" i="1"/>
  <c r="K625" i="1"/>
  <c r="K626" i="1"/>
  <c r="L626" i="1" s="1"/>
  <c r="K627" i="1"/>
  <c r="K628" i="1"/>
  <c r="K629" i="1"/>
  <c r="K630" i="1"/>
  <c r="K631" i="1"/>
  <c r="K632" i="1"/>
  <c r="M632" i="1" s="1"/>
  <c r="K633" i="1"/>
  <c r="K634" i="1"/>
  <c r="M634" i="1" s="1"/>
  <c r="K635" i="1"/>
  <c r="M635" i="1" s="1"/>
  <c r="K636" i="1"/>
  <c r="M636" i="1" s="1"/>
  <c r="K637" i="1"/>
  <c r="K638" i="1"/>
  <c r="K639" i="1"/>
  <c r="K640" i="1"/>
  <c r="K641" i="1"/>
  <c r="K642" i="1"/>
  <c r="M642" i="1" s="1"/>
  <c r="K643" i="1"/>
  <c r="M643" i="1" s="1"/>
  <c r="K644" i="1"/>
  <c r="K645" i="1"/>
  <c r="K646" i="1"/>
  <c r="M646" i="1" s="1"/>
  <c r="K647" i="1"/>
  <c r="K648" i="1"/>
  <c r="K649" i="1"/>
  <c r="K650" i="1"/>
  <c r="K651" i="1"/>
  <c r="K652" i="1"/>
  <c r="K653" i="1"/>
  <c r="M653" i="1" s="1"/>
  <c r="K654" i="1"/>
  <c r="K655" i="1"/>
  <c r="K656" i="1"/>
  <c r="L656" i="1" s="1"/>
  <c r="K657" i="1"/>
  <c r="K658" i="1"/>
  <c r="K659" i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K668" i="1"/>
  <c r="K669" i="1"/>
  <c r="K670" i="1"/>
  <c r="K671" i="1"/>
  <c r="K672" i="1"/>
  <c r="M672" i="1" s="1"/>
  <c r="K673" i="1"/>
  <c r="M673" i="1" s="1"/>
  <c r="K674" i="1"/>
  <c r="K675" i="1"/>
  <c r="K676" i="1"/>
  <c r="K677" i="1"/>
  <c r="K678" i="1"/>
  <c r="K679" i="1"/>
  <c r="K680" i="1"/>
  <c r="K681" i="1"/>
  <c r="K682" i="1"/>
  <c r="M682" i="1" s="1"/>
  <c r="K683" i="1"/>
  <c r="K684" i="1"/>
  <c r="K685" i="1"/>
  <c r="M685" i="1" s="1"/>
  <c r="K686" i="1"/>
  <c r="K687" i="1"/>
  <c r="K688" i="1"/>
  <c r="M688" i="1" s="1"/>
  <c r="K689" i="1"/>
  <c r="K690" i="1"/>
  <c r="L690" i="1" s="1"/>
  <c r="K691" i="1"/>
  <c r="M691" i="1" s="1"/>
  <c r="K692" i="1"/>
  <c r="K693" i="1"/>
  <c r="M693" i="1" s="1"/>
  <c r="K694" i="1"/>
  <c r="M694" i="1" s="1"/>
  <c r="K695" i="1"/>
  <c r="M695" i="1" s="1"/>
  <c r="K696" i="1"/>
  <c r="L696" i="1" s="1"/>
  <c r="K697" i="1"/>
  <c r="K698" i="1"/>
  <c r="K699" i="1"/>
  <c r="K700" i="1"/>
  <c r="M700" i="1" s="1"/>
  <c r="K701" i="1"/>
  <c r="K702" i="1"/>
  <c r="K703" i="1"/>
  <c r="K704" i="1"/>
  <c r="L704" i="1" s="1"/>
  <c r="K705" i="1"/>
  <c r="K706" i="1"/>
  <c r="K707" i="1"/>
  <c r="K708" i="1"/>
  <c r="K709" i="1"/>
  <c r="K710" i="1"/>
  <c r="K711" i="1"/>
  <c r="K712" i="1"/>
  <c r="M712" i="1" s="1"/>
  <c r="K713" i="1"/>
  <c r="M713" i="1" s="1"/>
  <c r="K714" i="1"/>
  <c r="K715" i="1"/>
  <c r="L715" i="1" s="1"/>
  <c r="K716" i="1"/>
  <c r="M716" i="1" s="1"/>
  <c r="K717" i="1"/>
  <c r="K718" i="1"/>
  <c r="K719" i="1"/>
  <c r="K720" i="1"/>
  <c r="K721" i="1"/>
  <c r="K722" i="1"/>
  <c r="K723" i="1"/>
  <c r="M723" i="1" s="1"/>
  <c r="K724" i="1"/>
  <c r="M724" i="1" s="1"/>
  <c r="K725" i="1"/>
  <c r="K726" i="1"/>
  <c r="K727" i="1"/>
  <c r="K728" i="1"/>
  <c r="K729" i="1"/>
  <c r="K730" i="1"/>
  <c r="K731" i="1"/>
  <c r="K732" i="1"/>
  <c r="M732" i="1" s="1"/>
  <c r="K733" i="1"/>
  <c r="M733" i="1" s="1"/>
  <c r="K734" i="1"/>
  <c r="K735" i="1"/>
  <c r="K736" i="1"/>
  <c r="M736" i="1" s="1"/>
  <c r="K737" i="1"/>
  <c r="M737" i="1" s="1"/>
  <c r="K738" i="1"/>
  <c r="K739" i="1"/>
  <c r="K740" i="1"/>
  <c r="M740" i="1" s="1"/>
  <c r="K741" i="1"/>
  <c r="K742" i="1"/>
  <c r="M742" i="1" s="1"/>
  <c r="K743" i="1"/>
  <c r="M743" i="1" s="1"/>
  <c r="K744" i="1"/>
  <c r="K745" i="1"/>
  <c r="K746" i="1"/>
  <c r="K747" i="1"/>
  <c r="K748" i="1"/>
  <c r="M748" i="1" s="1"/>
  <c r="K749" i="1"/>
  <c r="K750" i="1"/>
  <c r="K751" i="1"/>
  <c r="K752" i="1"/>
  <c r="K753" i="1"/>
  <c r="K754" i="1"/>
  <c r="K755" i="1"/>
  <c r="L755" i="1" s="1"/>
  <c r="K756" i="1"/>
  <c r="K757" i="1"/>
  <c r="L757" i="1" s="1"/>
  <c r="K758" i="1"/>
  <c r="K759" i="1"/>
  <c r="L759" i="1" s="1"/>
  <c r="K760" i="1"/>
  <c r="K761" i="1"/>
  <c r="M761" i="1" s="1"/>
  <c r="K762" i="1"/>
  <c r="K763" i="1"/>
  <c r="K764" i="1"/>
  <c r="K765" i="1"/>
  <c r="K766" i="1"/>
  <c r="K767" i="1"/>
  <c r="M767" i="1" s="1"/>
  <c r="K768" i="1"/>
  <c r="K769" i="1"/>
  <c r="K770" i="1"/>
  <c r="K771" i="1"/>
  <c r="M771" i="1" s="1"/>
  <c r="K772" i="1"/>
  <c r="M772" i="1" s="1"/>
  <c r="K773" i="1"/>
  <c r="K774" i="1"/>
  <c r="K775" i="1"/>
  <c r="L775" i="1" s="1"/>
  <c r="K776" i="1"/>
  <c r="K777" i="1"/>
  <c r="K778" i="1"/>
  <c r="K779" i="1"/>
  <c r="K780" i="1"/>
  <c r="M780" i="1" s="1"/>
  <c r="K781" i="1"/>
  <c r="K782" i="1"/>
  <c r="K783" i="1"/>
  <c r="K784" i="1"/>
  <c r="M784" i="1" s="1"/>
  <c r="K785" i="1"/>
  <c r="K786" i="1"/>
  <c r="M786" i="1" s="1"/>
  <c r="K787" i="1"/>
  <c r="K788" i="1"/>
  <c r="K789" i="1"/>
  <c r="K790" i="1"/>
  <c r="K791" i="1"/>
  <c r="M791" i="1" s="1"/>
  <c r="K792" i="1"/>
  <c r="K793" i="1"/>
  <c r="K794" i="1"/>
  <c r="L794" i="1" s="1"/>
  <c r="K795" i="1"/>
  <c r="M795" i="1" s="1"/>
  <c r="K796" i="1"/>
  <c r="L796" i="1" s="1"/>
  <c r="K797" i="1"/>
  <c r="K798" i="1"/>
  <c r="K799" i="1"/>
  <c r="K800" i="1"/>
  <c r="K801" i="1"/>
  <c r="K802" i="1"/>
  <c r="K803" i="1"/>
  <c r="K804" i="1"/>
  <c r="K805" i="1"/>
  <c r="K806" i="1"/>
  <c r="M806" i="1" s="1"/>
  <c r="K807" i="1"/>
  <c r="K808" i="1"/>
  <c r="M808" i="1" s="1"/>
  <c r="K809" i="1"/>
  <c r="M809" i="1" s="1"/>
  <c r="K810" i="1"/>
  <c r="K811" i="1"/>
  <c r="K812" i="1"/>
  <c r="M812" i="1" s="1"/>
  <c r="K813" i="1"/>
  <c r="K814" i="1"/>
  <c r="K815" i="1"/>
  <c r="K816" i="1"/>
  <c r="M816" i="1" s="1"/>
  <c r="K817" i="1"/>
  <c r="K818" i="1"/>
  <c r="K819" i="1"/>
  <c r="K820" i="1"/>
  <c r="K821" i="1"/>
  <c r="K822" i="1"/>
  <c r="K823" i="1"/>
  <c r="K824" i="1"/>
  <c r="K825" i="1"/>
  <c r="K826" i="1"/>
  <c r="K827" i="1"/>
  <c r="M827" i="1" s="1"/>
  <c r="K828" i="1"/>
  <c r="K829" i="1"/>
  <c r="M829" i="1" s="1"/>
  <c r="K830" i="1"/>
  <c r="K831" i="1"/>
  <c r="M831" i="1" s="1"/>
  <c r="K832" i="1"/>
  <c r="M832" i="1" s="1"/>
  <c r="K833" i="1"/>
  <c r="K834" i="1"/>
  <c r="K835" i="1"/>
  <c r="K836" i="1"/>
  <c r="M836" i="1" s="1"/>
  <c r="K837" i="1"/>
  <c r="M837" i="1" s="1"/>
  <c r="K838" i="1"/>
  <c r="K839" i="1"/>
  <c r="K840" i="1"/>
  <c r="K841" i="1"/>
  <c r="K842" i="1"/>
  <c r="K843" i="1"/>
  <c r="M843" i="1" s="1"/>
  <c r="K844" i="1"/>
  <c r="M844" i="1" s="1"/>
  <c r="K845" i="1"/>
  <c r="L845" i="1" s="1"/>
  <c r="K846" i="1"/>
  <c r="K847" i="1"/>
  <c r="K848" i="1"/>
  <c r="K849" i="1"/>
  <c r="L849" i="1" s="1"/>
  <c r="K850" i="1"/>
  <c r="K851" i="1"/>
  <c r="M851" i="1" s="1"/>
  <c r="K852" i="1"/>
  <c r="M852" i="1" s="1"/>
  <c r="K853" i="1"/>
  <c r="K854" i="1"/>
  <c r="K855" i="1"/>
  <c r="K856" i="1"/>
  <c r="K857" i="1"/>
  <c r="M857" i="1" s="1"/>
  <c r="K858" i="1"/>
  <c r="K859" i="1"/>
  <c r="K860" i="1"/>
  <c r="K861" i="1"/>
  <c r="L861" i="1" s="1"/>
  <c r="K862" i="1"/>
  <c r="K863" i="1"/>
  <c r="K864" i="1"/>
  <c r="K865" i="1"/>
  <c r="K866" i="1"/>
  <c r="K867" i="1"/>
  <c r="K868" i="1"/>
  <c r="K869" i="1"/>
  <c r="K870" i="1"/>
  <c r="M870" i="1" s="1"/>
  <c r="K871" i="1"/>
  <c r="K872" i="1"/>
  <c r="M872" i="1" s="1"/>
  <c r="K873" i="1"/>
  <c r="M873" i="1" s="1"/>
  <c r="K874" i="1"/>
  <c r="K875" i="1"/>
  <c r="K876" i="1"/>
  <c r="K877" i="1"/>
  <c r="K878" i="1"/>
  <c r="K879" i="1"/>
  <c r="K880" i="1"/>
  <c r="K881" i="1"/>
  <c r="K882" i="1"/>
  <c r="K883" i="1"/>
  <c r="M883" i="1" s="1"/>
  <c r="K884" i="1"/>
  <c r="K885" i="1"/>
  <c r="K886" i="1"/>
  <c r="K887" i="1"/>
  <c r="K888" i="1"/>
  <c r="K889" i="1"/>
  <c r="K890" i="1"/>
  <c r="M890" i="1" s="1"/>
  <c r="K891" i="1"/>
  <c r="K892" i="1"/>
  <c r="M892" i="1" s="1"/>
  <c r="K893" i="1"/>
  <c r="K894" i="1"/>
  <c r="K895" i="1"/>
  <c r="K896" i="1"/>
  <c r="K897" i="1"/>
  <c r="K898" i="1"/>
  <c r="K899" i="1"/>
  <c r="M899" i="1" s="1"/>
  <c r="K900" i="1"/>
  <c r="K901" i="1"/>
  <c r="M901" i="1" s="1"/>
  <c r="K902" i="1"/>
  <c r="M902" i="1" s="1"/>
  <c r="K903" i="1"/>
  <c r="K904" i="1"/>
  <c r="L904" i="1" s="1"/>
  <c r="K905" i="1"/>
  <c r="K906" i="1"/>
  <c r="M906" i="1" s="1"/>
  <c r="K907" i="1"/>
  <c r="M907" i="1" s="1"/>
  <c r="K908" i="1"/>
  <c r="L908" i="1" s="1"/>
  <c r="K909" i="1"/>
  <c r="K910" i="1"/>
  <c r="K911" i="1"/>
  <c r="K912" i="1"/>
  <c r="K913" i="1"/>
  <c r="K914" i="1"/>
  <c r="K915" i="1"/>
  <c r="K916" i="1"/>
  <c r="M916" i="1" s="1"/>
  <c r="K917" i="1"/>
  <c r="K918" i="1"/>
  <c r="M918" i="1" s="1"/>
  <c r="K919" i="1"/>
  <c r="M919" i="1" s="1"/>
  <c r="K920" i="1"/>
  <c r="K921" i="1"/>
  <c r="K922" i="1"/>
  <c r="K923" i="1"/>
  <c r="K924" i="1"/>
  <c r="M924" i="1" s="1"/>
  <c r="K925" i="1"/>
  <c r="K926" i="1"/>
  <c r="K927" i="1"/>
  <c r="K928" i="1"/>
  <c r="K929" i="1"/>
  <c r="K930" i="1"/>
  <c r="K931" i="1"/>
  <c r="K932" i="1"/>
  <c r="K933" i="1"/>
  <c r="K934" i="1"/>
  <c r="K935" i="1"/>
  <c r="M935" i="1" s="1"/>
  <c r="K936" i="1"/>
  <c r="M936" i="1" s="1"/>
  <c r="K937" i="1"/>
  <c r="K938" i="1"/>
  <c r="K939" i="1"/>
  <c r="K940" i="1"/>
  <c r="M940" i="1" s="1"/>
  <c r="K941" i="1"/>
  <c r="M941" i="1" s="1"/>
  <c r="K942" i="1"/>
  <c r="K943" i="1"/>
  <c r="K944" i="1"/>
  <c r="M944" i="1" s="1"/>
  <c r="K945" i="1"/>
  <c r="K946" i="1"/>
  <c r="K947" i="1"/>
  <c r="K948" i="1"/>
  <c r="K949" i="1"/>
  <c r="K950" i="1"/>
  <c r="K951" i="1"/>
  <c r="L951" i="1" s="1"/>
  <c r="K952" i="1"/>
  <c r="K953" i="1"/>
  <c r="K954" i="1"/>
  <c r="K955" i="1"/>
  <c r="K956" i="1"/>
  <c r="K957" i="1"/>
  <c r="M957" i="1" s="1"/>
  <c r="K958" i="1"/>
  <c r="K959" i="1"/>
  <c r="K960" i="1"/>
  <c r="K961" i="1"/>
  <c r="M961" i="1" s="1"/>
  <c r="K962" i="1"/>
  <c r="L962" i="1" s="1"/>
  <c r="K963" i="1"/>
  <c r="K964" i="1"/>
  <c r="M964" i="1" s="1"/>
  <c r="K965" i="1"/>
  <c r="K966" i="1"/>
  <c r="M966" i="1" s="1"/>
  <c r="K967" i="1"/>
  <c r="L967" i="1" s="1"/>
  <c r="K968" i="1"/>
  <c r="L968" i="1" s="1"/>
  <c r="K969" i="1"/>
  <c r="K970" i="1"/>
  <c r="K971" i="1"/>
  <c r="M971" i="1" s="1"/>
  <c r="K972" i="1"/>
  <c r="M972" i="1" s="1"/>
  <c r="K973" i="1"/>
  <c r="K974" i="1"/>
  <c r="K975" i="1"/>
  <c r="K976" i="1"/>
  <c r="M976" i="1" s="1"/>
  <c r="K977" i="1"/>
  <c r="K978" i="1"/>
  <c r="K979" i="1"/>
  <c r="K980" i="1"/>
  <c r="K981" i="1"/>
  <c r="K982" i="1"/>
  <c r="K983" i="1"/>
  <c r="M983" i="1" s="1"/>
  <c r="K984" i="1"/>
  <c r="K985" i="1"/>
  <c r="K986" i="1"/>
  <c r="L986" i="1" s="1"/>
  <c r="K987" i="1"/>
  <c r="L987" i="1" s="1"/>
  <c r="K988" i="1"/>
  <c r="M988" i="1" s="1"/>
  <c r="K989" i="1"/>
  <c r="M989" i="1" s="1"/>
  <c r="K990" i="1"/>
  <c r="K991" i="1"/>
  <c r="M991" i="1" s="1"/>
  <c r="K992" i="1"/>
  <c r="K993" i="1"/>
  <c r="M993" i="1" s="1"/>
  <c r="K994" i="1"/>
  <c r="M994" i="1" s="1"/>
  <c r="K995" i="1"/>
  <c r="K996" i="1"/>
  <c r="K997" i="1"/>
  <c r="K998" i="1"/>
  <c r="K999" i="1"/>
  <c r="K1000" i="1"/>
  <c r="K1001" i="1"/>
  <c r="L1001" i="1" s="1"/>
  <c r="K1002" i="1"/>
  <c r="K1003" i="1"/>
  <c r="K1004" i="1"/>
  <c r="K1005" i="1"/>
  <c r="K1006" i="1"/>
  <c r="K1007" i="1"/>
  <c r="K1008" i="1"/>
  <c r="M1008" i="1" s="1"/>
  <c r="K1009" i="1"/>
  <c r="K1010" i="1"/>
  <c r="K1011" i="1"/>
  <c r="M1011" i="1" s="1"/>
  <c r="K1012" i="1"/>
  <c r="M1012" i="1" s="1"/>
  <c r="K1013" i="1"/>
  <c r="M1013" i="1" s="1"/>
  <c r="K1014" i="1"/>
  <c r="M1014" i="1" s="1"/>
  <c r="K1015" i="1"/>
  <c r="K1016" i="1"/>
  <c r="K1017" i="1"/>
  <c r="K1018" i="1"/>
  <c r="K1019" i="1"/>
  <c r="K1020" i="1"/>
  <c r="K1021" i="1"/>
  <c r="L1021" i="1" s="1"/>
  <c r="K1022" i="1"/>
  <c r="L1022" i="1" s="1"/>
  <c r="K1023" i="1"/>
  <c r="K1024" i="1"/>
  <c r="K1025" i="1"/>
  <c r="K1026" i="1"/>
  <c r="K1027" i="1"/>
  <c r="M1027" i="1" s="1"/>
  <c r="K1028" i="1"/>
  <c r="M1028" i="1" s="1"/>
  <c r="K1029" i="1"/>
  <c r="K1030" i="1"/>
  <c r="M1030" i="1" s="1"/>
  <c r="K1031" i="1"/>
  <c r="K1032" i="1"/>
  <c r="K1033" i="1"/>
  <c r="K1034" i="1"/>
  <c r="K1035" i="1"/>
  <c r="K1036" i="1"/>
  <c r="K1037" i="1"/>
  <c r="K1038" i="1"/>
  <c r="K1039" i="1"/>
  <c r="K1040" i="1"/>
  <c r="M1040" i="1" s="1"/>
  <c r="K1041" i="1"/>
  <c r="K1042" i="1"/>
  <c r="K1043" i="1"/>
  <c r="K1044" i="1"/>
  <c r="K1045" i="1"/>
  <c r="K1046" i="1"/>
  <c r="M1046" i="1" s="1"/>
  <c r="K1047" i="1"/>
  <c r="K1048" i="1"/>
  <c r="M1048" i="1" s="1"/>
  <c r="K1049" i="1"/>
  <c r="M1049" i="1" s="1"/>
  <c r="K1050" i="1"/>
  <c r="K1051" i="1"/>
  <c r="M1051" i="1" s="1"/>
  <c r="K1052" i="1"/>
  <c r="L1052" i="1" s="1"/>
  <c r="K1053" i="1"/>
  <c r="K1054" i="1"/>
  <c r="K1055" i="1"/>
  <c r="L1055" i="1" s="1"/>
  <c r="K1056" i="1"/>
  <c r="M1056" i="1" s="1"/>
  <c r="K1057" i="1"/>
  <c r="K1058" i="1"/>
  <c r="L1058" i="1" s="1"/>
  <c r="K1059" i="1"/>
  <c r="K1060" i="1"/>
  <c r="K1061" i="1"/>
  <c r="K1062" i="1"/>
  <c r="K1063" i="1"/>
  <c r="K1064" i="1"/>
  <c r="K1065" i="1"/>
  <c r="M1065" i="1" s="1"/>
  <c r="K1066" i="1"/>
  <c r="K1067" i="1"/>
  <c r="K1068" i="1"/>
  <c r="K1069" i="1"/>
  <c r="M1069" i="1" s="1"/>
  <c r="K1070" i="1"/>
  <c r="K1071" i="1"/>
  <c r="M1071" i="1" s="1"/>
  <c r="K1072" i="1"/>
  <c r="K1073" i="1"/>
  <c r="M1073" i="1" s="1"/>
  <c r="K1074" i="1"/>
  <c r="M1074" i="1" s="1"/>
  <c r="K1075" i="1"/>
  <c r="K1076" i="1"/>
  <c r="K1077" i="1"/>
  <c r="K1078" i="1"/>
  <c r="K1079" i="1"/>
  <c r="M1079" i="1" s="1"/>
  <c r="K1080" i="1"/>
  <c r="M1080" i="1" s="1"/>
  <c r="K1081" i="1"/>
  <c r="M1081" i="1" s="1"/>
  <c r="K1082" i="1"/>
  <c r="M1082" i="1" s="1"/>
  <c r="K1083" i="1"/>
  <c r="K1084" i="1"/>
  <c r="L1084" i="1" s="1"/>
  <c r="K1085" i="1"/>
  <c r="K1086" i="1"/>
  <c r="K1087" i="1"/>
  <c r="K1088" i="1"/>
  <c r="L1088" i="1" s="1"/>
  <c r="K1089" i="1"/>
  <c r="K1090" i="1"/>
  <c r="K1091" i="1"/>
  <c r="K1092" i="1"/>
  <c r="K1093" i="1"/>
  <c r="K1094" i="1"/>
  <c r="K1095" i="1"/>
  <c r="K1096" i="1"/>
  <c r="K1097" i="1"/>
  <c r="K1098" i="1"/>
  <c r="M1098" i="1" s="1"/>
  <c r="K1099" i="1"/>
  <c r="M1099" i="1" s="1"/>
  <c r="K1100" i="1"/>
  <c r="M1100" i="1" s="1"/>
  <c r="K1101" i="1"/>
  <c r="K1102" i="1"/>
  <c r="K1103" i="1"/>
  <c r="M1103" i="1" s="1"/>
  <c r="K1104" i="1"/>
  <c r="K1105" i="1"/>
  <c r="K1106" i="1"/>
  <c r="K1107" i="1"/>
  <c r="L1107" i="1" s="1"/>
  <c r="K1108" i="1"/>
  <c r="M1108" i="1" s="1"/>
  <c r="K1109" i="1"/>
  <c r="K1110" i="1"/>
  <c r="M1110" i="1" s="1"/>
  <c r="K1111" i="1"/>
  <c r="M1111" i="1" s="1"/>
  <c r="K1112" i="1"/>
  <c r="K1113" i="1"/>
  <c r="K1114" i="1"/>
  <c r="K1115" i="1"/>
  <c r="M1115" i="1" s="1"/>
  <c r="K1116" i="1"/>
  <c r="M1116" i="1" s="1"/>
  <c r="K1117" i="1"/>
  <c r="K1118" i="1"/>
  <c r="K1119" i="1"/>
  <c r="K1120" i="1"/>
  <c r="K1121" i="1"/>
  <c r="M1121" i="1" s="1"/>
  <c r="K1122" i="1"/>
  <c r="M1122" i="1" s="1"/>
  <c r="K1123" i="1"/>
  <c r="K1124" i="1"/>
  <c r="M1124" i="1" s="1"/>
  <c r="K1125" i="1"/>
  <c r="K1126" i="1"/>
  <c r="K1127" i="1"/>
  <c r="L1127" i="1" s="1"/>
  <c r="K1128" i="1"/>
  <c r="K1129" i="1"/>
  <c r="K1130" i="1"/>
  <c r="K1131" i="1"/>
  <c r="K1132" i="1"/>
  <c r="K1133" i="1"/>
  <c r="M1133" i="1" s="1"/>
  <c r="K1134" i="1"/>
  <c r="K1135" i="1"/>
  <c r="M1135" i="1" s="1"/>
  <c r="K1136" i="1"/>
  <c r="M1136" i="1" s="1"/>
  <c r="K1137" i="1"/>
  <c r="K1138" i="1"/>
  <c r="K1139" i="1"/>
  <c r="K1140" i="1"/>
  <c r="L1140" i="1" s="1"/>
  <c r="K1141" i="1"/>
  <c r="K1142" i="1"/>
  <c r="K1143" i="1"/>
  <c r="M1143" i="1" s="1"/>
  <c r="K1144" i="1"/>
  <c r="M1144" i="1" s="1"/>
  <c r="K1145" i="1"/>
  <c r="K1146" i="1"/>
  <c r="K1147" i="1"/>
  <c r="K1148" i="1"/>
  <c r="K1149" i="1"/>
  <c r="K1150" i="1"/>
  <c r="K1151" i="1"/>
  <c r="K1152" i="1"/>
  <c r="K1153" i="1"/>
  <c r="M1153" i="1" s="1"/>
  <c r="K1154" i="1"/>
  <c r="M1154" i="1" s="1"/>
  <c r="K1155" i="1"/>
  <c r="M1155" i="1" s="1"/>
  <c r="K1156" i="1"/>
  <c r="K1157" i="1"/>
  <c r="K1158" i="1"/>
  <c r="M1158" i="1" s="1"/>
  <c r="K1159" i="1"/>
  <c r="K1160" i="1"/>
  <c r="M1160" i="1" s="1"/>
  <c r="K1161" i="1"/>
  <c r="M1161" i="1" s="1"/>
  <c r="K1162" i="1"/>
  <c r="K1163" i="1"/>
  <c r="K1164" i="1"/>
  <c r="K1165" i="1"/>
  <c r="K1166" i="1"/>
  <c r="L1166" i="1" s="1"/>
  <c r="K1167" i="1"/>
  <c r="K1168" i="1"/>
  <c r="K1169" i="1"/>
  <c r="K1170" i="1"/>
  <c r="K1171" i="1"/>
  <c r="K1172" i="1"/>
  <c r="K1173" i="1"/>
  <c r="K1174" i="1"/>
  <c r="K1175" i="1"/>
  <c r="M1175" i="1" s="1"/>
  <c r="K1176" i="1"/>
  <c r="K1177" i="1"/>
  <c r="K1178" i="1"/>
  <c r="K1179" i="1"/>
  <c r="K1180" i="1"/>
  <c r="L1180" i="1" s="1"/>
  <c r="K1181" i="1"/>
  <c r="K1182" i="1"/>
  <c r="K1183" i="1"/>
  <c r="K1184" i="1"/>
  <c r="M1184" i="1" s="1"/>
  <c r="K1185" i="1"/>
  <c r="K1186" i="1"/>
  <c r="K1187" i="1"/>
  <c r="L1187" i="1" s="1"/>
  <c r="K1188" i="1"/>
  <c r="L1188" i="1" s="1"/>
  <c r="K1189" i="1"/>
  <c r="K1190" i="1"/>
  <c r="K1191" i="1"/>
  <c r="K1192" i="1"/>
  <c r="M1192" i="1" s="1"/>
  <c r="K1193" i="1"/>
  <c r="M1193" i="1" s="1"/>
  <c r="K1194" i="1"/>
  <c r="M1194" i="1" s="1"/>
  <c r="K1195" i="1"/>
  <c r="K1196" i="1"/>
  <c r="M1196" i="1" s="1"/>
  <c r="K1197" i="1"/>
  <c r="M1197" i="1" s="1"/>
  <c r="K1198" i="1"/>
  <c r="K1199" i="1"/>
  <c r="K1200" i="1"/>
  <c r="K1201" i="1"/>
  <c r="K1202" i="1"/>
  <c r="K1203" i="1"/>
  <c r="M1203" i="1" s="1"/>
  <c r="K1204" i="1"/>
  <c r="M1204" i="1" s="1"/>
  <c r="K1205" i="1"/>
  <c r="M1205" i="1" s="1"/>
  <c r="K1206" i="1"/>
  <c r="M1206" i="1" s="1"/>
  <c r="K1207" i="1"/>
  <c r="M1207" i="1" s="1"/>
  <c r="K1208" i="1"/>
  <c r="K1209" i="1"/>
  <c r="K1210" i="1"/>
  <c r="K1211" i="1"/>
  <c r="M1211" i="1" s="1"/>
  <c r="K1212" i="1"/>
  <c r="L1212" i="1" s="1"/>
  <c r="K1213" i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K1220" i="1"/>
  <c r="K1221" i="1"/>
  <c r="K1222" i="1"/>
  <c r="K1223" i="1"/>
  <c r="K1224" i="1"/>
  <c r="K1225" i="1"/>
  <c r="M1225" i="1" s="1"/>
  <c r="K1226" i="1"/>
  <c r="K1227" i="1"/>
  <c r="M1227" i="1" s="1"/>
  <c r="K1228" i="1"/>
  <c r="M1228" i="1" s="1"/>
  <c r="K1229" i="1"/>
  <c r="K1230" i="1"/>
  <c r="K1231" i="1"/>
  <c r="K1232" i="1"/>
  <c r="L1232" i="1" s="1"/>
  <c r="K1233" i="1"/>
  <c r="K1234" i="1"/>
  <c r="K1235" i="1"/>
  <c r="K1236" i="1"/>
  <c r="M1236" i="1" s="1"/>
  <c r="K1237" i="1"/>
  <c r="K1238" i="1"/>
  <c r="M1238" i="1" s="1"/>
  <c r="K1239" i="1"/>
  <c r="K1240" i="1"/>
  <c r="M1240" i="1" s="1"/>
  <c r="K1241" i="1"/>
  <c r="M1241" i="1" s="1"/>
  <c r="K1242" i="1"/>
  <c r="L1242" i="1" s="1"/>
  <c r="K1243" i="1"/>
  <c r="K1244" i="1"/>
  <c r="K1245" i="1"/>
  <c r="M1245" i="1" s="1"/>
  <c r="K1246" i="1"/>
  <c r="K1247" i="1"/>
  <c r="M1247" i="1" s="1"/>
  <c r="K1248" i="1"/>
  <c r="M1248" i="1" s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M1260" i="1" s="1"/>
  <c r="K1261" i="1"/>
  <c r="L1261" i="1" s="1"/>
  <c r="K1262" i="1"/>
  <c r="K1263" i="1"/>
  <c r="K1264" i="1"/>
  <c r="M1264" i="1" s="1"/>
  <c r="K1265" i="1"/>
  <c r="M1265" i="1" s="1"/>
  <c r="K1266" i="1"/>
  <c r="M1266" i="1" s="1"/>
  <c r="K1267" i="1"/>
  <c r="L1267" i="1" s="1"/>
  <c r="K1268" i="1"/>
  <c r="K1269" i="1"/>
  <c r="K1270" i="1"/>
  <c r="K1271" i="1"/>
  <c r="K1272" i="1"/>
  <c r="K1273" i="1"/>
  <c r="K1274" i="1"/>
  <c r="K1275" i="1"/>
  <c r="K1276" i="1"/>
  <c r="M1276" i="1" s="1"/>
  <c r="K1277" i="1"/>
  <c r="M1277" i="1" s="1"/>
  <c r="K1278" i="1"/>
  <c r="K1279" i="1"/>
  <c r="K1280" i="1"/>
  <c r="K1281" i="1"/>
  <c r="K1282" i="1"/>
  <c r="K1283" i="1"/>
  <c r="K1284" i="1"/>
  <c r="K1285" i="1"/>
  <c r="K1286" i="1"/>
  <c r="K1287" i="1"/>
  <c r="M1287" i="1" s="1"/>
  <c r="K1288" i="1"/>
  <c r="M1288" i="1" s="1"/>
  <c r="K1289" i="1"/>
  <c r="M1289" i="1" s="1"/>
  <c r="K1290" i="1"/>
  <c r="K1291" i="1"/>
  <c r="M1291" i="1" s="1"/>
  <c r="K1292" i="1"/>
  <c r="M1292" i="1" s="1"/>
  <c r="K1293" i="1"/>
  <c r="K1294" i="1"/>
  <c r="K1295" i="1"/>
  <c r="K1296" i="1"/>
  <c r="K1297" i="1"/>
  <c r="K1298" i="1"/>
  <c r="M1298" i="1" s="1"/>
  <c r="K1299" i="1"/>
  <c r="K1300" i="1"/>
  <c r="K1301" i="1"/>
  <c r="K1302" i="1"/>
  <c r="K1303" i="1"/>
  <c r="L1303" i="1" s="1"/>
  <c r="K1304" i="1"/>
  <c r="K1305" i="1"/>
  <c r="M1305" i="1" s="1"/>
  <c r="K1306" i="1"/>
  <c r="K1307" i="1"/>
  <c r="K1308" i="1"/>
  <c r="K1309" i="1"/>
  <c r="K1310" i="1"/>
  <c r="L1310" i="1" s="1"/>
  <c r="K1311" i="1"/>
  <c r="L1311" i="1" s="1"/>
  <c r="K1312" i="1"/>
  <c r="L1312" i="1" s="1"/>
  <c r="K1313" i="1"/>
  <c r="K1314" i="1"/>
  <c r="K1315" i="1"/>
  <c r="K1316" i="1"/>
  <c r="K1317" i="1"/>
  <c r="M1317" i="1" s="1"/>
  <c r="K1318" i="1"/>
  <c r="K1319" i="1"/>
  <c r="K1320" i="1"/>
  <c r="K1321" i="1"/>
  <c r="K1322" i="1"/>
  <c r="K1323" i="1"/>
  <c r="K1324" i="1"/>
  <c r="M1324" i="1" s="1"/>
  <c r="K1325" i="1"/>
  <c r="M1325" i="1" s="1"/>
  <c r="K1326" i="1"/>
  <c r="K1327" i="1"/>
  <c r="L1327" i="1" s="1"/>
  <c r="K1328" i="1"/>
  <c r="M1328" i="1" s="1"/>
  <c r="K1329" i="1"/>
  <c r="K1330" i="1"/>
  <c r="K1331" i="1"/>
  <c r="M1331" i="1" s="1"/>
  <c r="K1332" i="1"/>
  <c r="K1333" i="1"/>
  <c r="L1333" i="1" s="1"/>
  <c r="K1334" i="1"/>
  <c r="K1335" i="1"/>
  <c r="K1336" i="1"/>
  <c r="K1337" i="1"/>
  <c r="K1338" i="1"/>
  <c r="L1338" i="1" s="1"/>
  <c r="K1339" i="1"/>
  <c r="M1339" i="1" s="1"/>
  <c r="K1340" i="1"/>
  <c r="M1340" i="1" s="1"/>
  <c r="K1341" i="1"/>
  <c r="K1342" i="1"/>
  <c r="K1343" i="1"/>
  <c r="K1344" i="1"/>
  <c r="L1344" i="1" s="1"/>
  <c r="K1345" i="1"/>
  <c r="K1346" i="1"/>
  <c r="K1347" i="1"/>
  <c r="L1347" i="1" s="1"/>
  <c r="K1348" i="1"/>
  <c r="L1348" i="1" s="1"/>
  <c r="K1349" i="1"/>
  <c r="K1350" i="1"/>
  <c r="K1351" i="1"/>
  <c r="K1352" i="1"/>
  <c r="K1353" i="1"/>
  <c r="K1354" i="1"/>
  <c r="K1355" i="1"/>
  <c r="K1356" i="1"/>
  <c r="M1356" i="1" s="1"/>
  <c r="K1357" i="1"/>
  <c r="K1358" i="1"/>
  <c r="K1359" i="1"/>
  <c r="K1360" i="1"/>
  <c r="K1361" i="1"/>
  <c r="K1362" i="1"/>
  <c r="K1363" i="1"/>
  <c r="K1364" i="1"/>
  <c r="K1365" i="1"/>
  <c r="L1365" i="1" s="1"/>
  <c r="K1366" i="1"/>
  <c r="M1366" i="1" s="1"/>
  <c r="K1367" i="1"/>
  <c r="K1368" i="1"/>
  <c r="M1368" i="1" s="1"/>
  <c r="K1369" i="1"/>
  <c r="K1370" i="1"/>
  <c r="K1371" i="1"/>
  <c r="K1372" i="1"/>
  <c r="M1372" i="1" s="1"/>
  <c r="K1373" i="1"/>
  <c r="M1373" i="1" s="1"/>
  <c r="K1374" i="1"/>
  <c r="K1375" i="1"/>
  <c r="K1376" i="1"/>
  <c r="K1377" i="1"/>
  <c r="K1378" i="1"/>
  <c r="K1379" i="1"/>
  <c r="M1379" i="1" s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L1385" i="1" s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M1400" i="1" s="1"/>
  <c r="K1401" i="1"/>
  <c r="K1402" i="1"/>
  <c r="K1403" i="1"/>
  <c r="K1404" i="1"/>
  <c r="L1404" i="1" s="1"/>
  <c r="K1405" i="1"/>
  <c r="K1406" i="1"/>
  <c r="K1407" i="1"/>
  <c r="M1407" i="1" s="1"/>
  <c r="K1408" i="1"/>
  <c r="K1409" i="1"/>
  <c r="K1410" i="1"/>
  <c r="K1411" i="1"/>
  <c r="M1411" i="1" s="1"/>
  <c r="K1412" i="1"/>
  <c r="M1412" i="1" s="1"/>
  <c r="K1413" i="1"/>
  <c r="L1413" i="1" s="1"/>
  <c r="K1414" i="1"/>
  <c r="M1414" i="1" s="1"/>
  <c r="K1415" i="1"/>
  <c r="K1416" i="1"/>
  <c r="K1417" i="1"/>
  <c r="K1418" i="1"/>
  <c r="M1418" i="1" s="1"/>
  <c r="K1419" i="1"/>
  <c r="K1420" i="1"/>
  <c r="K1421" i="1"/>
  <c r="K1422" i="1"/>
  <c r="K1423" i="1"/>
  <c r="K1424" i="1"/>
  <c r="K1425" i="1"/>
  <c r="K1426" i="1"/>
  <c r="K1427" i="1"/>
  <c r="K1428" i="1"/>
  <c r="K1429" i="1"/>
  <c r="L1429" i="1" s="1"/>
  <c r="K1430" i="1"/>
  <c r="M1430" i="1" s="1"/>
  <c r="K1431" i="1"/>
  <c r="M1431" i="1" s="1"/>
  <c r="K1432" i="1"/>
  <c r="M1432" i="1" s="1"/>
  <c r="K1433" i="1"/>
  <c r="M1433" i="1" s="1"/>
  <c r="K1434" i="1"/>
  <c r="K1435" i="1"/>
  <c r="K1436" i="1"/>
  <c r="M1436" i="1" s="1"/>
  <c r="K1437" i="1"/>
  <c r="K1438" i="1"/>
  <c r="K1439" i="1"/>
  <c r="K1440" i="1"/>
  <c r="M1440" i="1" s="1"/>
  <c r="K1441" i="1"/>
  <c r="K1442" i="1"/>
  <c r="M1442" i="1" s="1"/>
  <c r="K1443" i="1"/>
  <c r="K1444" i="1"/>
  <c r="M1444" i="1" s="1"/>
  <c r="K1445" i="1"/>
  <c r="K1446" i="1"/>
  <c r="M1446" i="1" s="1"/>
  <c r="K1447" i="1"/>
  <c r="M1447" i="1" s="1"/>
  <c r="K1448" i="1"/>
  <c r="K1449" i="1"/>
  <c r="M1449" i="1" s="1"/>
  <c r="K1450" i="1"/>
  <c r="M1450" i="1" s="1"/>
  <c r="K1451" i="1"/>
  <c r="K1452" i="1"/>
  <c r="K1453" i="1"/>
  <c r="L1453" i="1" s="1"/>
  <c r="K1454" i="1"/>
  <c r="L1454" i="1" s="1"/>
  <c r="K1455" i="1"/>
  <c r="K1456" i="1"/>
  <c r="K1457" i="1"/>
  <c r="K1458" i="1"/>
  <c r="K1459" i="1"/>
  <c r="L1459" i="1" s="1"/>
  <c r="K1460" i="1"/>
  <c r="K1461" i="1"/>
  <c r="K1462" i="1"/>
  <c r="M1462" i="1" s="1"/>
  <c r="K1463" i="1"/>
  <c r="M1463" i="1" s="1"/>
  <c r="K1464" i="1"/>
  <c r="M1464" i="1" s="1"/>
  <c r="K1465" i="1"/>
  <c r="K1466" i="1"/>
  <c r="K1467" i="1"/>
  <c r="K1468" i="1"/>
  <c r="M1468" i="1" s="1"/>
  <c r="K1469" i="1"/>
  <c r="M1469" i="1" s="1"/>
  <c r="K1470" i="1"/>
  <c r="K1471" i="1"/>
  <c r="K1472" i="1"/>
  <c r="L1472" i="1" s="1"/>
  <c r="K1473" i="1"/>
  <c r="K1474" i="1"/>
  <c r="K1475" i="1"/>
  <c r="K1476" i="1"/>
  <c r="M1476" i="1" s="1"/>
  <c r="K1477" i="1"/>
  <c r="K1478" i="1"/>
  <c r="K1479" i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K1486" i="1"/>
  <c r="K1487" i="1"/>
  <c r="M1487" i="1" s="1"/>
  <c r="K1488" i="1"/>
  <c r="K1489" i="1"/>
  <c r="K1490" i="1"/>
  <c r="K1491" i="1"/>
  <c r="K1492" i="1"/>
  <c r="L1492" i="1" s="1"/>
  <c r="K1493" i="1"/>
  <c r="K1494" i="1"/>
  <c r="M1494" i="1" s="1"/>
  <c r="K1495" i="1"/>
  <c r="L1495" i="1" s="1"/>
  <c r="K1496" i="1"/>
  <c r="K1497" i="1"/>
  <c r="K1498" i="1"/>
  <c r="M1498" i="1" s="1"/>
  <c r="K1499" i="1"/>
  <c r="K1500" i="1"/>
  <c r="K1501" i="1"/>
  <c r="K1502" i="1"/>
  <c r="K1503" i="1"/>
  <c r="K1504" i="1"/>
  <c r="M1504" i="1" s="1"/>
  <c r="K1505" i="1"/>
  <c r="K1506" i="1"/>
  <c r="K1507" i="1"/>
  <c r="K1508" i="1"/>
  <c r="K1509" i="1"/>
  <c r="K1510" i="1"/>
  <c r="L1510" i="1" s="1"/>
  <c r="K1511" i="1"/>
  <c r="M1511" i="1" s="1"/>
  <c r="K1512" i="1"/>
  <c r="K1513" i="1"/>
  <c r="M1513" i="1" s="1"/>
  <c r="K1514" i="1"/>
  <c r="K1515" i="1"/>
  <c r="L1515" i="1" s="1"/>
  <c r="K1516" i="1"/>
  <c r="M1516" i="1" s="1"/>
  <c r="K1517" i="1"/>
  <c r="K1518" i="1"/>
  <c r="K1519" i="1"/>
  <c r="K1520" i="1"/>
  <c r="K1521" i="1"/>
  <c r="M1521" i="1" s="1"/>
  <c r="K1522" i="1"/>
  <c r="M1522" i="1" s="1"/>
  <c r="K1523" i="1"/>
  <c r="K1524" i="1"/>
  <c r="K1525" i="1"/>
  <c r="K1526" i="1"/>
  <c r="K1527" i="1"/>
  <c r="M1527" i="1" s="1"/>
  <c r="K1528" i="1"/>
  <c r="M1528" i="1" s="1"/>
  <c r="K1529" i="1"/>
  <c r="M1529" i="1" s="1"/>
  <c r="K1530" i="1"/>
  <c r="K1531" i="1"/>
  <c r="K1532" i="1"/>
  <c r="M1532" i="1" s="1"/>
  <c r="K1533" i="1"/>
  <c r="K1534" i="1"/>
  <c r="K1535" i="1"/>
  <c r="K1536" i="1"/>
  <c r="K1537" i="1"/>
  <c r="K1538" i="1"/>
  <c r="K1539" i="1"/>
  <c r="K1540" i="1"/>
  <c r="K1541" i="1"/>
  <c r="L1541" i="1" s="1"/>
  <c r="K1542" i="1"/>
  <c r="K1543" i="1"/>
  <c r="K1544" i="1"/>
  <c r="K1545" i="1"/>
  <c r="L1545" i="1" s="1"/>
  <c r="K1546" i="1"/>
  <c r="K1547" i="1"/>
  <c r="K1548" i="1"/>
  <c r="K1549" i="1"/>
  <c r="M1549" i="1" s="1"/>
  <c r="K1550" i="1"/>
  <c r="K1551" i="1"/>
  <c r="K1552" i="1"/>
  <c r="K1553" i="1"/>
  <c r="L1553" i="1" s="1"/>
  <c r="K1554" i="1"/>
  <c r="K1555" i="1"/>
  <c r="K1556" i="1"/>
  <c r="K1557" i="1"/>
  <c r="K1558" i="1"/>
  <c r="K1559" i="1"/>
  <c r="K1560" i="1"/>
  <c r="K1561" i="1"/>
  <c r="K1562" i="1"/>
  <c r="M1562" i="1" s="1"/>
  <c r="K1563" i="1"/>
  <c r="K1564" i="1"/>
  <c r="K1565" i="1"/>
  <c r="M1565" i="1" s="1"/>
  <c r="K1566" i="1"/>
  <c r="K1567" i="1"/>
  <c r="K1568" i="1"/>
  <c r="K1569" i="1"/>
  <c r="M1569" i="1" s="1"/>
  <c r="K1570" i="1"/>
  <c r="K1571" i="1"/>
  <c r="M1571" i="1" s="1"/>
  <c r="K1572" i="1"/>
  <c r="M1572" i="1" s="1"/>
  <c r="K1573" i="1"/>
  <c r="M1573" i="1" s="1"/>
  <c r="K1574" i="1"/>
  <c r="K1575" i="1"/>
  <c r="K1576" i="1"/>
  <c r="K1577" i="1"/>
  <c r="M1577" i="1" s="1"/>
  <c r="K1578" i="1"/>
  <c r="M1578" i="1" s="1"/>
  <c r="K1579" i="1"/>
  <c r="K1580" i="1"/>
  <c r="M1580" i="1" s="1"/>
  <c r="K1581" i="1"/>
  <c r="K1582" i="1"/>
  <c r="K1583" i="1"/>
  <c r="K1584" i="1"/>
  <c r="M1584" i="1" s="1"/>
  <c r="K1585" i="1"/>
  <c r="K1586" i="1"/>
  <c r="M1586" i="1" s="1"/>
  <c r="K1587" i="1"/>
  <c r="M1587" i="1" s="1"/>
  <c r="K1588" i="1"/>
  <c r="K1589" i="1"/>
  <c r="K1590" i="1"/>
  <c r="K1591" i="1"/>
  <c r="K1592" i="1"/>
  <c r="K1593" i="1"/>
  <c r="K1594" i="1"/>
  <c r="K1595" i="1"/>
  <c r="K1596" i="1"/>
  <c r="K1597" i="1"/>
  <c r="M1597" i="1" s="1"/>
  <c r="K1598" i="1"/>
  <c r="K1599" i="1"/>
  <c r="K1600" i="1"/>
  <c r="K1601" i="1"/>
  <c r="K1602" i="1"/>
  <c r="K1603" i="1"/>
  <c r="K1604" i="1"/>
  <c r="K1605" i="1"/>
  <c r="L1605" i="1" s="1"/>
  <c r="K1606" i="1"/>
  <c r="K1607" i="1"/>
  <c r="K1608" i="1"/>
  <c r="K1609" i="1"/>
  <c r="L1609" i="1" s="1"/>
  <c r="K1610" i="1"/>
  <c r="K1611" i="1"/>
  <c r="K1612" i="1"/>
  <c r="M1612" i="1" s="1"/>
  <c r="K1613" i="1"/>
  <c r="M1613" i="1" s="1"/>
  <c r="K1614" i="1"/>
  <c r="K1615" i="1"/>
  <c r="M1615" i="1" s="1"/>
  <c r="K1616" i="1"/>
  <c r="M1616" i="1" s="1"/>
  <c r="K1617" i="1"/>
  <c r="M1617" i="1" s="1"/>
  <c r="K1618" i="1"/>
  <c r="K1619" i="1"/>
  <c r="M1619" i="1" s="1"/>
  <c r="K1620" i="1"/>
  <c r="K1621" i="1"/>
  <c r="M1621" i="1" s="1"/>
  <c r="K1622" i="1"/>
  <c r="K1623" i="1"/>
  <c r="K1624" i="1"/>
  <c r="K1625" i="1"/>
  <c r="K1626" i="1"/>
  <c r="K1627" i="1"/>
  <c r="K1628" i="1"/>
  <c r="L1628" i="1" s="1"/>
  <c r="K1629" i="1"/>
  <c r="K1630" i="1"/>
  <c r="K1631" i="1"/>
  <c r="K1632" i="1"/>
  <c r="K1633" i="1"/>
  <c r="L1633" i="1" s="1"/>
  <c r="K1634" i="1"/>
  <c r="K1635" i="1"/>
  <c r="K1636" i="1"/>
  <c r="K1637" i="1"/>
  <c r="K1638" i="1"/>
  <c r="K1639" i="1"/>
  <c r="M1639" i="1" s="1"/>
  <c r="K1640" i="1"/>
  <c r="K1641" i="1"/>
  <c r="M1641" i="1" s="1"/>
  <c r="K1642" i="1"/>
  <c r="K1643" i="1"/>
  <c r="K1644" i="1"/>
  <c r="K1645" i="1"/>
  <c r="K1646" i="1"/>
  <c r="K1647" i="1"/>
  <c r="K1648" i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K1659" i="1"/>
  <c r="K1660" i="1"/>
  <c r="L1660" i="1" s="1"/>
  <c r="K1661" i="1"/>
  <c r="K1662" i="1"/>
  <c r="K1663" i="1"/>
  <c r="K1664" i="1"/>
  <c r="K1665" i="1"/>
  <c r="M1665" i="1" s="1"/>
  <c r="K1666" i="1"/>
  <c r="K1667" i="1"/>
  <c r="K1668" i="1"/>
  <c r="K1669" i="1"/>
  <c r="K1670" i="1"/>
  <c r="K1671" i="1"/>
  <c r="K1672" i="1"/>
  <c r="K1673" i="1"/>
  <c r="K1674" i="1"/>
  <c r="M1674" i="1" s="1"/>
  <c r="K1675" i="1"/>
  <c r="K1676" i="1"/>
  <c r="K1677" i="1"/>
  <c r="K1678" i="1"/>
  <c r="K1679" i="1"/>
  <c r="K1680" i="1"/>
  <c r="K1681" i="1"/>
  <c r="L1681" i="1" s="1"/>
  <c r="K1682" i="1"/>
  <c r="K1683" i="1"/>
  <c r="K1684" i="1"/>
  <c r="L1684" i="1" s="1"/>
  <c r="K1685" i="1"/>
  <c r="L1685" i="1" s="1"/>
  <c r="K1686" i="1"/>
  <c r="K1687" i="1"/>
  <c r="K1688" i="1"/>
  <c r="K1689" i="1"/>
  <c r="K1690" i="1"/>
  <c r="K1691" i="1"/>
  <c r="K1692" i="1"/>
  <c r="M1692" i="1" s="1"/>
  <c r="K1693" i="1"/>
  <c r="K1694" i="1"/>
  <c r="K1695" i="1"/>
  <c r="K1696" i="1"/>
  <c r="M1696" i="1" s="1"/>
  <c r="K1697" i="1"/>
  <c r="M1697" i="1" s="1"/>
  <c r="K1698" i="1"/>
  <c r="M1698" i="1" s="1"/>
  <c r="K1699" i="1"/>
  <c r="K1700" i="1"/>
  <c r="M1700" i="1" s="1"/>
  <c r="K1701" i="1"/>
  <c r="M1701" i="1" s="1"/>
  <c r="K1702" i="1"/>
  <c r="L1702" i="1" s="1"/>
  <c r="K1703" i="1"/>
  <c r="M1703" i="1" s="1"/>
  <c r="K1704" i="1"/>
  <c r="M1704" i="1" s="1"/>
  <c r="K1705" i="1"/>
  <c r="K1706" i="1"/>
  <c r="M1706" i="1" s="1"/>
  <c r="K1707" i="1"/>
  <c r="K1708" i="1"/>
  <c r="K1709" i="1"/>
  <c r="M1709" i="1" s="1"/>
  <c r="K1710" i="1"/>
  <c r="K1711" i="1"/>
  <c r="K1712" i="1"/>
  <c r="L1712" i="1" s="1"/>
  <c r="K1713" i="1"/>
  <c r="K1714" i="1"/>
  <c r="M1714" i="1" s="1"/>
  <c r="K1715" i="1"/>
  <c r="K1716" i="1"/>
  <c r="K1717" i="1"/>
  <c r="M1717" i="1" s="1"/>
  <c r="K1718" i="1"/>
  <c r="M1718" i="1" s="1"/>
  <c r="K1719" i="1"/>
  <c r="L1719" i="1" s="1"/>
  <c r="K1720" i="1"/>
  <c r="L1720" i="1" s="1"/>
  <c r="K1721" i="1"/>
  <c r="M1721" i="1" s="1"/>
  <c r="K1722" i="1"/>
  <c r="K1723" i="1"/>
  <c r="K1724" i="1"/>
  <c r="M1724" i="1" s="1"/>
  <c r="K1725" i="1"/>
  <c r="K1726" i="1"/>
  <c r="K1727" i="1"/>
  <c r="K1728" i="1"/>
  <c r="K1729" i="1"/>
  <c r="K1730" i="1"/>
  <c r="K1731" i="1"/>
  <c r="K1732" i="1"/>
  <c r="K1733" i="1"/>
  <c r="K1734" i="1"/>
  <c r="K1735" i="1"/>
  <c r="M1735" i="1" s="1"/>
  <c r="K1736" i="1"/>
  <c r="M1736" i="1" s="1"/>
  <c r="K1737" i="1"/>
  <c r="M1737" i="1" s="1"/>
  <c r="K1738" i="1"/>
  <c r="K1739" i="1"/>
  <c r="K1740" i="1"/>
  <c r="K1741" i="1"/>
  <c r="M1741" i="1" s="1"/>
  <c r="K1742" i="1"/>
  <c r="K1743" i="1"/>
  <c r="K1744" i="1"/>
  <c r="K1745" i="1"/>
  <c r="K1746" i="1"/>
  <c r="K1747" i="1"/>
  <c r="M1747" i="1" s="1"/>
  <c r="K1748" i="1"/>
  <c r="M1748" i="1" s="1"/>
  <c r="K1749" i="1"/>
  <c r="M1749" i="1" s="1"/>
  <c r="K1750" i="1"/>
  <c r="K1751" i="1"/>
  <c r="K1752" i="1"/>
  <c r="K1753" i="1"/>
  <c r="K1754" i="1"/>
  <c r="K1755" i="1"/>
  <c r="K1756" i="1"/>
  <c r="M1756" i="1" s="1"/>
  <c r="K1757" i="1"/>
  <c r="M1757" i="1" s="1"/>
  <c r="K1758" i="1"/>
  <c r="K1759" i="1"/>
  <c r="M1759" i="1" s="1"/>
  <c r="K1760" i="1"/>
  <c r="K1761" i="1"/>
  <c r="K1762" i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K1771" i="1"/>
  <c r="K1772" i="1"/>
  <c r="K1773" i="1"/>
  <c r="M1773" i="1" s="1"/>
  <c r="K1774" i="1"/>
  <c r="K1775" i="1"/>
  <c r="M1775" i="1" s="1"/>
  <c r="K1776" i="1"/>
  <c r="K1777" i="1"/>
  <c r="K1778" i="1"/>
  <c r="K1779" i="1"/>
  <c r="K1780" i="1"/>
  <c r="K1781" i="1"/>
  <c r="L1781" i="1" s="1"/>
  <c r="K1782" i="1"/>
  <c r="K1783" i="1"/>
  <c r="M1783" i="1" s="1"/>
  <c r="K1784" i="1"/>
  <c r="M1784" i="1" s="1"/>
  <c r="K1785" i="1"/>
  <c r="M1785" i="1" s="1"/>
  <c r="K1786" i="1"/>
  <c r="K1787" i="1"/>
  <c r="L1787" i="1" s="1"/>
  <c r="K1788" i="1"/>
  <c r="L1788" i="1" s="1"/>
  <c r="K1789" i="1"/>
  <c r="K1790" i="1"/>
  <c r="K1791" i="1"/>
  <c r="K1792" i="1"/>
  <c r="K1793" i="1"/>
  <c r="M1793" i="1" s="1"/>
  <c r="K1794" i="1"/>
  <c r="K1795" i="1"/>
  <c r="K1796" i="1"/>
  <c r="K1797" i="1"/>
  <c r="M1797" i="1" s="1"/>
  <c r="K1798" i="1"/>
  <c r="M1798" i="1" s="1"/>
  <c r="K1799" i="1"/>
  <c r="K1800" i="1"/>
  <c r="K1801" i="1"/>
  <c r="K1802" i="1"/>
  <c r="K1803" i="1"/>
  <c r="K1804" i="1"/>
  <c r="M1804" i="1" s="1"/>
  <c r="K1805" i="1"/>
  <c r="K1806" i="1"/>
  <c r="K1807" i="1"/>
  <c r="K1808" i="1"/>
  <c r="L1808" i="1" s="1"/>
  <c r="K1809" i="1"/>
  <c r="K1810" i="1"/>
  <c r="K1811" i="1"/>
  <c r="L1811" i="1" s="1"/>
  <c r="K1812" i="1"/>
  <c r="K1813" i="1"/>
  <c r="K1814" i="1"/>
  <c r="M1814" i="1" s="1"/>
  <c r="K1815" i="1"/>
  <c r="M1815" i="1" s="1"/>
  <c r="K1816" i="1"/>
  <c r="M1816" i="1" s="1"/>
  <c r="K1817" i="1"/>
  <c r="L1817" i="1" s="1"/>
  <c r="K1818" i="1"/>
  <c r="K1819" i="1"/>
  <c r="K1820" i="1"/>
  <c r="K1821" i="1"/>
  <c r="M1821" i="1" s="1"/>
  <c r="K1822" i="1"/>
  <c r="K1823" i="1"/>
  <c r="M1823" i="1" s="1"/>
  <c r="K1824" i="1"/>
  <c r="M1824" i="1" s="1"/>
  <c r="K1825" i="1"/>
  <c r="K1826" i="1"/>
  <c r="K1827" i="1"/>
  <c r="M1827" i="1" s="1"/>
  <c r="K1828" i="1"/>
  <c r="K1829" i="1"/>
  <c r="K1830" i="1"/>
  <c r="K1831" i="1"/>
  <c r="M1831" i="1" s="1"/>
  <c r="K1832" i="1"/>
  <c r="M1832" i="1" s="1"/>
  <c r="K1833" i="1"/>
  <c r="M1833" i="1" s="1"/>
  <c r="K1834" i="1"/>
  <c r="K1835" i="1"/>
  <c r="K1836" i="1"/>
  <c r="M1836" i="1" s="1"/>
  <c r="K1837" i="1"/>
  <c r="M1837" i="1" s="1"/>
  <c r="K1838" i="1"/>
  <c r="K1839" i="1"/>
  <c r="K1840" i="1"/>
  <c r="L1840" i="1" s="1"/>
  <c r="K1841" i="1"/>
  <c r="K1842" i="1"/>
  <c r="K1843" i="1"/>
  <c r="M1843" i="1" s="1"/>
  <c r="K1844" i="1"/>
  <c r="M1844" i="1" s="1"/>
  <c r="K1845" i="1"/>
  <c r="K1846" i="1"/>
  <c r="K1847" i="1"/>
  <c r="K1848" i="1"/>
  <c r="M1848" i="1" s="1"/>
  <c r="K1849" i="1"/>
  <c r="M1849" i="1" s="1"/>
  <c r="K1850" i="1"/>
  <c r="K1851" i="1"/>
  <c r="K1852" i="1"/>
  <c r="M1852" i="1" s="1"/>
  <c r="K1853" i="1"/>
  <c r="K1854" i="1"/>
  <c r="L1854" i="1" s="1"/>
  <c r="K1855" i="1"/>
  <c r="K1856" i="1"/>
  <c r="L1856" i="1" s="1"/>
  <c r="K1857" i="1"/>
  <c r="M1857" i="1" s="1"/>
  <c r="K1858" i="1"/>
  <c r="M1858" i="1" s="1"/>
  <c r="K1859" i="1"/>
  <c r="K1860" i="1"/>
  <c r="K1861" i="1"/>
  <c r="M1861" i="1" s="1"/>
  <c r="K1862" i="1"/>
  <c r="L1862" i="1" s="1"/>
  <c r="K1863" i="1"/>
  <c r="L1863" i="1" s="1"/>
  <c r="K1864" i="1"/>
  <c r="K1865" i="1"/>
  <c r="L1865" i="1" s="1"/>
  <c r="K1866" i="1"/>
  <c r="M1866" i="1" s="1"/>
  <c r="K1867" i="1"/>
  <c r="M1867" i="1" s="1"/>
  <c r="K1868" i="1"/>
  <c r="M1868" i="1" s="1"/>
  <c r="K1869" i="1"/>
  <c r="K1870" i="1"/>
  <c r="K1871" i="1"/>
  <c r="K1872" i="1"/>
  <c r="K1873" i="1"/>
  <c r="K1874" i="1"/>
  <c r="K1875" i="1"/>
  <c r="M1875" i="1" s="1"/>
  <c r="K1876" i="1"/>
  <c r="K1877" i="1"/>
  <c r="M1877" i="1" s="1"/>
  <c r="K1878" i="1"/>
  <c r="K1879" i="1"/>
  <c r="L1879" i="1" s="1"/>
  <c r="K1880" i="1"/>
  <c r="L1880" i="1" s="1"/>
  <c r="K1881" i="1"/>
  <c r="K1882" i="1"/>
  <c r="K1883" i="1"/>
  <c r="M1883" i="1" s="1"/>
  <c r="K1884" i="1"/>
  <c r="M1884" i="1" s="1"/>
  <c r="K1885" i="1"/>
  <c r="M1885" i="1" s="1"/>
  <c r="K1886" i="1"/>
  <c r="K1887" i="1"/>
  <c r="K1888" i="1"/>
  <c r="K1889" i="1"/>
  <c r="K1890" i="1"/>
  <c r="K1891" i="1"/>
  <c r="K1892" i="1"/>
  <c r="K1893" i="1"/>
  <c r="K1894" i="1"/>
  <c r="L1894" i="1" s="1"/>
  <c r="K1895" i="1"/>
  <c r="M1895" i="1" s="1"/>
  <c r="K1896" i="1"/>
  <c r="K1897" i="1"/>
  <c r="K1898" i="1"/>
  <c r="K1899" i="1"/>
  <c r="K1900" i="1"/>
  <c r="M1900" i="1" s="1"/>
  <c r="K1901" i="1"/>
  <c r="M1901" i="1" s="1"/>
  <c r="K1902" i="1"/>
  <c r="L1902" i="1" s="1"/>
  <c r="K1903" i="1"/>
  <c r="M1903" i="1" s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 s="1"/>
  <c r="K1910" i="1"/>
  <c r="K1911" i="1"/>
  <c r="M1911" i="1" s="1"/>
  <c r="K1912" i="1"/>
  <c r="M1912" i="1" s="1"/>
  <c r="K1913" i="1"/>
  <c r="K1914" i="1"/>
  <c r="L1914" i="1" s="1"/>
  <c r="K1915" i="1"/>
  <c r="K1916" i="1"/>
  <c r="L1916" i="1" s="1"/>
  <c r="K1917" i="1"/>
  <c r="M1917" i="1" s="1"/>
  <c r="K1918" i="1"/>
  <c r="K1919" i="1"/>
  <c r="K1920" i="1"/>
  <c r="K1921" i="1"/>
  <c r="K1922" i="1"/>
  <c r="K1923" i="1"/>
  <c r="K1924" i="1"/>
  <c r="M1924" i="1" s="1"/>
  <c r="K1925" i="1"/>
  <c r="K1926" i="1"/>
  <c r="M1926" i="1" s="1"/>
  <c r="K1927" i="1"/>
  <c r="L1927" i="1" s="1"/>
  <c r="K1928" i="1"/>
  <c r="M1928" i="1" s="1"/>
  <c r="K1929" i="1"/>
  <c r="M1929" i="1" s="1"/>
  <c r="K1930" i="1"/>
  <c r="K1931" i="1"/>
  <c r="K1932" i="1"/>
  <c r="M1932" i="1" s="1"/>
  <c r="K1933" i="1"/>
  <c r="L1933" i="1" s="1"/>
  <c r="K1934" i="1"/>
  <c r="K1935" i="1"/>
  <c r="K1936" i="1"/>
  <c r="K1937" i="1"/>
  <c r="K1938" i="1"/>
  <c r="M1938" i="1" s="1"/>
  <c r="K1939" i="1"/>
  <c r="K1940" i="1"/>
  <c r="K1941" i="1"/>
  <c r="K1942" i="1"/>
  <c r="K1943" i="1"/>
  <c r="M1943" i="1" s="1"/>
  <c r="K1944" i="1"/>
  <c r="M1944" i="1" s="1"/>
  <c r="K1945" i="1"/>
  <c r="M1945" i="1" s="1"/>
  <c r="K1946" i="1"/>
  <c r="M1946" i="1" s="1"/>
  <c r="K1947" i="1"/>
  <c r="K1948" i="1"/>
  <c r="L1948" i="1" s="1"/>
  <c r="K1949" i="1"/>
  <c r="K1950" i="1"/>
  <c r="K1951" i="1"/>
  <c r="K1952" i="1"/>
  <c r="M1952" i="1" s="1"/>
  <c r="K1953" i="1"/>
  <c r="L1953" i="1" s="1"/>
  <c r="K1954" i="1"/>
  <c r="K1955" i="1"/>
  <c r="K1956" i="1"/>
  <c r="K1957" i="1"/>
  <c r="K1958" i="1"/>
  <c r="M1958" i="1" s="1"/>
  <c r="K1959" i="1"/>
  <c r="K1960" i="1"/>
  <c r="M1960" i="1" s="1"/>
  <c r="K1961" i="1"/>
  <c r="K1962" i="1"/>
  <c r="M1962" i="1" s="1"/>
  <c r="K1963" i="1"/>
  <c r="K1964" i="1"/>
  <c r="M1964" i="1" s="1"/>
  <c r="K1965" i="1"/>
  <c r="K1966" i="1"/>
  <c r="K1967" i="1"/>
  <c r="K1968" i="1"/>
  <c r="M1968" i="1" s="1"/>
  <c r="K1969" i="1"/>
  <c r="K1970" i="1"/>
  <c r="M1970" i="1" s="1"/>
  <c r="K1971" i="1"/>
  <c r="M1971" i="1" s="1"/>
  <c r="K1972" i="1"/>
  <c r="M1972" i="1" s="1"/>
  <c r="K1973" i="1"/>
  <c r="M1973" i="1" s="1"/>
  <c r="K1974" i="1"/>
  <c r="M1974" i="1" s="1"/>
  <c r="K1975" i="1"/>
  <c r="M1975" i="1" s="1"/>
  <c r="K1976" i="1"/>
  <c r="M1976" i="1" s="1"/>
  <c r="K1977" i="1"/>
  <c r="M1977" i="1" s="1"/>
  <c r="K1978" i="1"/>
  <c r="K1979" i="1"/>
  <c r="M1979" i="1" s="1"/>
  <c r="K1980" i="1"/>
  <c r="M1980" i="1" s="1"/>
  <c r="K1981" i="1"/>
  <c r="L1981" i="1" s="1"/>
  <c r="K1982" i="1"/>
  <c r="K1983" i="1"/>
  <c r="K1984" i="1"/>
  <c r="L1984" i="1" s="1"/>
  <c r="K1985" i="1"/>
  <c r="K1986" i="1"/>
  <c r="K1987" i="1"/>
  <c r="K1988" i="1"/>
  <c r="M1988" i="1" s="1"/>
  <c r="K1989" i="1"/>
  <c r="K1990" i="1"/>
  <c r="M1990" i="1" s="1"/>
  <c r="K1991" i="1"/>
  <c r="M1991" i="1" s="1"/>
  <c r="K1992" i="1"/>
  <c r="K1993" i="1"/>
  <c r="L1993" i="1" s="1"/>
  <c r="K1994" i="1"/>
  <c r="K1995" i="1"/>
  <c r="K1996" i="1"/>
  <c r="M1996" i="1" s="1"/>
  <c r="K1997" i="1"/>
  <c r="M1997" i="1" s="1"/>
  <c r="K1998" i="1"/>
  <c r="K1999" i="1"/>
  <c r="K2000" i="1"/>
  <c r="K2001" i="1"/>
  <c r="K2002" i="1"/>
  <c r="M2002" i="1" s="1"/>
  <c r="K2003" i="1"/>
  <c r="K2004" i="1"/>
  <c r="M2004" i="1" s="1"/>
  <c r="K2005" i="1"/>
  <c r="M2005" i="1" s="1"/>
  <c r="K2006" i="1"/>
  <c r="M2006" i="1" s="1"/>
  <c r="K2007" i="1"/>
  <c r="K2008" i="1"/>
  <c r="M2008" i="1" s="1"/>
  <c r="K2009" i="1"/>
  <c r="M2009" i="1" s="1"/>
  <c r="K2010" i="1"/>
  <c r="K2011" i="1"/>
  <c r="K2012" i="1"/>
  <c r="K2013" i="1"/>
  <c r="K2014" i="1"/>
  <c r="K2015" i="1"/>
  <c r="K2016" i="1"/>
  <c r="L2016" i="1" s="1"/>
  <c r="K2017" i="1"/>
  <c r="K2018" i="1"/>
  <c r="K2019" i="1"/>
  <c r="L2019" i="1" s="1"/>
  <c r="K2020" i="1"/>
  <c r="L2020" i="1" s="1"/>
  <c r="K2021" i="1"/>
  <c r="L2021" i="1" s="1"/>
  <c r="K2022" i="1"/>
  <c r="K2023" i="1"/>
  <c r="K2024" i="1"/>
  <c r="K2025" i="1"/>
  <c r="K2026" i="1"/>
  <c r="M2026" i="1" s="1"/>
  <c r="K2027" i="1"/>
  <c r="K2028" i="1"/>
  <c r="K2029" i="1"/>
  <c r="L2029" i="1" s="1"/>
  <c r="K2030" i="1"/>
  <c r="K2031" i="1"/>
  <c r="K2032" i="1"/>
  <c r="M2032" i="1" s="1"/>
  <c r="K2033" i="1"/>
  <c r="K2034" i="1"/>
  <c r="K2035" i="1"/>
  <c r="K2036" i="1"/>
  <c r="M2036" i="1" s="1"/>
  <c r="K2037" i="1"/>
  <c r="K2038" i="1"/>
  <c r="K2039" i="1"/>
  <c r="K2040" i="1"/>
  <c r="K2041" i="1"/>
  <c r="M2041" i="1" s="1"/>
  <c r="K2042" i="1"/>
  <c r="K2043" i="1"/>
  <c r="K2044" i="1"/>
  <c r="M2044" i="1" s="1"/>
  <c r="K2045" i="1"/>
  <c r="M2045" i="1" s="1"/>
  <c r="K2046" i="1"/>
  <c r="K2047" i="1"/>
  <c r="M2047" i="1" s="1"/>
  <c r="K2048" i="1"/>
  <c r="K2049" i="1"/>
  <c r="K2050" i="1"/>
  <c r="K2051" i="1"/>
  <c r="K2052" i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K2059" i="1"/>
  <c r="K2060" i="1"/>
  <c r="M2060" i="1" s="1"/>
  <c r="K2061" i="1"/>
  <c r="M2061" i="1" s="1"/>
  <c r="K2062" i="1"/>
  <c r="K2063" i="1"/>
  <c r="M2063" i="1" s="1"/>
  <c r="K2064" i="1"/>
  <c r="K2065" i="1"/>
  <c r="K2066" i="1"/>
  <c r="K2067" i="1"/>
  <c r="L2067" i="1" s="1"/>
  <c r="K2068" i="1"/>
  <c r="K2069" i="1"/>
  <c r="K2070" i="1"/>
  <c r="K2071" i="1"/>
  <c r="L2071" i="1" s="1"/>
  <c r="K2072" i="1"/>
  <c r="M2072" i="1" s="1"/>
  <c r="K2073" i="1"/>
  <c r="M2073" i="1" s="1"/>
  <c r="K2074" i="1"/>
  <c r="K2075" i="1"/>
  <c r="K2076" i="1"/>
  <c r="M2076" i="1" s="1"/>
  <c r="K2077" i="1"/>
  <c r="K2078" i="1"/>
  <c r="L2078" i="1" s="1"/>
  <c r="K2079" i="1"/>
  <c r="K2080" i="1"/>
  <c r="K2081" i="1"/>
  <c r="M2081" i="1" s="1"/>
  <c r="K2082" i="1"/>
  <c r="K2083" i="1"/>
  <c r="M2083" i="1" s="1"/>
  <c r="K2084" i="1"/>
  <c r="K2085" i="1"/>
  <c r="L2085" i="1" s="1"/>
  <c r="K2086" i="1"/>
  <c r="K2087" i="1"/>
  <c r="M2087" i="1" s="1"/>
  <c r="K2088" i="1"/>
  <c r="K2089" i="1"/>
  <c r="M2089" i="1" s="1"/>
  <c r="K2090" i="1"/>
  <c r="K2091" i="1"/>
  <c r="L2091" i="1" s="1"/>
  <c r="K2092" i="1"/>
  <c r="K2093" i="1"/>
  <c r="K2094" i="1"/>
  <c r="K2095" i="1"/>
  <c r="K2096" i="1"/>
  <c r="K2097" i="1"/>
  <c r="K2098" i="1"/>
  <c r="K2099" i="1"/>
  <c r="K2100" i="1"/>
  <c r="M2100" i="1" s="1"/>
  <c r="K2101" i="1"/>
  <c r="K2102" i="1"/>
  <c r="K2103" i="1"/>
  <c r="K2104" i="1"/>
  <c r="K2105" i="1"/>
  <c r="K2106" i="1"/>
  <c r="K2107" i="1"/>
  <c r="K2108" i="1"/>
  <c r="K2109" i="1"/>
  <c r="M2109" i="1" s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K2122" i="1"/>
  <c r="M2122" i="1" s="1"/>
  <c r="K2123" i="1"/>
  <c r="M2123" i="1" s="1"/>
  <c r="K2124" i="1"/>
  <c r="M2124" i="1" s="1"/>
  <c r="K2125" i="1"/>
  <c r="M2125" i="1" s="1"/>
  <c r="K2126" i="1"/>
  <c r="K2127" i="1"/>
  <c r="M2127" i="1" s="1"/>
  <c r="K2128" i="1"/>
  <c r="K2129" i="1"/>
  <c r="M2129" i="1" s="1"/>
  <c r="K2130" i="1"/>
  <c r="M2130" i="1" s="1"/>
  <c r="K2131" i="1"/>
  <c r="K2132" i="1"/>
  <c r="M2132" i="1" s="1"/>
  <c r="K2133" i="1"/>
  <c r="K2134" i="1"/>
  <c r="K2135" i="1"/>
  <c r="L2135" i="1" s="1"/>
  <c r="K2136" i="1"/>
  <c r="K2137" i="1"/>
  <c r="K2138" i="1"/>
  <c r="K2139" i="1"/>
  <c r="K2140" i="1"/>
  <c r="M2140" i="1" s="1"/>
  <c r="K2141" i="1"/>
  <c r="K2142" i="1"/>
  <c r="K2143" i="1"/>
  <c r="K2144" i="1"/>
  <c r="K2145" i="1"/>
  <c r="K2146" i="1"/>
  <c r="M2146" i="1" s="1"/>
  <c r="K2147" i="1"/>
  <c r="M2147" i="1" s="1"/>
  <c r="K2148" i="1"/>
  <c r="L2148" i="1" s="1"/>
  <c r="K2149" i="1"/>
  <c r="M2149" i="1" s="1"/>
  <c r="K2150" i="1"/>
  <c r="M2150" i="1" s="1"/>
  <c r="K2151" i="1"/>
  <c r="M2151" i="1" s="1"/>
  <c r="K2152" i="1"/>
  <c r="K2153" i="1"/>
  <c r="K2154" i="1"/>
  <c r="K2155" i="1"/>
  <c r="K2156" i="1"/>
  <c r="M2156" i="1" s="1"/>
  <c r="K2157" i="1"/>
  <c r="L2157" i="1" s="1"/>
  <c r="K2158" i="1"/>
  <c r="K2159" i="1"/>
  <c r="K2160" i="1"/>
  <c r="K2161" i="1"/>
  <c r="K2162" i="1"/>
  <c r="K2163" i="1"/>
  <c r="K2164" i="1"/>
  <c r="K2165" i="1"/>
  <c r="K2166" i="1"/>
  <c r="K2167" i="1"/>
  <c r="K2168" i="1"/>
  <c r="M2168" i="1" s="1"/>
  <c r="K2169" i="1"/>
  <c r="L2169" i="1" s="1"/>
  <c r="K2170" i="1"/>
  <c r="K2171" i="1"/>
  <c r="K2172" i="1"/>
  <c r="M2172" i="1" s="1"/>
  <c r="K2173" i="1"/>
  <c r="M2173" i="1" s="1"/>
  <c r="K2174" i="1"/>
  <c r="K2175" i="1"/>
  <c r="K2176" i="1"/>
  <c r="K2177" i="1"/>
  <c r="K2178" i="1"/>
  <c r="K2179" i="1"/>
  <c r="K2180" i="1"/>
  <c r="M2180" i="1" s="1"/>
  <c r="K2181" i="1"/>
  <c r="K2182" i="1"/>
  <c r="M2182" i="1" s="1"/>
  <c r="K2183" i="1"/>
  <c r="M2183" i="1" s="1"/>
  <c r="K2184" i="1"/>
  <c r="M2184" i="1" s="1"/>
  <c r="K2185" i="1"/>
  <c r="K2186" i="1"/>
  <c r="K2187" i="1"/>
  <c r="K2188" i="1"/>
  <c r="M2188" i="1" s="1"/>
  <c r="K2189" i="1"/>
  <c r="M2189" i="1" s="1"/>
  <c r="K2190" i="1"/>
  <c r="L2190" i="1" s="1"/>
  <c r="K2191" i="1"/>
  <c r="K2192" i="1"/>
  <c r="K2193" i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L2202" i="1" s="1"/>
  <c r="K2203" i="1"/>
  <c r="K2204" i="1"/>
  <c r="L2204" i="1" s="1"/>
  <c r="K2205" i="1"/>
  <c r="K2206" i="1"/>
  <c r="K2207" i="1"/>
  <c r="K2208" i="1"/>
  <c r="K2209" i="1"/>
  <c r="K2210" i="1"/>
  <c r="K2211" i="1"/>
  <c r="K2212" i="1"/>
  <c r="K2213" i="1"/>
  <c r="K2214" i="1"/>
  <c r="M2214" i="1" s="1"/>
  <c r="K2215" i="1"/>
  <c r="M2215" i="1" s="1"/>
  <c r="K2216" i="1"/>
  <c r="L2216" i="1" s="1"/>
  <c r="K2217" i="1"/>
  <c r="M2217" i="1" s="1"/>
  <c r="K2218" i="1"/>
  <c r="M2218" i="1" s="1"/>
  <c r="K2219" i="1"/>
  <c r="K2220" i="1"/>
  <c r="K2221" i="1"/>
  <c r="K2222" i="1"/>
  <c r="K2223" i="1"/>
  <c r="K2224" i="1"/>
  <c r="M2224" i="1" s="1"/>
  <c r="K2225" i="1"/>
  <c r="K2226" i="1"/>
  <c r="K2227" i="1"/>
  <c r="K2228" i="1"/>
  <c r="L2228" i="1" s="1"/>
  <c r="K2229" i="1"/>
  <c r="M2229" i="1" s="1"/>
  <c r="K2230" i="1"/>
  <c r="K2231" i="1"/>
  <c r="K2232" i="1"/>
  <c r="M2232" i="1" s="1"/>
  <c r="K2233" i="1"/>
  <c r="M2233" i="1" s="1"/>
  <c r="K2234" i="1"/>
  <c r="K2235" i="1"/>
  <c r="K2236" i="1"/>
  <c r="M2236" i="1" s="1"/>
  <c r="K2237" i="1"/>
  <c r="L2237" i="1" s="1"/>
  <c r="K2238" i="1"/>
  <c r="K2239" i="1"/>
  <c r="K2240" i="1"/>
  <c r="K2241" i="1"/>
  <c r="K2242" i="1"/>
  <c r="K2243" i="1"/>
  <c r="M2243" i="1" s="1"/>
  <c r="K2244" i="1"/>
  <c r="K2245" i="1"/>
  <c r="K2246" i="1"/>
  <c r="K2247" i="1"/>
  <c r="K2248" i="1"/>
  <c r="K2249" i="1"/>
  <c r="K2250" i="1"/>
  <c r="K2251" i="1"/>
  <c r="K2252" i="1"/>
  <c r="M2252" i="1" s="1"/>
  <c r="K2253" i="1"/>
  <c r="M2253" i="1" s="1"/>
  <c r="K2254" i="1"/>
  <c r="K2255" i="1"/>
  <c r="K2256" i="1"/>
  <c r="M2256" i="1" s="1"/>
  <c r="K2257" i="1"/>
  <c r="K2258" i="1"/>
  <c r="K2259" i="1"/>
  <c r="M2259" i="1" s="1"/>
  <c r="K2260" i="1"/>
  <c r="M2260" i="1" s="1"/>
  <c r="K2261" i="1"/>
  <c r="L2261" i="1" s="1"/>
  <c r="K2262" i="1"/>
  <c r="L2262" i="1" s="1"/>
  <c r="K2263" i="1"/>
  <c r="K2264" i="1"/>
  <c r="M2264" i="1" s="1"/>
  <c r="K2265" i="1"/>
  <c r="M2265" i="1" s="1"/>
  <c r="K2266" i="1"/>
  <c r="K2267" i="1"/>
  <c r="K2268" i="1"/>
  <c r="M2268" i="1" s="1"/>
  <c r="K2269" i="1"/>
  <c r="M2269" i="1" s="1"/>
  <c r="K2270" i="1"/>
  <c r="K2271" i="1"/>
  <c r="M2271" i="1" s="1"/>
  <c r="K2272" i="1"/>
  <c r="K2273" i="1"/>
  <c r="K2274" i="1"/>
  <c r="K2275" i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K2283" i="1"/>
  <c r="L2283" i="1" s="1"/>
  <c r="K2284" i="1"/>
  <c r="M2284" i="1" s="1"/>
  <c r="K2285" i="1"/>
  <c r="L2285" i="1" s="1"/>
  <c r="K2286" i="1"/>
  <c r="K2287" i="1"/>
  <c r="M2287" i="1" s="1"/>
  <c r="K2288" i="1"/>
  <c r="K2289" i="1"/>
  <c r="K2290" i="1"/>
  <c r="K2291" i="1"/>
  <c r="K2292" i="1"/>
  <c r="K2293" i="1"/>
  <c r="K2294" i="1"/>
  <c r="K2295" i="1"/>
  <c r="K2296" i="1"/>
  <c r="M2296" i="1" s="1"/>
  <c r="K2297" i="1"/>
  <c r="M2297" i="1" s="1"/>
  <c r="K2298" i="1"/>
  <c r="M2298" i="1" s="1"/>
  <c r="K2299" i="1"/>
  <c r="M2299" i="1" s="1"/>
  <c r="K2300" i="1"/>
  <c r="M2300" i="1" s="1"/>
  <c r="K2301" i="1"/>
  <c r="K2302" i="1"/>
  <c r="K2303" i="1"/>
  <c r="K2304" i="1"/>
  <c r="M2304" i="1" s="1"/>
  <c r="K2305" i="1"/>
  <c r="K2306" i="1"/>
  <c r="K2307" i="1"/>
  <c r="K2308" i="1"/>
  <c r="K2309" i="1"/>
  <c r="K2310" i="1"/>
  <c r="K2311" i="1"/>
  <c r="M2311" i="1" s="1"/>
  <c r="K2312" i="1"/>
  <c r="K2313" i="1"/>
  <c r="M2313" i="1" s="1"/>
  <c r="K2314" i="1"/>
  <c r="K2315" i="1"/>
  <c r="K2316" i="1"/>
  <c r="M2316" i="1" s="1"/>
  <c r="K2317" i="1"/>
  <c r="K2318" i="1"/>
  <c r="K2319" i="1"/>
  <c r="L2319" i="1" s="1"/>
  <c r="K2320" i="1"/>
  <c r="K2321" i="1"/>
  <c r="K2322" i="1"/>
  <c r="K2323" i="1"/>
  <c r="K2324" i="1"/>
  <c r="K2325" i="1"/>
  <c r="K2326" i="1"/>
  <c r="L2326" i="1" s="1"/>
  <c r="K2327" i="1"/>
  <c r="M2327" i="1" s="1"/>
  <c r="K2328" i="1"/>
  <c r="M2328" i="1" s="1"/>
  <c r="K2329" i="1"/>
  <c r="M2329" i="1" s="1"/>
  <c r="K2330" i="1"/>
  <c r="K2331" i="1"/>
  <c r="M2331" i="1" s="1"/>
  <c r="K2332" i="1"/>
  <c r="M2332" i="1" s="1"/>
  <c r="K2333" i="1"/>
  <c r="M2333" i="1" s="1"/>
  <c r="K2334" i="1"/>
  <c r="K2335" i="1"/>
  <c r="K2336" i="1"/>
  <c r="K2337" i="1"/>
  <c r="K2338" i="1"/>
  <c r="K2339" i="1"/>
  <c r="M2339" i="1" s="1"/>
  <c r="K2340" i="1"/>
  <c r="K2341" i="1"/>
  <c r="K2342" i="1"/>
  <c r="K2343" i="1"/>
  <c r="M2343" i="1" s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K2351" i="1"/>
  <c r="M2351" i="1" s="1"/>
  <c r="K2352" i="1"/>
  <c r="M2352" i="1" s="1"/>
  <c r="K2353" i="1"/>
  <c r="M2353" i="1" s="1"/>
  <c r="K2354" i="1"/>
  <c r="M2354" i="1" s="1"/>
  <c r="K2355" i="1"/>
  <c r="L2355" i="1" s="1"/>
  <c r="K2356" i="1"/>
  <c r="L2356" i="1" s="1"/>
  <c r="K2357" i="1"/>
  <c r="L2357" i="1" s="1"/>
  <c r="K2358" i="1"/>
  <c r="L2358" i="1" s="1"/>
  <c r="K2359" i="1"/>
  <c r="K2360" i="1"/>
  <c r="M2360" i="1" s="1"/>
  <c r="K2361" i="1"/>
  <c r="M2361" i="1" s="1"/>
  <c r="K2362" i="1"/>
  <c r="K2363" i="1"/>
  <c r="K2364" i="1"/>
  <c r="M2364" i="1" s="1"/>
  <c r="K2365" i="1"/>
  <c r="K2366" i="1"/>
  <c r="K2367" i="1"/>
  <c r="K2368" i="1"/>
  <c r="K2369" i="1"/>
  <c r="M2369" i="1" s="1"/>
  <c r="K2370" i="1"/>
  <c r="M2370" i="1" s="1"/>
  <c r="K2371" i="1"/>
  <c r="M2371" i="1" s="1"/>
  <c r="K2372" i="1"/>
  <c r="K2373" i="1"/>
  <c r="K2374" i="1"/>
  <c r="L2374" i="1" s="1"/>
  <c r="K2375" i="1"/>
  <c r="K2376" i="1"/>
  <c r="K2377" i="1"/>
  <c r="K2378" i="1"/>
  <c r="K2379" i="1"/>
  <c r="K2380" i="1"/>
  <c r="M2380" i="1" s="1"/>
  <c r="K2381" i="1"/>
  <c r="K2382" i="1"/>
  <c r="K2383" i="1"/>
  <c r="K2384" i="1"/>
  <c r="K2385" i="1"/>
  <c r="K2386" i="1"/>
  <c r="K2387" i="1"/>
  <c r="K2388" i="1"/>
  <c r="K2389" i="1"/>
  <c r="K2390" i="1"/>
  <c r="M2390" i="1" s="1"/>
  <c r="K2391" i="1"/>
  <c r="L2391" i="1" s="1"/>
  <c r="K2392" i="1"/>
  <c r="L2392" i="1" s="1"/>
  <c r="K2393" i="1"/>
  <c r="K2394" i="1"/>
  <c r="L2394" i="1" s="1"/>
  <c r="K2395" i="1"/>
  <c r="M2395" i="1" s="1"/>
  <c r="K2396" i="1"/>
  <c r="M2396" i="1" s="1"/>
  <c r="K2397" i="1"/>
  <c r="M2397" i="1" s="1"/>
  <c r="K2398" i="1"/>
  <c r="K2399" i="1"/>
  <c r="K2400" i="1"/>
  <c r="K2401" i="1"/>
  <c r="K2402" i="1"/>
  <c r="K2403" i="1"/>
  <c r="K2404" i="1"/>
  <c r="M2404" i="1" s="1"/>
  <c r="K2405" i="1"/>
  <c r="K2406" i="1"/>
  <c r="K2407" i="1"/>
  <c r="M2407" i="1" s="1"/>
  <c r="K2408" i="1"/>
  <c r="K2409" i="1"/>
  <c r="K2410" i="1"/>
  <c r="K2411" i="1"/>
  <c r="K2412" i="1"/>
  <c r="M2412" i="1" s="1"/>
  <c r="K2413" i="1"/>
  <c r="M2413" i="1" s="1"/>
  <c r="K2414" i="1"/>
  <c r="K2415" i="1"/>
  <c r="M2415" i="1" s="1"/>
  <c r="K2416" i="1"/>
  <c r="M2416" i="1" s="1"/>
  <c r="K2417" i="1"/>
  <c r="M2417" i="1" s="1"/>
  <c r="K2418" i="1"/>
  <c r="M2418" i="1" s="1"/>
  <c r="K2419" i="1"/>
  <c r="K2420" i="1"/>
  <c r="L2420" i="1" s="1"/>
  <c r="K2421" i="1"/>
  <c r="M2421" i="1" s="1"/>
  <c r="K2422" i="1"/>
  <c r="M2422" i="1" s="1"/>
  <c r="K2423" i="1"/>
  <c r="M2423" i="1" s="1"/>
  <c r="K2424" i="1"/>
  <c r="M2424" i="1" s="1"/>
  <c r="K2425" i="1"/>
  <c r="L2425" i="1" s="1"/>
  <c r="K2426" i="1"/>
  <c r="M2426" i="1" s="1"/>
  <c r="K2427" i="1"/>
  <c r="M2427" i="1" s="1"/>
  <c r="K2428" i="1"/>
  <c r="L2428" i="1" s="1"/>
  <c r="K2429" i="1"/>
  <c r="M2429" i="1" s="1"/>
  <c r="K2430" i="1"/>
  <c r="K2431" i="1"/>
  <c r="K2432" i="1"/>
  <c r="K2433" i="1"/>
  <c r="M2433" i="1" s="1"/>
  <c r="K2434" i="1"/>
  <c r="M2434" i="1" s="1"/>
  <c r="K2435" i="1"/>
  <c r="L2435" i="1" s="1"/>
  <c r="K2436" i="1"/>
  <c r="K2437" i="1"/>
  <c r="K2438" i="1"/>
  <c r="M2438" i="1" s="1"/>
  <c r="K2439" i="1"/>
  <c r="L2439" i="1" s="1"/>
  <c r="K2440" i="1"/>
  <c r="M2440" i="1" s="1"/>
  <c r="K2441" i="1"/>
  <c r="M2441" i="1" s="1"/>
  <c r="K2442" i="1"/>
  <c r="K2443" i="1"/>
  <c r="K2444" i="1"/>
  <c r="M2444" i="1" s="1"/>
  <c r="K2445" i="1"/>
  <c r="K2446" i="1"/>
  <c r="K2447" i="1"/>
  <c r="K2448" i="1"/>
  <c r="L2448" i="1" s="1"/>
  <c r="K2449" i="1"/>
  <c r="L2449" i="1" s="1"/>
  <c r="K2450" i="1"/>
  <c r="M2450" i="1" s="1"/>
  <c r="K2451" i="1"/>
  <c r="K2452" i="1"/>
  <c r="L2452" i="1" s="1"/>
  <c r="K2453" i="1"/>
  <c r="M2453" i="1" s="1"/>
  <c r="K2454" i="1"/>
  <c r="M2454" i="1" s="1"/>
  <c r="K2455" i="1"/>
  <c r="M2455" i="1" s="1"/>
  <c r="K2456" i="1"/>
  <c r="M2456" i="1" s="1"/>
  <c r="K2457" i="1"/>
  <c r="M2457" i="1" s="1"/>
  <c r="K2458" i="1"/>
  <c r="K2459" i="1"/>
  <c r="K2460" i="1"/>
  <c r="K2461" i="1"/>
  <c r="K2462" i="1"/>
  <c r="K2463" i="1"/>
  <c r="K2464" i="1"/>
  <c r="M2464" i="1" s="1"/>
  <c r="K2465" i="1"/>
  <c r="K2466" i="1"/>
  <c r="K2467" i="1"/>
  <c r="K2468" i="1"/>
  <c r="M2468" i="1" s="1"/>
  <c r="K2469" i="1"/>
  <c r="K2470" i="1"/>
  <c r="K2471" i="1"/>
  <c r="K2472" i="1"/>
  <c r="K2473" i="1"/>
  <c r="M2473" i="1" s="1"/>
  <c r="K2474" i="1"/>
  <c r="M2474" i="1" s="1"/>
  <c r="K2475" i="1"/>
  <c r="M2475" i="1" s="1"/>
  <c r="K2476" i="1"/>
  <c r="M2476" i="1" s="1"/>
  <c r="K2477" i="1"/>
  <c r="K2478" i="1"/>
  <c r="K2479" i="1"/>
  <c r="K2480" i="1"/>
  <c r="K2481" i="1"/>
  <c r="M2481" i="1" s="1"/>
  <c r="K2482" i="1"/>
  <c r="M2482" i="1" s="1"/>
  <c r="K2483" i="1"/>
  <c r="K2484" i="1"/>
  <c r="L2484" i="1" s="1"/>
  <c r="K2485" i="1"/>
  <c r="K2486" i="1"/>
  <c r="L2486" i="1" s="1"/>
  <c r="K2487" i="1"/>
  <c r="M2487" i="1" s="1"/>
  <c r="K2488" i="1"/>
  <c r="M2488" i="1" s="1"/>
  <c r="K2489" i="1"/>
  <c r="L2489" i="1" s="1"/>
  <c r="K2490" i="1"/>
  <c r="K2491" i="1"/>
  <c r="K2492" i="1"/>
  <c r="M2492" i="1" s="1"/>
  <c r="K2493" i="1"/>
  <c r="K2494" i="1"/>
  <c r="K2495" i="1"/>
  <c r="K2496" i="1"/>
  <c r="M2496" i="1" s="1"/>
  <c r="K2497" i="1"/>
  <c r="M2497" i="1" s="1"/>
  <c r="K2498" i="1"/>
  <c r="M2498" i="1" s="1"/>
  <c r="K2499" i="1"/>
  <c r="M2499" i="1" s="1"/>
  <c r="K2500" i="1"/>
  <c r="M2500" i="1" s="1"/>
  <c r="K2501" i="1"/>
  <c r="K2502" i="1"/>
  <c r="M2502" i="1" s="1"/>
  <c r="K2503" i="1"/>
  <c r="M2503" i="1" s="1"/>
  <c r="K2504" i="1"/>
  <c r="M2504" i="1" s="1"/>
  <c r="K2505" i="1"/>
  <c r="M2505" i="1" s="1"/>
  <c r="K2506" i="1"/>
  <c r="K2507" i="1"/>
  <c r="K2508" i="1"/>
  <c r="M2508" i="1" s="1"/>
  <c r="K2509" i="1"/>
  <c r="M2509" i="1" s="1"/>
  <c r="K2510" i="1"/>
  <c r="K2511" i="1"/>
  <c r="K2512" i="1"/>
  <c r="M2512" i="1" s="1"/>
  <c r="K2513" i="1"/>
  <c r="K2514" i="1"/>
  <c r="K2515" i="1"/>
  <c r="M2515" i="1" s="1"/>
  <c r="K2516" i="1"/>
  <c r="L2516" i="1" s="1"/>
  <c r="K2517" i="1"/>
  <c r="K2518" i="1"/>
  <c r="K2519" i="1"/>
  <c r="K2520" i="1"/>
  <c r="K2521" i="1"/>
  <c r="M2521" i="1" s="1"/>
  <c r="K2522" i="1"/>
  <c r="K2523" i="1"/>
  <c r="K2524" i="1"/>
  <c r="K2525" i="1"/>
  <c r="L2525" i="1" s="1"/>
  <c r="K2526" i="1"/>
  <c r="K2527" i="1"/>
  <c r="K2528" i="1"/>
  <c r="M2528" i="1" s="1"/>
  <c r="K2529" i="1"/>
  <c r="K2530" i="1"/>
  <c r="K2531" i="1"/>
  <c r="K2532" i="1"/>
  <c r="K2533" i="1"/>
  <c r="K2534" i="1"/>
  <c r="L2534" i="1" s="1"/>
  <c r="K2535" i="1"/>
  <c r="K2536" i="1"/>
  <c r="M2536" i="1" s="1"/>
  <c r="K2537" i="1"/>
  <c r="M2537" i="1" s="1"/>
  <c r="K2538" i="1"/>
  <c r="K2539" i="1"/>
  <c r="L2539" i="1" s="1"/>
  <c r="K2540" i="1"/>
  <c r="M2540" i="1" s="1"/>
  <c r="K2541" i="1"/>
  <c r="K2542" i="1"/>
  <c r="K2543" i="1"/>
  <c r="K2544" i="1"/>
  <c r="M2544" i="1" s="1"/>
  <c r="K2545" i="1"/>
  <c r="K2546" i="1"/>
  <c r="K2547" i="1"/>
  <c r="K2548" i="1"/>
  <c r="K2549" i="1"/>
  <c r="M2549" i="1" s="1"/>
  <c r="K2550" i="1"/>
  <c r="M2550" i="1" s="1"/>
  <c r="K2551" i="1"/>
  <c r="K2552" i="1"/>
  <c r="K2553" i="1"/>
  <c r="L2553" i="1" s="1"/>
  <c r="K2554" i="1"/>
  <c r="K2555" i="1"/>
  <c r="M2555" i="1" s="1"/>
  <c r="K2556" i="1"/>
  <c r="M2556" i="1" s="1"/>
  <c r="K2557" i="1"/>
  <c r="M2557" i="1" s="1"/>
  <c r="K2558" i="1"/>
  <c r="L2558" i="1" s="1"/>
  <c r="K2559" i="1"/>
  <c r="K2560" i="1"/>
  <c r="M2560" i="1" s="1"/>
  <c r="K2561" i="1"/>
  <c r="K2562" i="1"/>
  <c r="K2563" i="1"/>
  <c r="K2564" i="1"/>
  <c r="K2565" i="1"/>
  <c r="M2565" i="1" s="1"/>
  <c r="K2566" i="1"/>
  <c r="M2566" i="1" s="1"/>
  <c r="K2567" i="1"/>
  <c r="K2568" i="1"/>
  <c r="K2569" i="1"/>
  <c r="K2570" i="1"/>
  <c r="K2571" i="1"/>
  <c r="M2571" i="1" s="1"/>
  <c r="K2572" i="1"/>
  <c r="M2572" i="1" s="1"/>
  <c r="K2573" i="1"/>
  <c r="M2573" i="1" s="1"/>
  <c r="K2574" i="1"/>
  <c r="K2575" i="1"/>
  <c r="L2575" i="1" s="1"/>
  <c r="K2576" i="1"/>
  <c r="L2576" i="1" s="1"/>
  <c r="K2577" i="1"/>
  <c r="M2577" i="1" s="1"/>
  <c r="K2578" i="1"/>
  <c r="M2578" i="1" s="1"/>
  <c r="K2579" i="1"/>
  <c r="L2579" i="1" s="1"/>
  <c r="K2580" i="1"/>
  <c r="K2581" i="1"/>
  <c r="K2582" i="1"/>
  <c r="M2582" i="1" s="1"/>
  <c r="K2583" i="1"/>
  <c r="M2583" i="1" s="1"/>
  <c r="K2584" i="1"/>
  <c r="M2584" i="1" s="1"/>
  <c r="K2585" i="1"/>
  <c r="M2585" i="1" s="1"/>
  <c r="K2586" i="1"/>
  <c r="K2587" i="1"/>
  <c r="K2588" i="1"/>
  <c r="M2588" i="1" s="1"/>
  <c r="K2589" i="1"/>
  <c r="K2590" i="1"/>
  <c r="K2591" i="1"/>
  <c r="K2592" i="1"/>
  <c r="M2592" i="1" s="1"/>
  <c r="K2593" i="1"/>
  <c r="K2594" i="1"/>
  <c r="K2595" i="1"/>
  <c r="M2595" i="1" s="1"/>
  <c r="K2596" i="1"/>
  <c r="K2597" i="1"/>
  <c r="K2598" i="1"/>
  <c r="K2599" i="1"/>
  <c r="M2599" i="1" s="1"/>
  <c r="K2600" i="1"/>
  <c r="M2600" i="1" s="1"/>
  <c r="K2601" i="1"/>
  <c r="L2601" i="1" s="1"/>
  <c r="K2602" i="1"/>
  <c r="M2602" i="1" s="1"/>
  <c r="K2603" i="1"/>
  <c r="M2603" i="1" s="1"/>
  <c r="K2604" i="1"/>
  <c r="K2605" i="1"/>
  <c r="K2606" i="1"/>
  <c r="K2607" i="1"/>
  <c r="K2608" i="1"/>
  <c r="K2609" i="1"/>
  <c r="K2610" i="1"/>
  <c r="K2611" i="1"/>
  <c r="M2611" i="1" s="1"/>
  <c r="K2612" i="1"/>
  <c r="K2613" i="1"/>
  <c r="K2614" i="1"/>
  <c r="K2615" i="1"/>
  <c r="K2616" i="1"/>
  <c r="M2616" i="1" s="1"/>
  <c r="K2617" i="1"/>
  <c r="M2617" i="1" s="1"/>
  <c r="K2618" i="1"/>
  <c r="K2619" i="1"/>
  <c r="K2620" i="1"/>
  <c r="K2621" i="1"/>
  <c r="M2621" i="1" s="1"/>
  <c r="K2622" i="1"/>
  <c r="K2623" i="1"/>
  <c r="K2624" i="1"/>
  <c r="M2624" i="1" s="1"/>
  <c r="K2625" i="1"/>
  <c r="K2626" i="1"/>
  <c r="K2627" i="1"/>
  <c r="K2628" i="1"/>
  <c r="M2628" i="1" s="1"/>
  <c r="K2629" i="1"/>
  <c r="M2629" i="1" s="1"/>
  <c r="K2630" i="1"/>
  <c r="K2631" i="1"/>
  <c r="K2632" i="1"/>
  <c r="K2633" i="1"/>
  <c r="M2633" i="1" s="1"/>
  <c r="K2634" i="1"/>
  <c r="K2635" i="1"/>
  <c r="K2636" i="1"/>
  <c r="M2636" i="1" s="1"/>
  <c r="K2637" i="1"/>
  <c r="M2637" i="1" s="1"/>
  <c r="K2638" i="1"/>
  <c r="K2639" i="1"/>
  <c r="M2639" i="1" s="1"/>
  <c r="K2640" i="1"/>
  <c r="L2640" i="1" s="1"/>
  <c r="K2641" i="1"/>
  <c r="K2642" i="1"/>
  <c r="K2643" i="1"/>
  <c r="K2644" i="1"/>
  <c r="L2644" i="1" s="1"/>
  <c r="K2645" i="1"/>
  <c r="L2645" i="1" s="1"/>
  <c r="K2646" i="1"/>
  <c r="K2647" i="1"/>
  <c r="K2648" i="1"/>
  <c r="K2649" i="1"/>
  <c r="K2650" i="1"/>
  <c r="M2650" i="1" s="1"/>
  <c r="K2651" i="1"/>
  <c r="M2651" i="1" s="1"/>
  <c r="K2652" i="1"/>
  <c r="K2653" i="1"/>
  <c r="K2654" i="1"/>
  <c r="K2655" i="1"/>
  <c r="L2655" i="1" s="1"/>
  <c r="K2656" i="1"/>
  <c r="L2656" i="1" s="1"/>
  <c r="K2657" i="1"/>
  <c r="M2657" i="1" s="1"/>
  <c r="K2658" i="1"/>
  <c r="M2658" i="1" s="1"/>
  <c r="K2659" i="1"/>
  <c r="K2660" i="1"/>
  <c r="M2660" i="1" s="1"/>
  <c r="K2661" i="1"/>
  <c r="M2661" i="1" s="1"/>
  <c r="K2662" i="1"/>
  <c r="K2663" i="1"/>
  <c r="M2663" i="1" s="1"/>
  <c r="K2664" i="1"/>
  <c r="K2665" i="1"/>
  <c r="K2666" i="1"/>
  <c r="K2667" i="1"/>
  <c r="K2668" i="1"/>
  <c r="M2668" i="1" s="1"/>
  <c r="K2669" i="1"/>
  <c r="K2670" i="1"/>
  <c r="K2671" i="1"/>
  <c r="K2672" i="1"/>
  <c r="L2672" i="1" s="1"/>
  <c r="K2673" i="1"/>
  <c r="K2674" i="1"/>
  <c r="K2675" i="1"/>
  <c r="K2676" i="1"/>
  <c r="M2676" i="1" s="1"/>
  <c r="K2677" i="1"/>
  <c r="L2677" i="1" s="1"/>
  <c r="K2678" i="1"/>
  <c r="L2678" i="1" s="1"/>
  <c r="K2679" i="1"/>
  <c r="K2680" i="1"/>
  <c r="K2681" i="1"/>
  <c r="K2682" i="1"/>
  <c r="M2682" i="1" s="1"/>
  <c r="K2683" i="1"/>
  <c r="M2683" i="1" s="1"/>
  <c r="K2684" i="1"/>
  <c r="M2684" i="1" s="1"/>
  <c r="K2685" i="1"/>
  <c r="M2685" i="1" s="1"/>
  <c r="K2686" i="1"/>
  <c r="L2686" i="1" s="1"/>
  <c r="K2687" i="1"/>
  <c r="K2688" i="1"/>
  <c r="K2689" i="1"/>
  <c r="K2690" i="1"/>
  <c r="K2691" i="1"/>
  <c r="K2692" i="1"/>
  <c r="K2693" i="1"/>
  <c r="K2694" i="1"/>
  <c r="M2694" i="1" s="1"/>
  <c r="K2695" i="1"/>
  <c r="M2695" i="1" s="1"/>
  <c r="K2696" i="1"/>
  <c r="M2696" i="1" s="1"/>
  <c r="K2697" i="1"/>
  <c r="M2697" i="1" s="1"/>
  <c r="K2698" i="1"/>
  <c r="L2698" i="1" s="1"/>
  <c r="K2699" i="1"/>
  <c r="K2700" i="1"/>
  <c r="M2700" i="1" s="1"/>
  <c r="K2701" i="1"/>
  <c r="M2701" i="1" s="1"/>
  <c r="K2702" i="1"/>
  <c r="K2703" i="1"/>
  <c r="M2703" i="1" s="1"/>
  <c r="K2704" i="1"/>
  <c r="M2704" i="1" s="1"/>
  <c r="K2705" i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K2712" i="1"/>
  <c r="K2713" i="1"/>
  <c r="L2713" i="1" s="1"/>
  <c r="K2714" i="1"/>
  <c r="K2715" i="1"/>
  <c r="K2716" i="1"/>
  <c r="M2716" i="1" s="1"/>
  <c r="K2717" i="1"/>
  <c r="K2718" i="1"/>
  <c r="K2719" i="1"/>
  <c r="K2720" i="1"/>
  <c r="K2721" i="1"/>
  <c r="L2721" i="1" s="1"/>
  <c r="K2722" i="1"/>
  <c r="M2722" i="1" s="1"/>
  <c r="K2723" i="1"/>
  <c r="M2723" i="1" s="1"/>
  <c r="K2724" i="1"/>
  <c r="K2725" i="1"/>
  <c r="M2725" i="1" s="1"/>
  <c r="K2726" i="1"/>
  <c r="M2726" i="1" s="1"/>
  <c r="K2727" i="1"/>
  <c r="M2727" i="1" s="1"/>
  <c r="K2728" i="1"/>
  <c r="M2728" i="1" s="1"/>
  <c r="K2729" i="1"/>
  <c r="K2730" i="1"/>
  <c r="K2731" i="1"/>
  <c r="K2732" i="1"/>
  <c r="M2732" i="1" s="1"/>
  <c r="K2733" i="1"/>
  <c r="K2734" i="1"/>
  <c r="K2735" i="1"/>
  <c r="K2736" i="1"/>
  <c r="M2736" i="1" s="1"/>
  <c r="K2737" i="1"/>
  <c r="K2738" i="1"/>
  <c r="K2739" i="1"/>
  <c r="K2740" i="1"/>
  <c r="K2741" i="1"/>
  <c r="K2742" i="1"/>
  <c r="M2742" i="1" s="1"/>
  <c r="K2743" i="1"/>
  <c r="M2743" i="1" s="1"/>
  <c r="K2744" i="1"/>
  <c r="M2744" i="1" s="1"/>
  <c r="K2745" i="1"/>
  <c r="K2746" i="1"/>
  <c r="K2747" i="1"/>
  <c r="K2748" i="1"/>
  <c r="L2748" i="1" s="1"/>
  <c r="K2749" i="1"/>
  <c r="L2749" i="1" s="1"/>
  <c r="K2750" i="1"/>
  <c r="L2750" i="1" s="1"/>
  <c r="K2751" i="1"/>
  <c r="K2752" i="1"/>
  <c r="K2753" i="1"/>
  <c r="K2754" i="1"/>
  <c r="K2755" i="1"/>
  <c r="K2756" i="1"/>
  <c r="M2756" i="1" s="1"/>
  <c r="K2757" i="1"/>
  <c r="M2757" i="1" s="1"/>
  <c r="K2758" i="1"/>
  <c r="M2758" i="1" s="1"/>
  <c r="K2759" i="1"/>
  <c r="K2760" i="1"/>
  <c r="M2760" i="1" s="1"/>
  <c r="K2761" i="1"/>
  <c r="M2761" i="1" s="1"/>
  <c r="K2762" i="1"/>
  <c r="K2763" i="1"/>
  <c r="M2763" i="1" s="1"/>
  <c r="K2764" i="1"/>
  <c r="L2764" i="1" s="1"/>
  <c r="K2765" i="1"/>
  <c r="M2765" i="1" s="1"/>
  <c r="K2766" i="1"/>
  <c r="L2766" i="1" s="1"/>
  <c r="K2767" i="1"/>
  <c r="L2767" i="1" s="1"/>
  <c r="K2768" i="1"/>
  <c r="K2769" i="1"/>
  <c r="K2770" i="1"/>
  <c r="K2771" i="1"/>
  <c r="M2771" i="1" s="1"/>
  <c r="K2772" i="1"/>
  <c r="K2773" i="1"/>
  <c r="L2773" i="1" s="1"/>
  <c r="K2774" i="1"/>
  <c r="K2775" i="1"/>
  <c r="L2775" i="1" s="1"/>
  <c r="K2776" i="1"/>
  <c r="K2777" i="1"/>
  <c r="M2777" i="1" s="1"/>
  <c r="K2778" i="1"/>
  <c r="K2779" i="1"/>
  <c r="K2780" i="1"/>
  <c r="M2780" i="1" s="1"/>
  <c r="K2781" i="1"/>
  <c r="M2781" i="1" s="1"/>
  <c r="K2782" i="1"/>
  <c r="K2783" i="1"/>
  <c r="M2783" i="1" s="1"/>
  <c r="K2784" i="1"/>
  <c r="M2784" i="1" s="1"/>
  <c r="K2785" i="1"/>
  <c r="K2786" i="1"/>
  <c r="K2787" i="1"/>
  <c r="K2788" i="1"/>
  <c r="M2788" i="1" s="1"/>
  <c r="K2789" i="1"/>
  <c r="M2789" i="1" s="1"/>
  <c r="K2790" i="1"/>
  <c r="M2790" i="1" s="1"/>
  <c r="K2791" i="1"/>
  <c r="K2792" i="1"/>
  <c r="L2792" i="1" s="1"/>
  <c r="K2793" i="1"/>
  <c r="K2794" i="1"/>
  <c r="M2794" i="1" s="1"/>
  <c r="K2795" i="1"/>
  <c r="M2795" i="1" s="1"/>
  <c r="K2796" i="1"/>
  <c r="M2796" i="1" s="1"/>
  <c r="K2797" i="1"/>
  <c r="M2797" i="1" s="1"/>
  <c r="K2798" i="1"/>
  <c r="L2798" i="1" s="1"/>
  <c r="K2799" i="1"/>
  <c r="K2800" i="1"/>
  <c r="K2801" i="1"/>
  <c r="K2802" i="1"/>
  <c r="K2803" i="1"/>
  <c r="K2804" i="1"/>
  <c r="K2805" i="1"/>
  <c r="L2805" i="1" s="1"/>
  <c r="K2806" i="1"/>
  <c r="M2806" i="1" s="1"/>
  <c r="K2807" i="1"/>
  <c r="K2808" i="1"/>
  <c r="M2808" i="1" s="1"/>
  <c r="K2809" i="1"/>
  <c r="M2809" i="1" s="1"/>
  <c r="K2810" i="1"/>
  <c r="M2810" i="1" s="1"/>
  <c r="K2811" i="1"/>
  <c r="L2811" i="1" s="1"/>
  <c r="K2812" i="1"/>
  <c r="M2812" i="1" s="1"/>
  <c r="K2813" i="1"/>
  <c r="K2814" i="1"/>
  <c r="K2815" i="1"/>
  <c r="K2816" i="1"/>
  <c r="K2817" i="1"/>
  <c r="M2817" i="1" s="1"/>
  <c r="K2818" i="1"/>
  <c r="K2819" i="1"/>
  <c r="K2820" i="1"/>
  <c r="K2821" i="1"/>
  <c r="M2821" i="1" s="1"/>
  <c r="K2822" i="1"/>
  <c r="M2822" i="1" s="1"/>
  <c r="K2823" i="1"/>
  <c r="K2824" i="1"/>
  <c r="K2825" i="1"/>
  <c r="L2825" i="1" s="1"/>
  <c r="K2826" i="1"/>
  <c r="K2827" i="1"/>
  <c r="K2828" i="1"/>
  <c r="K2829" i="1"/>
  <c r="L2829" i="1" s="1"/>
  <c r="K2830" i="1"/>
  <c r="L2830" i="1" s="1"/>
  <c r="K2831" i="1"/>
  <c r="K2832" i="1"/>
  <c r="M2832" i="1" s="1"/>
  <c r="K2833" i="1"/>
  <c r="K2834" i="1"/>
  <c r="K2835" i="1"/>
  <c r="L2835" i="1" s="1"/>
  <c r="K2836" i="1"/>
  <c r="K2837" i="1"/>
  <c r="K2838" i="1"/>
  <c r="M2838" i="1" s="1"/>
  <c r="K2839" i="1"/>
  <c r="M2839" i="1" s="1"/>
  <c r="K2840" i="1"/>
  <c r="M2840" i="1" s="1"/>
  <c r="K2841" i="1"/>
  <c r="M2841" i="1" s="1"/>
  <c r="K2842" i="1"/>
  <c r="K2843" i="1"/>
  <c r="K2844" i="1"/>
  <c r="M2844" i="1" s="1"/>
  <c r="K2845" i="1"/>
  <c r="M2845" i="1" s="1"/>
  <c r="K2846" i="1"/>
  <c r="K2847" i="1"/>
  <c r="M2847" i="1" s="1"/>
  <c r="K2848" i="1"/>
  <c r="K2849" i="1"/>
  <c r="K2850" i="1"/>
  <c r="K2851" i="1"/>
  <c r="M2851" i="1" s="1"/>
  <c r="K2852" i="1"/>
  <c r="K2853" i="1"/>
  <c r="K2854" i="1"/>
  <c r="K2855" i="1"/>
  <c r="M2855" i="1" s="1"/>
  <c r="K2856" i="1"/>
  <c r="M2856" i="1" s="1"/>
  <c r="K2857" i="1"/>
  <c r="M2857" i="1" s="1"/>
  <c r="K2858" i="1"/>
  <c r="M2858" i="1" s="1"/>
  <c r="K2859" i="1"/>
  <c r="M2859" i="1" s="1"/>
  <c r="K2860" i="1"/>
  <c r="M2860" i="1" s="1"/>
  <c r="K2861" i="1"/>
  <c r="M2861" i="1" s="1"/>
  <c r="K2862" i="1"/>
  <c r="L2862" i="1" s="1"/>
  <c r="K2863" i="1"/>
  <c r="K2864" i="1"/>
  <c r="M2864" i="1" s="1"/>
  <c r="K2865" i="1"/>
  <c r="K2866" i="1"/>
  <c r="K2867" i="1"/>
  <c r="L2867" i="1" s="1"/>
  <c r="K2868" i="1"/>
  <c r="M2868" i="1" s="1"/>
  <c r="K2869" i="1"/>
  <c r="K2870" i="1"/>
  <c r="K2871" i="1"/>
  <c r="K2872" i="1"/>
  <c r="M2872" i="1" s="1"/>
  <c r="K2873" i="1"/>
  <c r="M2873" i="1" s="1"/>
  <c r="K2874" i="1"/>
  <c r="K2875" i="1"/>
  <c r="K2876" i="1"/>
  <c r="M2876" i="1" s="1"/>
  <c r="K2877" i="1"/>
  <c r="K2878" i="1"/>
  <c r="K2879" i="1"/>
  <c r="K2880" i="1"/>
  <c r="K2881" i="1"/>
  <c r="M2881" i="1" s="1"/>
  <c r="K2882" i="1"/>
  <c r="M2882" i="1" s="1"/>
  <c r="K2883" i="1"/>
  <c r="M2883" i="1" s="1"/>
  <c r="K2884" i="1"/>
  <c r="M2884" i="1" s="1"/>
  <c r="K2885" i="1"/>
  <c r="L2885" i="1" s="1"/>
  <c r="K2886" i="1"/>
  <c r="K2887" i="1"/>
  <c r="K2888" i="1"/>
  <c r="K2889" i="1"/>
  <c r="M2889" i="1" s="1"/>
  <c r="K2890" i="1"/>
  <c r="K2891" i="1"/>
  <c r="M2891" i="1" s="1"/>
  <c r="K2892" i="1"/>
  <c r="M2892" i="1" s="1"/>
  <c r="K2893" i="1"/>
  <c r="K2894" i="1"/>
  <c r="K2895" i="1"/>
  <c r="K2896" i="1"/>
  <c r="K2897" i="1"/>
  <c r="K2898" i="1"/>
  <c r="K2899" i="1"/>
  <c r="K2900" i="1"/>
  <c r="K2901" i="1"/>
  <c r="M2901" i="1" s="1"/>
  <c r="K2902" i="1"/>
  <c r="M2902" i="1" s="1"/>
  <c r="K2903" i="1"/>
  <c r="K2904" i="1"/>
  <c r="K2905" i="1"/>
  <c r="K2906" i="1"/>
  <c r="M2906" i="1" s="1"/>
  <c r="K2907" i="1"/>
  <c r="K2908" i="1"/>
  <c r="M2908" i="1" s="1"/>
  <c r="K2909" i="1"/>
  <c r="M2909" i="1" s="1"/>
  <c r="K2910" i="1"/>
  <c r="K2911" i="1"/>
  <c r="K2" i="1"/>
  <c r="M2" i="1" s="1"/>
  <c r="L2683" i="1" l="1"/>
  <c r="L1339" i="1"/>
  <c r="M400" i="1"/>
  <c r="L2880" i="1"/>
  <c r="M2880" i="1"/>
  <c r="M2752" i="1"/>
  <c r="L2752" i="1"/>
  <c r="L2368" i="1"/>
  <c r="M2368" i="1"/>
  <c r="M2320" i="1"/>
  <c r="L2320" i="1"/>
  <c r="L2240" i="1"/>
  <c r="M2240" i="1"/>
  <c r="M2208" i="1"/>
  <c r="L2208" i="1"/>
  <c r="M2128" i="1"/>
  <c r="L2128" i="1"/>
  <c r="L2112" i="1"/>
  <c r="M2112" i="1"/>
  <c r="L2096" i="1"/>
  <c r="M2096" i="1"/>
  <c r="L2080" i="1"/>
  <c r="M2080" i="1"/>
  <c r="M2048" i="1"/>
  <c r="L2048" i="1"/>
  <c r="M1920" i="1"/>
  <c r="L1920" i="1"/>
  <c r="M1872" i="1"/>
  <c r="L1872" i="1"/>
  <c r="L1776" i="1"/>
  <c r="M1776" i="1"/>
  <c r="M1664" i="1"/>
  <c r="L1664" i="1"/>
  <c r="M1648" i="1"/>
  <c r="L1648" i="1"/>
  <c r="M1632" i="1"/>
  <c r="L1632" i="1"/>
  <c r="M1552" i="1"/>
  <c r="L1552" i="1"/>
  <c r="M1376" i="1"/>
  <c r="L1376" i="1"/>
  <c r="L1024" i="1"/>
  <c r="M1024" i="1"/>
  <c r="L912" i="1"/>
  <c r="M912" i="1"/>
  <c r="L896" i="1"/>
  <c r="M896" i="1"/>
  <c r="M864" i="1"/>
  <c r="L864" i="1"/>
  <c r="M848" i="1"/>
  <c r="L848" i="1"/>
  <c r="L768" i="1"/>
  <c r="M768" i="1"/>
  <c r="M720" i="1"/>
  <c r="L720" i="1"/>
  <c r="M640" i="1"/>
  <c r="L640" i="1"/>
  <c r="M624" i="1"/>
  <c r="L624" i="1"/>
  <c r="L608" i="1"/>
  <c r="M608" i="1"/>
  <c r="L592" i="1"/>
  <c r="M592" i="1"/>
  <c r="M576" i="1"/>
  <c r="L576" i="1"/>
  <c r="M560" i="1"/>
  <c r="L560" i="1"/>
  <c r="L496" i="1"/>
  <c r="M496" i="1"/>
  <c r="L448" i="1"/>
  <c r="M448" i="1"/>
  <c r="M320" i="1"/>
  <c r="L320" i="1"/>
  <c r="M304" i="1"/>
  <c r="L304" i="1"/>
  <c r="L288" i="1"/>
  <c r="M288" i="1"/>
  <c r="L256" i="1"/>
  <c r="M256" i="1"/>
  <c r="L240" i="1"/>
  <c r="M240" i="1"/>
  <c r="L224" i="1"/>
  <c r="M224" i="1"/>
  <c r="M208" i="1"/>
  <c r="L208" i="1"/>
  <c r="M192" i="1"/>
  <c r="L192" i="1"/>
  <c r="L160" i="1"/>
  <c r="M160" i="1"/>
  <c r="M144" i="1"/>
  <c r="L144" i="1"/>
  <c r="L32" i="1"/>
  <c r="M32" i="1"/>
  <c r="L16" i="1"/>
  <c r="M16" i="1"/>
  <c r="L2560" i="1"/>
  <c r="M2863" i="1"/>
  <c r="L2863" i="1"/>
  <c r="M2799" i="1"/>
  <c r="L2799" i="1"/>
  <c r="M2559" i="1"/>
  <c r="L2559" i="1"/>
  <c r="M2207" i="1"/>
  <c r="L2207" i="1"/>
  <c r="M2191" i="1"/>
  <c r="L2191" i="1"/>
  <c r="M2111" i="1"/>
  <c r="L2111" i="1"/>
  <c r="M1919" i="1"/>
  <c r="L1919" i="1"/>
  <c r="L1599" i="1"/>
  <c r="M1599" i="1"/>
  <c r="M1279" i="1"/>
  <c r="L1279" i="1"/>
  <c r="M815" i="1"/>
  <c r="L815" i="1"/>
  <c r="M95" i="1"/>
  <c r="L95" i="1"/>
  <c r="L47" i="1"/>
  <c r="M47" i="1"/>
  <c r="M234" i="1"/>
  <c r="L784" i="1"/>
  <c r="M123" i="1"/>
  <c r="L2795" i="1"/>
  <c r="L1184" i="1"/>
  <c r="L272" i="1"/>
  <c r="M715" i="1"/>
  <c r="M2907" i="1"/>
  <c r="L2907" i="1"/>
  <c r="M2667" i="1"/>
  <c r="L2667" i="1"/>
  <c r="M2635" i="1"/>
  <c r="L2635" i="1"/>
  <c r="M2491" i="1"/>
  <c r="L2491" i="1"/>
  <c r="L2443" i="1"/>
  <c r="M2443" i="1"/>
  <c r="M2379" i="1"/>
  <c r="L2379" i="1"/>
  <c r="M2267" i="1"/>
  <c r="L2267" i="1"/>
  <c r="M2235" i="1"/>
  <c r="L2235" i="1"/>
  <c r="M2171" i="1"/>
  <c r="L2171" i="1"/>
  <c r="M2155" i="1"/>
  <c r="L2155" i="1"/>
  <c r="M2043" i="1"/>
  <c r="L2043" i="1"/>
  <c r="M2011" i="1"/>
  <c r="L2011" i="1"/>
  <c r="M1915" i="1"/>
  <c r="L1915" i="1"/>
  <c r="M1899" i="1"/>
  <c r="L1899" i="1"/>
  <c r="L1835" i="1"/>
  <c r="M1835" i="1"/>
  <c r="M1755" i="1"/>
  <c r="L1755" i="1"/>
  <c r="M1691" i="1"/>
  <c r="L1691" i="1"/>
  <c r="M1563" i="1"/>
  <c r="L1563" i="1"/>
  <c r="L2890" i="1"/>
  <c r="M2890" i="1"/>
  <c r="L2826" i="1"/>
  <c r="M2826" i="1"/>
  <c r="M2762" i="1"/>
  <c r="L2762" i="1"/>
  <c r="M2666" i="1"/>
  <c r="L2666" i="1"/>
  <c r="M2634" i="1"/>
  <c r="L2634" i="1"/>
  <c r="M2618" i="1"/>
  <c r="L2618" i="1"/>
  <c r="M2586" i="1"/>
  <c r="L2586" i="1"/>
  <c r="L2522" i="1"/>
  <c r="M2522" i="1"/>
  <c r="M2266" i="1"/>
  <c r="L2266" i="1"/>
  <c r="M2234" i="1"/>
  <c r="L2234" i="1"/>
  <c r="M2106" i="1"/>
  <c r="L2106" i="1"/>
  <c r="M1994" i="1"/>
  <c r="L1994" i="1"/>
  <c r="M1818" i="1"/>
  <c r="L1818" i="1"/>
  <c r="M1770" i="1"/>
  <c r="L1770" i="1"/>
  <c r="M1722" i="1"/>
  <c r="L1722" i="1"/>
  <c r="M1690" i="1"/>
  <c r="L1690" i="1"/>
  <c r="M1658" i="1"/>
  <c r="L1658" i="1"/>
  <c r="M1546" i="1"/>
  <c r="L1546" i="1"/>
  <c r="M1066" i="1"/>
  <c r="L1066" i="1"/>
  <c r="M2875" i="1"/>
  <c r="L2875" i="1"/>
  <c r="M2779" i="1"/>
  <c r="L2779" i="1"/>
  <c r="L2747" i="1"/>
  <c r="M2747" i="1"/>
  <c r="M2523" i="1"/>
  <c r="L2523" i="1"/>
  <c r="M2411" i="1"/>
  <c r="L2411" i="1"/>
  <c r="M2363" i="1"/>
  <c r="L2363" i="1"/>
  <c r="M2059" i="1"/>
  <c r="L2059" i="1"/>
  <c r="M2027" i="1"/>
  <c r="L2027" i="1"/>
  <c r="M1963" i="1"/>
  <c r="L1963" i="1"/>
  <c r="L1931" i="1"/>
  <c r="M1931" i="1"/>
  <c r="M1803" i="1"/>
  <c r="L1803" i="1"/>
  <c r="M1707" i="1"/>
  <c r="L1707" i="1"/>
  <c r="L1611" i="1"/>
  <c r="M1611" i="1"/>
  <c r="M1579" i="1"/>
  <c r="L1579" i="1"/>
  <c r="M1531" i="1"/>
  <c r="L1531" i="1"/>
  <c r="M1499" i="1"/>
  <c r="L1499" i="1"/>
  <c r="L1403" i="1"/>
  <c r="M1403" i="1"/>
  <c r="L1387" i="1"/>
  <c r="M1387" i="1"/>
  <c r="M1323" i="1"/>
  <c r="L1323" i="1"/>
  <c r="M1275" i="1"/>
  <c r="L1275" i="1"/>
  <c r="M1243" i="1"/>
  <c r="L1243" i="1"/>
  <c r="M1195" i="1"/>
  <c r="L1195" i="1"/>
  <c r="L1067" i="1"/>
  <c r="M1067" i="1"/>
  <c r="M939" i="1"/>
  <c r="L939" i="1"/>
  <c r="M923" i="1"/>
  <c r="L923" i="1"/>
  <c r="L891" i="1"/>
  <c r="M891" i="1"/>
  <c r="L875" i="1"/>
  <c r="M875" i="1"/>
  <c r="M811" i="1"/>
  <c r="L811" i="1"/>
  <c r="M779" i="1"/>
  <c r="L779" i="1"/>
  <c r="M731" i="1"/>
  <c r="L731" i="1"/>
  <c r="L651" i="1"/>
  <c r="M651" i="1"/>
  <c r="L619" i="1"/>
  <c r="M619" i="1"/>
  <c r="L603" i="1"/>
  <c r="M603" i="1"/>
  <c r="L587" i="1"/>
  <c r="M587" i="1"/>
  <c r="M523" i="1"/>
  <c r="L523" i="1"/>
  <c r="M459" i="1"/>
  <c r="L459" i="1"/>
  <c r="L443" i="1"/>
  <c r="M443" i="1"/>
  <c r="M395" i="1"/>
  <c r="L395" i="1"/>
  <c r="M363" i="1"/>
  <c r="L363" i="1"/>
  <c r="M315" i="1"/>
  <c r="L315" i="1"/>
  <c r="M267" i="1"/>
  <c r="L267" i="1"/>
  <c r="L235" i="1"/>
  <c r="M235" i="1"/>
  <c r="L139" i="1"/>
  <c r="M139" i="1"/>
  <c r="M107" i="1"/>
  <c r="L107" i="1"/>
  <c r="M59" i="1"/>
  <c r="L59" i="1"/>
  <c r="L27" i="1"/>
  <c r="M27" i="1"/>
  <c r="M11" i="1"/>
  <c r="L11" i="1"/>
  <c r="M2539" i="1"/>
  <c r="M704" i="1"/>
  <c r="M2874" i="1"/>
  <c r="L2874" i="1"/>
  <c r="M2842" i="1"/>
  <c r="L2842" i="1"/>
  <c r="M2778" i="1"/>
  <c r="L2778" i="1"/>
  <c r="L2730" i="1"/>
  <c r="M2730" i="1"/>
  <c r="M2490" i="1"/>
  <c r="L2490" i="1"/>
  <c r="M2458" i="1"/>
  <c r="L2458" i="1"/>
  <c r="L2442" i="1"/>
  <c r="M2442" i="1"/>
  <c r="M2378" i="1"/>
  <c r="L2378" i="1"/>
  <c r="L2362" i="1"/>
  <c r="M2362" i="1"/>
  <c r="M2314" i="1"/>
  <c r="L2314" i="1"/>
  <c r="L2186" i="1"/>
  <c r="M2186" i="1"/>
  <c r="M2090" i="1"/>
  <c r="L2090" i="1"/>
  <c r="M2058" i="1"/>
  <c r="L2058" i="1"/>
  <c r="M2010" i="1"/>
  <c r="L2010" i="1"/>
  <c r="M1978" i="1"/>
  <c r="L1978" i="1"/>
  <c r="L1930" i="1"/>
  <c r="M1930" i="1"/>
  <c r="M1898" i="1"/>
  <c r="L1898" i="1"/>
  <c r="L1882" i="1"/>
  <c r="M1882" i="1"/>
  <c r="M1850" i="1"/>
  <c r="L1850" i="1"/>
  <c r="L1834" i="1"/>
  <c r="M1834" i="1"/>
  <c r="M1754" i="1"/>
  <c r="L1754" i="1"/>
  <c r="L1594" i="1"/>
  <c r="M1594" i="1"/>
  <c r="M1402" i="1"/>
  <c r="L1402" i="1"/>
  <c r="M1322" i="1"/>
  <c r="L1322" i="1"/>
  <c r="M1226" i="1"/>
  <c r="L1226" i="1"/>
  <c r="M1178" i="1"/>
  <c r="L1178" i="1"/>
  <c r="L1146" i="1"/>
  <c r="M1146" i="1"/>
  <c r="L1114" i="1"/>
  <c r="M1114" i="1"/>
  <c r="M922" i="1"/>
  <c r="L922" i="1"/>
  <c r="M874" i="1"/>
  <c r="L874" i="1"/>
  <c r="L778" i="1"/>
  <c r="M778" i="1"/>
  <c r="M762" i="1"/>
  <c r="L762" i="1"/>
  <c r="M618" i="1"/>
  <c r="L618" i="1"/>
  <c r="M554" i="1"/>
  <c r="L554" i="1"/>
  <c r="M522" i="1"/>
  <c r="L522" i="1"/>
  <c r="L490" i="1"/>
  <c r="M490" i="1"/>
  <c r="M458" i="1"/>
  <c r="L458" i="1"/>
  <c r="M442" i="1"/>
  <c r="L442" i="1"/>
  <c r="M314" i="1"/>
  <c r="L314" i="1"/>
  <c r="M250" i="1"/>
  <c r="L250" i="1"/>
  <c r="M58" i="1"/>
  <c r="L58" i="1"/>
  <c r="M1515" i="1"/>
  <c r="L1450" i="1"/>
  <c r="L672" i="1"/>
  <c r="L2763" i="1"/>
  <c r="L2313" i="1"/>
  <c r="L713" i="1"/>
  <c r="M2830" i="1"/>
  <c r="M1022" i="1"/>
  <c r="L2311" i="1"/>
  <c r="L2089" i="1"/>
  <c r="L983" i="1"/>
  <c r="L712" i="1"/>
  <c r="L521" i="1"/>
  <c r="M1817" i="1"/>
  <c r="L2396" i="1"/>
  <c r="L2300" i="1"/>
  <c r="L2081" i="1"/>
  <c r="L1868" i="1"/>
  <c r="L1737" i="1"/>
  <c r="L1464" i="1"/>
  <c r="L972" i="1"/>
  <c r="L695" i="1"/>
  <c r="L508" i="1"/>
  <c r="L83" i="1"/>
  <c r="M2825" i="1"/>
  <c r="M968" i="1"/>
  <c r="M759" i="1"/>
  <c r="L1944" i="1"/>
  <c r="L1943" i="1"/>
  <c r="L57" i="1"/>
  <c r="L2841" i="1"/>
  <c r="L2617" i="1"/>
  <c r="L2265" i="1"/>
  <c r="L2146" i="1"/>
  <c r="L2044" i="1"/>
  <c r="L1692" i="1"/>
  <c r="L1380" i="1"/>
  <c r="L1260" i="1"/>
  <c r="L1121" i="1"/>
  <c r="M2721" i="1"/>
  <c r="M1993" i="1"/>
  <c r="M1660" i="1"/>
  <c r="M1166" i="1"/>
  <c r="M904" i="1"/>
  <c r="L1449" i="1"/>
  <c r="L2840" i="1"/>
  <c r="L761" i="1"/>
  <c r="M2686" i="1"/>
  <c r="L2329" i="1"/>
  <c r="L2457" i="1"/>
  <c r="L2328" i="1"/>
  <c r="L2124" i="1"/>
  <c r="L1900" i="1"/>
  <c r="L1516" i="1"/>
  <c r="L1372" i="1"/>
  <c r="L1240" i="1"/>
  <c r="L872" i="1"/>
  <c r="L405" i="1"/>
  <c r="L2744" i="1"/>
  <c r="L2264" i="1"/>
  <c r="L617" i="1"/>
  <c r="L2743" i="1"/>
  <c r="L2041" i="1"/>
  <c r="L873" i="1"/>
  <c r="L312" i="1"/>
  <c r="L2908" i="1"/>
  <c r="L2697" i="1"/>
  <c r="L2583" i="1"/>
  <c r="L2456" i="1"/>
  <c r="L2327" i="1"/>
  <c r="L1783" i="1"/>
  <c r="L1368" i="1"/>
  <c r="L1065" i="1"/>
  <c r="L723" i="1"/>
  <c r="L404" i="1"/>
  <c r="L137" i="1"/>
  <c r="M2558" i="1"/>
  <c r="M1084" i="1"/>
  <c r="L1945" i="1"/>
  <c r="L2761" i="1"/>
  <c r="L2616" i="1"/>
  <c r="L1241" i="1"/>
  <c r="L439" i="1"/>
  <c r="L2796" i="1"/>
  <c r="L2696" i="1"/>
  <c r="L2572" i="1"/>
  <c r="L2455" i="1"/>
  <c r="L2233" i="1"/>
  <c r="L1513" i="1"/>
  <c r="L1340" i="1"/>
  <c r="L295" i="1"/>
  <c r="M2553" i="1"/>
  <c r="M2204" i="1"/>
  <c r="M1865" i="1"/>
  <c r="M1545" i="1"/>
  <c r="M796" i="1"/>
  <c r="M1942" i="1"/>
  <c r="L1942" i="1"/>
  <c r="L1014" i="1"/>
  <c r="M2262" i="1"/>
  <c r="L2613" i="1"/>
  <c r="M2613" i="1"/>
  <c r="L2485" i="1"/>
  <c r="M2485" i="1"/>
  <c r="M2117" i="1"/>
  <c r="L2117" i="1"/>
  <c r="L1509" i="1"/>
  <c r="M1509" i="1"/>
  <c r="M1237" i="1"/>
  <c r="L1237" i="1"/>
  <c r="L1109" i="1"/>
  <c r="M1109" i="1"/>
  <c r="M789" i="1"/>
  <c r="L789" i="1"/>
  <c r="M581" i="1"/>
  <c r="L581" i="1"/>
  <c r="M453" i="1"/>
  <c r="L453" i="1"/>
  <c r="M229" i="1"/>
  <c r="L229" i="1"/>
  <c r="M2804" i="1"/>
  <c r="L2804" i="1"/>
  <c r="M2388" i="1"/>
  <c r="L2388" i="1"/>
  <c r="M1636" i="1"/>
  <c r="L1636" i="1"/>
  <c r="M1364" i="1"/>
  <c r="L1364" i="1"/>
  <c r="L1172" i="1"/>
  <c r="M1172" i="1"/>
  <c r="M644" i="1"/>
  <c r="L644" i="1"/>
  <c r="L452" i="1"/>
  <c r="M452" i="1"/>
  <c r="L324" i="1"/>
  <c r="M324" i="1"/>
  <c r="L2582" i="1"/>
  <c r="M2739" i="1"/>
  <c r="L2739" i="1"/>
  <c r="M2211" i="1"/>
  <c r="L2211" i="1"/>
  <c r="M2099" i="1"/>
  <c r="L2099" i="1"/>
  <c r="M1939" i="1"/>
  <c r="L1939" i="1"/>
  <c r="M1635" i="1"/>
  <c r="L1635" i="1"/>
  <c r="L1507" i="1"/>
  <c r="M1507" i="1"/>
  <c r="M1395" i="1"/>
  <c r="L1395" i="1"/>
  <c r="M1075" i="1"/>
  <c r="L1075" i="1"/>
  <c r="L835" i="1"/>
  <c r="M835" i="1"/>
  <c r="M739" i="1"/>
  <c r="L739" i="1"/>
  <c r="M627" i="1"/>
  <c r="L627" i="1"/>
  <c r="M435" i="1"/>
  <c r="L435" i="1"/>
  <c r="L307" i="1"/>
  <c r="M307" i="1"/>
  <c r="M179" i="1"/>
  <c r="L179" i="1"/>
  <c r="M1188" i="1"/>
  <c r="M2866" i="1"/>
  <c r="L2866" i="1"/>
  <c r="M2738" i="1"/>
  <c r="L2738" i="1"/>
  <c r="M2642" i="1"/>
  <c r="L2642" i="1"/>
  <c r="M2594" i="1"/>
  <c r="L2594" i="1"/>
  <c r="M2514" i="1"/>
  <c r="L2514" i="1"/>
  <c r="M2226" i="1"/>
  <c r="L2226" i="1"/>
  <c r="M2210" i="1"/>
  <c r="L2210" i="1"/>
  <c r="M2082" i="1"/>
  <c r="L2082" i="1"/>
  <c r="M2066" i="1"/>
  <c r="L2066" i="1"/>
  <c r="M1986" i="1"/>
  <c r="L1986" i="1"/>
  <c r="M1922" i="1"/>
  <c r="L1922" i="1"/>
  <c r="M1842" i="1"/>
  <c r="L1842" i="1"/>
  <c r="M1618" i="1"/>
  <c r="L1618" i="1"/>
  <c r="M1570" i="1"/>
  <c r="L1570" i="1"/>
  <c r="L1458" i="1"/>
  <c r="M1458" i="1"/>
  <c r="M1426" i="1"/>
  <c r="L1426" i="1"/>
  <c r="L1410" i="1"/>
  <c r="M1410" i="1"/>
  <c r="M1394" i="1"/>
  <c r="L1394" i="1"/>
  <c r="M1346" i="1"/>
  <c r="L1346" i="1"/>
  <c r="L1250" i="1"/>
  <c r="M1250" i="1"/>
  <c r="M1202" i="1"/>
  <c r="L1202" i="1"/>
  <c r="L1106" i="1"/>
  <c r="M1106" i="1"/>
  <c r="L1010" i="1"/>
  <c r="M1010" i="1"/>
  <c r="M882" i="1"/>
  <c r="L882" i="1"/>
  <c r="M850" i="1"/>
  <c r="L850" i="1"/>
  <c r="L802" i="1"/>
  <c r="M802" i="1"/>
  <c r="L754" i="1"/>
  <c r="M754" i="1"/>
  <c r="L674" i="1"/>
  <c r="M674" i="1"/>
  <c r="M530" i="1"/>
  <c r="L530" i="1"/>
  <c r="L514" i="1"/>
  <c r="M514" i="1"/>
  <c r="M386" i="1"/>
  <c r="L386" i="1"/>
  <c r="M290" i="1"/>
  <c r="L290" i="1"/>
  <c r="L258" i="1"/>
  <c r="M258" i="1"/>
  <c r="M98" i="1"/>
  <c r="L98" i="1"/>
  <c r="L2" i="1"/>
  <c r="L2629" i="1"/>
  <c r="L2512" i="1"/>
  <c r="L2454" i="1"/>
  <c r="L2256" i="1"/>
  <c r="L2127" i="1"/>
  <c r="L1924" i="1"/>
  <c r="L1798" i="1"/>
  <c r="L1718" i="1"/>
  <c r="L1264" i="1"/>
  <c r="L1074" i="1"/>
  <c r="L1008" i="1"/>
  <c r="L902" i="1"/>
  <c r="L499" i="1"/>
  <c r="L166" i="1"/>
  <c r="M2678" i="1"/>
  <c r="M2420" i="1"/>
  <c r="M1187" i="1"/>
  <c r="M2662" i="1"/>
  <c r="L2662" i="1"/>
  <c r="M2518" i="1"/>
  <c r="L2518" i="1"/>
  <c r="M2070" i="1"/>
  <c r="L2070" i="1"/>
  <c r="M2022" i="1"/>
  <c r="L2022" i="1"/>
  <c r="M1606" i="1"/>
  <c r="L1606" i="1"/>
  <c r="M854" i="1"/>
  <c r="L854" i="1"/>
  <c r="M758" i="1"/>
  <c r="L758" i="1"/>
  <c r="L2758" i="1"/>
  <c r="L2597" i="1"/>
  <c r="M2597" i="1"/>
  <c r="M2533" i="1"/>
  <c r="L2533" i="1"/>
  <c r="M2469" i="1"/>
  <c r="L2469" i="1"/>
  <c r="L2373" i="1"/>
  <c r="M2373" i="1"/>
  <c r="M1989" i="1"/>
  <c r="L1989" i="1"/>
  <c r="M1733" i="1"/>
  <c r="L1733" i="1"/>
  <c r="L1637" i="1"/>
  <c r="M1637" i="1"/>
  <c r="L1285" i="1"/>
  <c r="M1285" i="1"/>
  <c r="M1173" i="1"/>
  <c r="L1173" i="1"/>
  <c r="M1093" i="1"/>
  <c r="L1093" i="1"/>
  <c r="M1029" i="1"/>
  <c r="L1029" i="1"/>
  <c r="M645" i="1"/>
  <c r="L645" i="1"/>
  <c r="L1013" i="1"/>
  <c r="M2900" i="1"/>
  <c r="L2900" i="1"/>
  <c r="M2740" i="1"/>
  <c r="L2740" i="1"/>
  <c r="M1780" i="1"/>
  <c r="L1780" i="1"/>
  <c r="M1044" i="1"/>
  <c r="L1044" i="1"/>
  <c r="M884" i="1"/>
  <c r="L884" i="1"/>
  <c r="M692" i="1"/>
  <c r="L692" i="1"/>
  <c r="M276" i="1"/>
  <c r="L276" i="1"/>
  <c r="L164" i="1"/>
  <c r="M164" i="1"/>
  <c r="L2132" i="1"/>
  <c r="L1012" i="1"/>
  <c r="M2467" i="1"/>
  <c r="L2467" i="1"/>
  <c r="M2003" i="1"/>
  <c r="L2003" i="1"/>
  <c r="M1923" i="1"/>
  <c r="L1923" i="1"/>
  <c r="L1891" i="1"/>
  <c r="M1891" i="1"/>
  <c r="M1715" i="1"/>
  <c r="L1715" i="1"/>
  <c r="M1475" i="1"/>
  <c r="L1475" i="1"/>
  <c r="M1299" i="1"/>
  <c r="L1299" i="1"/>
  <c r="M1139" i="1"/>
  <c r="L1139" i="1"/>
  <c r="M115" i="1"/>
  <c r="L115" i="1"/>
  <c r="L3" i="1"/>
  <c r="M3" i="1"/>
  <c r="L916" i="1"/>
  <c r="M2835" i="1"/>
  <c r="M2593" i="1"/>
  <c r="L2593" i="1"/>
  <c r="M2305" i="1"/>
  <c r="L2305" i="1"/>
  <c r="M1985" i="1"/>
  <c r="L1985" i="1"/>
  <c r="M1921" i="1"/>
  <c r="L1921" i="1"/>
  <c r="M1841" i="1"/>
  <c r="L1841" i="1"/>
  <c r="M1297" i="1"/>
  <c r="L1297" i="1"/>
  <c r="M1025" i="1"/>
  <c r="L1025" i="1"/>
  <c r="M817" i="1"/>
  <c r="L817" i="1"/>
  <c r="M641" i="1"/>
  <c r="L641" i="1"/>
  <c r="M529" i="1"/>
  <c r="L529" i="1"/>
  <c r="L580" i="1"/>
  <c r="L385" i="1"/>
  <c r="M2677" i="1"/>
  <c r="M2432" i="1"/>
  <c r="L2432" i="1"/>
  <c r="M2400" i="1"/>
  <c r="L2400" i="1"/>
  <c r="M2336" i="1"/>
  <c r="L2336" i="1"/>
  <c r="M2288" i="1"/>
  <c r="L2288" i="1"/>
  <c r="L2176" i="1"/>
  <c r="M2176" i="1"/>
  <c r="M1792" i="1"/>
  <c r="L1792" i="1"/>
  <c r="M1728" i="1"/>
  <c r="L1728" i="1"/>
  <c r="M1568" i="1"/>
  <c r="L1568" i="1"/>
  <c r="L1536" i="1"/>
  <c r="M1536" i="1"/>
  <c r="M1488" i="1"/>
  <c r="L1488" i="1"/>
  <c r="M1424" i="1"/>
  <c r="L1424" i="1"/>
  <c r="M1360" i="1"/>
  <c r="L1360" i="1"/>
  <c r="L1296" i="1"/>
  <c r="M1296" i="1"/>
  <c r="L1120" i="1"/>
  <c r="M1120" i="1"/>
  <c r="L2676" i="1"/>
  <c r="M2399" i="1"/>
  <c r="L2399" i="1"/>
  <c r="M1887" i="1"/>
  <c r="L1887" i="1"/>
  <c r="L1263" i="1"/>
  <c r="M1263" i="1"/>
  <c r="L703" i="1"/>
  <c r="M703" i="1"/>
  <c r="M191" i="1"/>
  <c r="L191" i="1"/>
  <c r="L2371" i="1"/>
  <c r="M1347" i="1"/>
  <c r="M755" i="1"/>
  <c r="L2910" i="1"/>
  <c r="M2910" i="1"/>
  <c r="L2158" i="1"/>
  <c r="M2158" i="1"/>
  <c r="L1982" i="1"/>
  <c r="M1982" i="1"/>
  <c r="L1950" i="1"/>
  <c r="M1950" i="1"/>
  <c r="L1758" i="1"/>
  <c r="M1758" i="1"/>
  <c r="L1646" i="1"/>
  <c r="M1646" i="1"/>
  <c r="L1630" i="1"/>
  <c r="M1630" i="1"/>
  <c r="L1326" i="1"/>
  <c r="M1326" i="1"/>
  <c r="L574" i="1"/>
  <c r="M574" i="1"/>
  <c r="L510" i="1"/>
  <c r="M510" i="1"/>
  <c r="L382" i="1"/>
  <c r="M382" i="1"/>
  <c r="L318" i="1"/>
  <c r="M318" i="1"/>
  <c r="L2902" i="1"/>
  <c r="L2839" i="1"/>
  <c r="L2736" i="1"/>
  <c r="L2549" i="1"/>
  <c r="L2496" i="1"/>
  <c r="L2438" i="1"/>
  <c r="L2370" i="1"/>
  <c r="L2100" i="1"/>
  <c r="L1970" i="1"/>
  <c r="L1907" i="1"/>
  <c r="L1698" i="1"/>
  <c r="L1617" i="1"/>
  <c r="L1444" i="1"/>
  <c r="L1155" i="1"/>
  <c r="L1056" i="1"/>
  <c r="L693" i="1"/>
  <c r="L561" i="1"/>
  <c r="L37" i="1"/>
  <c r="M2792" i="1"/>
  <c r="M2656" i="1"/>
  <c r="M2516" i="1"/>
  <c r="M2357" i="1"/>
  <c r="M2021" i="1"/>
  <c r="M1856" i="1"/>
  <c r="M1510" i="1"/>
  <c r="M1344" i="1"/>
  <c r="M1140" i="1"/>
  <c r="L2646" i="1"/>
  <c r="M2646" i="1"/>
  <c r="M1878" i="1"/>
  <c r="L1878" i="1"/>
  <c r="M550" i="1"/>
  <c r="L550" i="1"/>
  <c r="M150" i="1"/>
  <c r="L150" i="1"/>
  <c r="L2437" i="1"/>
  <c r="M2437" i="1"/>
  <c r="M2181" i="1"/>
  <c r="L2181" i="1"/>
  <c r="M2037" i="1"/>
  <c r="L2037" i="1"/>
  <c r="M1589" i="1"/>
  <c r="L1589" i="1"/>
  <c r="L1301" i="1"/>
  <c r="M1301" i="1"/>
  <c r="L1061" i="1"/>
  <c r="M1061" i="1"/>
  <c r="M981" i="1"/>
  <c r="L981" i="1"/>
  <c r="M853" i="1"/>
  <c r="L853" i="1"/>
  <c r="L741" i="1"/>
  <c r="M741" i="1"/>
  <c r="M421" i="1"/>
  <c r="L421" i="1"/>
  <c r="M1605" i="1"/>
  <c r="M2532" i="1"/>
  <c r="L2532" i="1"/>
  <c r="M1956" i="1"/>
  <c r="L1956" i="1"/>
  <c r="M1556" i="1"/>
  <c r="L1556" i="1"/>
  <c r="M1316" i="1"/>
  <c r="L1316" i="1"/>
  <c r="L804" i="1"/>
  <c r="M804" i="1"/>
  <c r="M2899" i="1"/>
  <c r="L2899" i="1"/>
  <c r="M2787" i="1"/>
  <c r="L2787" i="1"/>
  <c r="M2659" i="1"/>
  <c r="L2659" i="1"/>
  <c r="M2387" i="1"/>
  <c r="L2387" i="1"/>
  <c r="M2275" i="1"/>
  <c r="L2275" i="1"/>
  <c r="M2179" i="1"/>
  <c r="L2179" i="1"/>
  <c r="M1955" i="1"/>
  <c r="L1955" i="1"/>
  <c r="M1859" i="1"/>
  <c r="L1859" i="1"/>
  <c r="M1363" i="1"/>
  <c r="L1363" i="1"/>
  <c r="M963" i="1"/>
  <c r="L963" i="1"/>
  <c r="L1926" i="1"/>
  <c r="L2641" i="1"/>
  <c r="M2641" i="1"/>
  <c r="L901" i="1"/>
  <c r="M2896" i="1"/>
  <c r="L2896" i="1"/>
  <c r="M2064" i="1"/>
  <c r="L2064" i="1"/>
  <c r="M2000" i="1"/>
  <c r="L2000" i="1"/>
  <c r="L1520" i="1"/>
  <c r="M1520" i="1"/>
  <c r="L1408" i="1"/>
  <c r="M1408" i="1"/>
  <c r="M1168" i="1"/>
  <c r="L1168" i="1"/>
  <c r="L483" i="1"/>
  <c r="L2719" i="1"/>
  <c r="M2719" i="1"/>
  <c r="M2335" i="1"/>
  <c r="L2335" i="1"/>
  <c r="L1631" i="1"/>
  <c r="M1631" i="1"/>
  <c r="M911" i="1"/>
  <c r="L911" i="1"/>
  <c r="M527" i="1"/>
  <c r="L527" i="1"/>
  <c r="L63" i="1"/>
  <c r="M63" i="1"/>
  <c r="L2550" i="1"/>
  <c r="L976" i="1"/>
  <c r="L2838" i="1"/>
  <c r="L2544" i="1"/>
  <c r="L2369" i="1"/>
  <c r="L1763" i="1"/>
  <c r="M2356" i="1"/>
  <c r="M1685" i="1"/>
  <c r="L2168" i="1"/>
  <c r="L1903" i="1"/>
  <c r="L1587" i="1"/>
  <c r="L1153" i="1"/>
  <c r="L454" i="1"/>
  <c r="M2019" i="1"/>
  <c r="M2470" i="1"/>
  <c r="L2470" i="1"/>
  <c r="M2166" i="1"/>
  <c r="L2166" i="1"/>
  <c r="L1750" i="1"/>
  <c r="M1750" i="1"/>
  <c r="M1638" i="1"/>
  <c r="L1638" i="1"/>
  <c r="M1350" i="1"/>
  <c r="L1350" i="1"/>
  <c r="M294" i="1"/>
  <c r="L294" i="1"/>
  <c r="L2133" i="1"/>
  <c r="M2133" i="1"/>
  <c r="M1925" i="1"/>
  <c r="L1925" i="1"/>
  <c r="L1525" i="1"/>
  <c r="M1525" i="1"/>
  <c r="M1157" i="1"/>
  <c r="L1157" i="1"/>
  <c r="M277" i="1"/>
  <c r="L277" i="1"/>
  <c r="M165" i="1"/>
  <c r="L165" i="1"/>
  <c r="L2852" i="1"/>
  <c r="M2852" i="1"/>
  <c r="M2724" i="1"/>
  <c r="L2724" i="1"/>
  <c r="M1876" i="1"/>
  <c r="L1876" i="1"/>
  <c r="M1716" i="1"/>
  <c r="L1716" i="1"/>
  <c r="M1588" i="1"/>
  <c r="L1588" i="1"/>
  <c r="M788" i="1"/>
  <c r="L788" i="1"/>
  <c r="L2483" i="1"/>
  <c r="M2483" i="1"/>
  <c r="M2227" i="1"/>
  <c r="L2227" i="1"/>
  <c r="M2131" i="1"/>
  <c r="L2131" i="1"/>
  <c r="M1731" i="1"/>
  <c r="L1731" i="1"/>
  <c r="L1491" i="1"/>
  <c r="M1491" i="1"/>
  <c r="M1123" i="1"/>
  <c r="L1123" i="1"/>
  <c r="M979" i="1"/>
  <c r="L979" i="1"/>
  <c r="M675" i="1"/>
  <c r="L675" i="1"/>
  <c r="L259" i="1"/>
  <c r="M259" i="1"/>
  <c r="L2515" i="1"/>
  <c r="L2260" i="1"/>
  <c r="L2004" i="1"/>
  <c r="L2401" i="1"/>
  <c r="M2401" i="1"/>
  <c r="L2065" i="1"/>
  <c r="M2065" i="1"/>
  <c r="M1537" i="1"/>
  <c r="L1537" i="1"/>
  <c r="L801" i="1"/>
  <c r="M801" i="1"/>
  <c r="L625" i="1"/>
  <c r="M625" i="1"/>
  <c r="M289" i="1"/>
  <c r="L289" i="1"/>
  <c r="L145" i="1"/>
  <c r="M145" i="1"/>
  <c r="L2628" i="1"/>
  <c r="L2453" i="1"/>
  <c r="M2228" i="1"/>
  <c r="M2816" i="1"/>
  <c r="L2816" i="1"/>
  <c r="M2720" i="1"/>
  <c r="L2720" i="1"/>
  <c r="M2608" i="1"/>
  <c r="L2608" i="1"/>
  <c r="M2384" i="1"/>
  <c r="L2384" i="1"/>
  <c r="L2272" i="1"/>
  <c r="M2272" i="1"/>
  <c r="M1936" i="1"/>
  <c r="L1936" i="1"/>
  <c r="L1152" i="1"/>
  <c r="M1152" i="1"/>
  <c r="L1072" i="1"/>
  <c r="M1072" i="1"/>
  <c r="L992" i="1"/>
  <c r="M992" i="1"/>
  <c r="L2500" i="1"/>
  <c r="L1621" i="1"/>
  <c r="L1248" i="1"/>
  <c r="L148" i="1"/>
  <c r="L2895" i="1"/>
  <c r="M2895" i="1"/>
  <c r="M1471" i="1"/>
  <c r="L1471" i="1"/>
  <c r="M383" i="1"/>
  <c r="L383" i="1"/>
  <c r="M31" i="1"/>
  <c r="L31" i="1"/>
  <c r="L2783" i="1"/>
  <c r="M2067" i="1"/>
  <c r="M516" i="1"/>
  <c r="L2036" i="1"/>
  <c r="L1904" i="1"/>
  <c r="L1697" i="1"/>
  <c r="L1328" i="1"/>
  <c r="M2645" i="1"/>
  <c r="L2832" i="1"/>
  <c r="L2417" i="1"/>
  <c r="L2287" i="1"/>
  <c r="L2032" i="1"/>
  <c r="L966" i="1"/>
  <c r="L244" i="1"/>
  <c r="M2644" i="1"/>
  <c r="M1327" i="1"/>
  <c r="L2884" i="1"/>
  <c r="L2725" i="1"/>
  <c r="L2663" i="1"/>
  <c r="L2600" i="1"/>
  <c r="L2416" i="1"/>
  <c r="L2232" i="1"/>
  <c r="L1843" i="1"/>
  <c r="L1584" i="1"/>
  <c r="L1504" i="1"/>
  <c r="L1414" i="1"/>
  <c r="L1238" i="1"/>
  <c r="L1144" i="1"/>
  <c r="L1048" i="1"/>
  <c r="L964" i="1"/>
  <c r="L870" i="1"/>
  <c r="L549" i="1"/>
  <c r="L136" i="1"/>
  <c r="M2767" i="1"/>
  <c r="M2640" i="1"/>
  <c r="M2484" i="1"/>
  <c r="M2016" i="1"/>
  <c r="M1472" i="1"/>
  <c r="M1312" i="1"/>
  <c r="M4" i="1"/>
  <c r="M2246" i="1"/>
  <c r="L2246" i="1"/>
  <c r="L2134" i="1"/>
  <c r="M2134" i="1"/>
  <c r="M2038" i="1"/>
  <c r="L2038" i="1"/>
  <c r="M1782" i="1"/>
  <c r="L1782" i="1"/>
  <c r="M1670" i="1"/>
  <c r="L1670" i="1"/>
  <c r="M1174" i="1"/>
  <c r="L1174" i="1"/>
  <c r="M790" i="1"/>
  <c r="L790" i="1"/>
  <c r="M710" i="1"/>
  <c r="L710" i="1"/>
  <c r="M342" i="1"/>
  <c r="L342" i="1"/>
  <c r="L2806" i="1"/>
  <c r="L2853" i="1"/>
  <c r="M2853" i="1"/>
  <c r="M2741" i="1"/>
  <c r="L2741" i="1"/>
  <c r="M2309" i="1"/>
  <c r="L2309" i="1"/>
  <c r="M2213" i="1"/>
  <c r="L2213" i="1"/>
  <c r="M1493" i="1"/>
  <c r="L1493" i="1"/>
  <c r="M1141" i="1"/>
  <c r="L1141" i="1"/>
  <c r="M1045" i="1"/>
  <c r="L1045" i="1"/>
  <c r="L805" i="1"/>
  <c r="M805" i="1"/>
  <c r="M293" i="1"/>
  <c r="L293" i="1"/>
  <c r="M2261" i="1"/>
  <c r="M1413" i="1"/>
  <c r="M2548" i="1"/>
  <c r="L2548" i="1"/>
  <c r="M2436" i="1"/>
  <c r="L2436" i="1"/>
  <c r="M2164" i="1"/>
  <c r="L2164" i="1"/>
  <c r="L1860" i="1"/>
  <c r="M1860" i="1"/>
  <c r="M1732" i="1"/>
  <c r="L1732" i="1"/>
  <c r="M1156" i="1"/>
  <c r="L1156" i="1"/>
  <c r="M1092" i="1"/>
  <c r="L1092" i="1"/>
  <c r="L676" i="1"/>
  <c r="M676" i="1"/>
  <c r="L420" i="1"/>
  <c r="M420" i="1"/>
  <c r="M2675" i="1"/>
  <c r="L2675" i="1"/>
  <c r="L2627" i="1"/>
  <c r="M2627" i="1"/>
  <c r="M2531" i="1"/>
  <c r="L2531" i="1"/>
  <c r="M2419" i="1"/>
  <c r="L2419" i="1"/>
  <c r="L1683" i="1"/>
  <c r="M1683" i="1"/>
  <c r="M1283" i="1"/>
  <c r="L1283" i="1"/>
  <c r="M595" i="1"/>
  <c r="L595" i="1"/>
  <c r="L531" i="1"/>
  <c r="M531" i="1"/>
  <c r="L2694" i="1"/>
  <c r="M881" i="1"/>
  <c r="L881" i="1"/>
  <c r="M97" i="1"/>
  <c r="L97" i="1"/>
  <c r="L2243" i="1"/>
  <c r="L1717" i="1"/>
  <c r="L2800" i="1"/>
  <c r="M2800" i="1"/>
  <c r="L2160" i="1"/>
  <c r="M2160" i="1"/>
  <c r="M1760" i="1"/>
  <c r="L1760" i="1"/>
  <c r="L1680" i="1"/>
  <c r="M1680" i="1"/>
  <c r="L1600" i="1"/>
  <c r="M1600" i="1"/>
  <c r="M1280" i="1"/>
  <c r="L1280" i="1"/>
  <c r="M1200" i="1"/>
  <c r="L1200" i="1"/>
  <c r="M960" i="1"/>
  <c r="L960" i="1"/>
  <c r="L2624" i="1"/>
  <c r="L1861" i="1"/>
  <c r="L899" i="1"/>
  <c r="M1541" i="1"/>
  <c r="L847" i="1"/>
  <c r="M847" i="1"/>
  <c r="L751" i="1"/>
  <c r="M751" i="1"/>
  <c r="L2742" i="1"/>
  <c r="L2304" i="1"/>
  <c r="L1247" i="1"/>
  <c r="M2672" i="1"/>
  <c r="L2901" i="1"/>
  <c r="L1616" i="1"/>
  <c r="L1440" i="1"/>
  <c r="L1154" i="1"/>
  <c r="M2020" i="1"/>
  <c r="L2726" i="1"/>
  <c r="L2611" i="1"/>
  <c r="L1844" i="1"/>
  <c r="L1696" i="1"/>
  <c r="M2773" i="1"/>
  <c r="M2486" i="1"/>
  <c r="M2355" i="1"/>
  <c r="M1684" i="1"/>
  <c r="M1107" i="1"/>
  <c r="L2883" i="1"/>
  <c r="L2723" i="1"/>
  <c r="L2661" i="1"/>
  <c r="L2599" i="1"/>
  <c r="L2482" i="1"/>
  <c r="L2415" i="1"/>
  <c r="L2271" i="1"/>
  <c r="L2229" i="1"/>
  <c r="L2151" i="1"/>
  <c r="L1960" i="1"/>
  <c r="L1824" i="1"/>
  <c r="L1412" i="1"/>
  <c r="L1143" i="1"/>
  <c r="L1046" i="1"/>
  <c r="L646" i="1"/>
  <c r="L547" i="1"/>
  <c r="L228" i="1"/>
  <c r="M2766" i="1"/>
  <c r="M2452" i="1"/>
  <c r="M2326" i="1"/>
  <c r="M2148" i="1"/>
  <c r="M1633" i="1"/>
  <c r="M1459" i="1"/>
  <c r="M1303" i="1"/>
  <c r="M1088" i="1"/>
  <c r="M430" i="1"/>
  <c r="M211" i="1"/>
  <c r="M2406" i="1"/>
  <c r="L2406" i="1"/>
  <c r="M2310" i="1"/>
  <c r="L2310" i="1"/>
  <c r="M2230" i="1"/>
  <c r="L2230" i="1"/>
  <c r="L1910" i="1"/>
  <c r="M1910" i="1"/>
  <c r="M1734" i="1"/>
  <c r="L1734" i="1"/>
  <c r="M1590" i="1"/>
  <c r="L1590" i="1"/>
  <c r="M1222" i="1"/>
  <c r="L1222" i="1"/>
  <c r="M678" i="1"/>
  <c r="L678" i="1"/>
  <c r="M2693" i="1"/>
  <c r="L2693" i="1"/>
  <c r="M2245" i="1"/>
  <c r="L2245" i="1"/>
  <c r="M1893" i="1"/>
  <c r="L1893" i="1"/>
  <c r="M1461" i="1"/>
  <c r="L1461" i="1"/>
  <c r="M1221" i="1"/>
  <c r="L1221" i="1"/>
  <c r="M485" i="1"/>
  <c r="L485" i="1"/>
  <c r="M245" i="1"/>
  <c r="L245" i="1"/>
  <c r="L2006" i="1"/>
  <c r="M2612" i="1"/>
  <c r="L2612" i="1"/>
  <c r="M1892" i="1"/>
  <c r="L1892" i="1"/>
  <c r="M1428" i="1"/>
  <c r="L1428" i="1"/>
  <c r="L1300" i="1"/>
  <c r="M1300" i="1"/>
  <c r="M980" i="1"/>
  <c r="L980" i="1"/>
  <c r="M900" i="1"/>
  <c r="L900" i="1"/>
  <c r="M116" i="1"/>
  <c r="L116" i="1"/>
  <c r="L2756" i="1"/>
  <c r="L2005" i="1"/>
  <c r="M2691" i="1"/>
  <c r="L2691" i="1"/>
  <c r="M2451" i="1"/>
  <c r="L2451" i="1"/>
  <c r="L1987" i="1"/>
  <c r="M1987" i="1"/>
  <c r="L1667" i="1"/>
  <c r="M1667" i="1"/>
  <c r="M323" i="1"/>
  <c r="L323" i="1"/>
  <c r="M99" i="1"/>
  <c r="L99" i="1"/>
  <c r="M1894" i="1"/>
  <c r="L2865" i="1"/>
  <c r="M2865" i="1"/>
  <c r="L2321" i="1"/>
  <c r="M2321" i="1"/>
  <c r="M2145" i="1"/>
  <c r="L2145" i="1"/>
  <c r="M1393" i="1"/>
  <c r="L1393" i="1"/>
  <c r="L1073" i="1"/>
  <c r="M2534" i="1"/>
  <c r="M2848" i="1"/>
  <c r="L2848" i="1"/>
  <c r="M2768" i="1"/>
  <c r="L2768" i="1"/>
  <c r="M2688" i="1"/>
  <c r="L2688" i="1"/>
  <c r="M1888" i="1"/>
  <c r="L1888" i="1"/>
  <c r="M1456" i="1"/>
  <c r="L1456" i="1"/>
  <c r="L1392" i="1"/>
  <c r="M1392" i="1"/>
  <c r="L2182" i="1"/>
  <c r="M1348" i="1"/>
  <c r="L2911" i="1"/>
  <c r="M2911" i="1"/>
  <c r="M2623" i="1"/>
  <c r="L2623" i="1"/>
  <c r="L1951" i="1"/>
  <c r="M1951" i="1"/>
  <c r="M1663" i="1"/>
  <c r="L1663" i="1"/>
  <c r="M1375" i="1"/>
  <c r="L1375" i="1"/>
  <c r="M1295" i="1"/>
  <c r="L1295" i="1"/>
  <c r="M735" i="1"/>
  <c r="L735" i="1"/>
  <c r="M127" i="1"/>
  <c r="L127" i="1"/>
  <c r="L2499" i="1"/>
  <c r="L1446" i="1"/>
  <c r="L694" i="1"/>
  <c r="L468" i="1"/>
  <c r="L147" i="1"/>
  <c r="M2358" i="1"/>
  <c r="M36" i="1"/>
  <c r="L2418" i="1"/>
  <c r="L1968" i="1"/>
  <c r="L673" i="1"/>
  <c r="M1840" i="1"/>
  <c r="L767" i="1"/>
  <c r="M1492" i="1"/>
  <c r="L2822" i="1"/>
  <c r="L2706" i="1"/>
  <c r="L2660" i="1"/>
  <c r="L2595" i="1"/>
  <c r="L2536" i="1"/>
  <c r="L2481" i="1"/>
  <c r="L2352" i="1"/>
  <c r="L2224" i="1"/>
  <c r="L2150" i="1"/>
  <c r="L1958" i="1"/>
  <c r="L1749" i="1"/>
  <c r="L1494" i="1"/>
  <c r="L1411" i="1"/>
  <c r="L1317" i="1"/>
  <c r="L1136" i="1"/>
  <c r="L1040" i="1"/>
  <c r="L852" i="1"/>
  <c r="L643" i="1"/>
  <c r="L227" i="1"/>
  <c r="L117" i="1"/>
  <c r="M2448" i="1"/>
  <c r="M2319" i="1"/>
  <c r="M2135" i="1"/>
  <c r="M1811" i="1"/>
  <c r="M1454" i="1"/>
  <c r="M1232" i="1"/>
  <c r="M626" i="1"/>
  <c r="M180" i="1"/>
  <c r="L2886" i="1"/>
  <c r="M2886" i="1"/>
  <c r="M2774" i="1"/>
  <c r="L2774" i="1"/>
  <c r="L1686" i="1"/>
  <c r="M1686" i="1"/>
  <c r="M1254" i="1"/>
  <c r="L1254" i="1"/>
  <c r="M278" i="1"/>
  <c r="L278" i="1"/>
  <c r="M2517" i="1"/>
  <c r="L2517" i="1"/>
  <c r="M2405" i="1"/>
  <c r="L2405" i="1"/>
  <c r="M2293" i="1"/>
  <c r="L2293" i="1"/>
  <c r="M2165" i="1"/>
  <c r="L2165" i="1"/>
  <c r="M1941" i="1"/>
  <c r="L1941" i="1"/>
  <c r="M917" i="1"/>
  <c r="L917" i="1"/>
  <c r="M501" i="1"/>
  <c r="L501" i="1"/>
  <c r="M149" i="1"/>
  <c r="L149" i="1"/>
  <c r="L2757" i="1"/>
  <c r="L2372" i="1"/>
  <c r="M2372" i="1"/>
  <c r="M2244" i="1"/>
  <c r="L2244" i="1"/>
  <c r="M1940" i="1"/>
  <c r="L1940" i="1"/>
  <c r="M1620" i="1"/>
  <c r="L1620" i="1"/>
  <c r="M1220" i="1"/>
  <c r="L1220" i="1"/>
  <c r="M68" i="1"/>
  <c r="L2403" i="1"/>
  <c r="M2403" i="1"/>
  <c r="M1443" i="1"/>
  <c r="L1443" i="1"/>
  <c r="M947" i="1"/>
  <c r="L947" i="1"/>
  <c r="M291" i="1"/>
  <c r="L291" i="1"/>
  <c r="L2390" i="1"/>
  <c r="L1462" i="1"/>
  <c r="L1011" i="1"/>
  <c r="L500" i="1"/>
  <c r="M2705" i="1"/>
  <c r="L2705" i="1"/>
  <c r="M2193" i="1"/>
  <c r="L2193" i="1"/>
  <c r="M1425" i="1"/>
  <c r="L1425" i="1"/>
  <c r="M369" i="1"/>
  <c r="L369" i="1"/>
  <c r="L1797" i="1"/>
  <c r="L1366" i="1"/>
  <c r="M1365" i="1"/>
  <c r="M260" i="1"/>
  <c r="L2144" i="1"/>
  <c r="M2144" i="1"/>
  <c r="M1104" i="1"/>
  <c r="L1104" i="1"/>
  <c r="L2784" i="1"/>
  <c r="L1988" i="1"/>
  <c r="M1712" i="1"/>
  <c r="L2527" i="1"/>
  <c r="M2527" i="1"/>
  <c r="M2431" i="1"/>
  <c r="L2431" i="1"/>
  <c r="M1839" i="1"/>
  <c r="L1839" i="1"/>
  <c r="M1535" i="1"/>
  <c r="L1535" i="1"/>
  <c r="L511" i="1"/>
  <c r="M511" i="1"/>
  <c r="L143" i="1"/>
  <c r="M143" i="1"/>
  <c r="L2180" i="1"/>
  <c r="L1775" i="1"/>
  <c r="M2805" i="1"/>
  <c r="L2824" i="1"/>
  <c r="M2824" i="1"/>
  <c r="L2712" i="1"/>
  <c r="M2712" i="1"/>
  <c r="M2680" i="1"/>
  <c r="L2680" i="1"/>
  <c r="L2648" i="1"/>
  <c r="M2648" i="1"/>
  <c r="L2568" i="1"/>
  <c r="M2568" i="1"/>
  <c r="M2552" i="1"/>
  <c r="L2552" i="1"/>
  <c r="M2520" i="1"/>
  <c r="L2520" i="1"/>
  <c r="M2472" i="1"/>
  <c r="L2472" i="1"/>
  <c r="M2312" i="1"/>
  <c r="L2312" i="1"/>
  <c r="M2248" i="1"/>
  <c r="L2248" i="1"/>
  <c r="M2104" i="1"/>
  <c r="L2104" i="1"/>
  <c r="M2088" i="1"/>
  <c r="L2088" i="1"/>
  <c r="L2040" i="1"/>
  <c r="M2040" i="1"/>
  <c r="M2024" i="1"/>
  <c r="L2024" i="1"/>
  <c r="L1992" i="1"/>
  <c r="M1992" i="1"/>
  <c r="M1800" i="1"/>
  <c r="L1800" i="1"/>
  <c r="M1752" i="1"/>
  <c r="L1752" i="1"/>
  <c r="M1672" i="1"/>
  <c r="L1672" i="1"/>
  <c r="L1640" i="1"/>
  <c r="M1640" i="1"/>
  <c r="L1592" i="1"/>
  <c r="M1592" i="1"/>
  <c r="M1560" i="1"/>
  <c r="L1560" i="1"/>
  <c r="M1544" i="1"/>
  <c r="L1544" i="1"/>
  <c r="M1512" i="1"/>
  <c r="L1512" i="1"/>
  <c r="M1496" i="1"/>
  <c r="L1496" i="1"/>
  <c r="M1448" i="1"/>
  <c r="L1448" i="1"/>
  <c r="L1352" i="1"/>
  <c r="M1352" i="1"/>
  <c r="M1304" i="1"/>
  <c r="L1304" i="1"/>
  <c r="L1256" i="1"/>
  <c r="M1256" i="1"/>
  <c r="M1224" i="1"/>
  <c r="L1224" i="1"/>
  <c r="M1176" i="1"/>
  <c r="L1176" i="1"/>
  <c r="M1032" i="1"/>
  <c r="L1032" i="1"/>
  <c r="L1016" i="1"/>
  <c r="M1016" i="1"/>
  <c r="L1000" i="1"/>
  <c r="M1000" i="1"/>
  <c r="M984" i="1"/>
  <c r="L984" i="1"/>
  <c r="L920" i="1"/>
  <c r="M920" i="1"/>
  <c r="M856" i="1"/>
  <c r="L856" i="1"/>
  <c r="M760" i="1"/>
  <c r="L760" i="1"/>
  <c r="L744" i="1"/>
  <c r="M744" i="1"/>
  <c r="M584" i="1"/>
  <c r="L584" i="1"/>
  <c r="L568" i="1"/>
  <c r="M568" i="1"/>
  <c r="M504" i="1"/>
  <c r="L504" i="1"/>
  <c r="M488" i="1"/>
  <c r="L488" i="1"/>
  <c r="M440" i="1"/>
  <c r="L440" i="1"/>
  <c r="M408" i="1"/>
  <c r="L408" i="1"/>
  <c r="M344" i="1"/>
  <c r="L344" i="1"/>
  <c r="L328" i="1"/>
  <c r="M328" i="1"/>
  <c r="M264" i="1"/>
  <c r="L264" i="1"/>
  <c r="L216" i="1"/>
  <c r="M216" i="1"/>
  <c r="M200" i="1"/>
  <c r="L200" i="1"/>
  <c r="M168" i="1"/>
  <c r="L168" i="1"/>
  <c r="M120" i="1"/>
  <c r="L120" i="1"/>
  <c r="M88" i="1"/>
  <c r="L88" i="1"/>
  <c r="M72" i="1"/>
  <c r="L72" i="1"/>
  <c r="M56" i="1"/>
  <c r="L56" i="1"/>
  <c r="L2821" i="1"/>
  <c r="L2704" i="1"/>
  <c r="L2657" i="1"/>
  <c r="L2592" i="1"/>
  <c r="L2468" i="1"/>
  <c r="L2149" i="1"/>
  <c r="L2087" i="1"/>
  <c r="L1952" i="1"/>
  <c r="L1895" i="1"/>
  <c r="L1748" i="1"/>
  <c r="L1487" i="1"/>
  <c r="L1135" i="1"/>
  <c r="L1030" i="1"/>
  <c r="L936" i="1"/>
  <c r="L851" i="1"/>
  <c r="L642" i="1"/>
  <c r="L226" i="1"/>
  <c r="M2885" i="1"/>
  <c r="M2576" i="1"/>
  <c r="M2118" i="1"/>
  <c r="M1984" i="1"/>
  <c r="M1808" i="1"/>
  <c r="M1217" i="1"/>
  <c r="M2294" i="1"/>
  <c r="L2294" i="1"/>
  <c r="M1526" i="1"/>
  <c r="L1526" i="1"/>
  <c r="M1270" i="1"/>
  <c r="L1270" i="1"/>
  <c r="M1142" i="1"/>
  <c r="L1142" i="1"/>
  <c r="M838" i="1"/>
  <c r="L838" i="1"/>
  <c r="M486" i="1"/>
  <c r="L486" i="1"/>
  <c r="M246" i="1"/>
  <c r="L246" i="1"/>
  <c r="M118" i="1"/>
  <c r="L118" i="1"/>
  <c r="L2501" i="1"/>
  <c r="M2501" i="1"/>
  <c r="M2389" i="1"/>
  <c r="L2389" i="1"/>
  <c r="M1957" i="1"/>
  <c r="L1957" i="1"/>
  <c r="M1669" i="1"/>
  <c r="L1669" i="1"/>
  <c r="M1445" i="1"/>
  <c r="L1445" i="1"/>
  <c r="M1349" i="1"/>
  <c r="L1349" i="1"/>
  <c r="M1125" i="1"/>
  <c r="L1125" i="1"/>
  <c r="M885" i="1"/>
  <c r="L885" i="1"/>
  <c r="L773" i="1"/>
  <c r="M773" i="1"/>
  <c r="M677" i="1"/>
  <c r="L677" i="1"/>
  <c r="M325" i="1"/>
  <c r="L325" i="1"/>
  <c r="L1814" i="1"/>
  <c r="M2772" i="1"/>
  <c r="L2772" i="1"/>
  <c r="M2692" i="1"/>
  <c r="L2692" i="1"/>
  <c r="M2292" i="1"/>
  <c r="L2292" i="1"/>
  <c r="M2212" i="1"/>
  <c r="L2212" i="1"/>
  <c r="L1252" i="1"/>
  <c r="M1252" i="1"/>
  <c r="M372" i="1"/>
  <c r="L372" i="1"/>
  <c r="M196" i="1"/>
  <c r="L196" i="1"/>
  <c r="M2755" i="1"/>
  <c r="L2755" i="1"/>
  <c r="L2643" i="1"/>
  <c r="M2643" i="1"/>
  <c r="M2163" i="1"/>
  <c r="L2163" i="1"/>
  <c r="M1699" i="1"/>
  <c r="L1699" i="1"/>
  <c r="M1555" i="1"/>
  <c r="L1555" i="1"/>
  <c r="M1427" i="1"/>
  <c r="L1427" i="1"/>
  <c r="M1315" i="1"/>
  <c r="L1315" i="1"/>
  <c r="M1219" i="1"/>
  <c r="L1219" i="1"/>
  <c r="M1091" i="1"/>
  <c r="L1091" i="1"/>
  <c r="L611" i="1"/>
  <c r="M611" i="1"/>
  <c r="L515" i="1"/>
  <c r="M515" i="1"/>
  <c r="M371" i="1"/>
  <c r="L371" i="1"/>
  <c r="L2897" i="1"/>
  <c r="M2897" i="1"/>
  <c r="M2209" i="1"/>
  <c r="L2209" i="1"/>
  <c r="M1969" i="1"/>
  <c r="L1969" i="1"/>
  <c r="M1345" i="1"/>
  <c r="L1345" i="1"/>
  <c r="M2480" i="1"/>
  <c r="L2480" i="1"/>
  <c r="L2192" i="1"/>
  <c r="M2192" i="1"/>
  <c r="M1744" i="1"/>
  <c r="L1744" i="1"/>
  <c r="L579" i="1"/>
  <c r="M757" i="1"/>
  <c r="M1567" i="1"/>
  <c r="L1567" i="1"/>
  <c r="L1455" i="1"/>
  <c r="M1455" i="1"/>
  <c r="M959" i="1"/>
  <c r="L959" i="1"/>
  <c r="L559" i="1"/>
  <c r="M559" i="1"/>
  <c r="L1619" i="1"/>
  <c r="L883" i="1"/>
  <c r="M1862" i="1"/>
  <c r="M2776" i="1"/>
  <c r="L2776" i="1"/>
  <c r="M2823" i="1"/>
  <c r="L2823" i="1"/>
  <c r="M2807" i="1"/>
  <c r="L2807" i="1"/>
  <c r="L2791" i="1"/>
  <c r="M2791" i="1"/>
  <c r="M2759" i="1"/>
  <c r="L2759" i="1"/>
  <c r="L2711" i="1"/>
  <c r="M2711" i="1"/>
  <c r="M2679" i="1"/>
  <c r="L2679" i="1"/>
  <c r="L2647" i="1"/>
  <c r="M2647" i="1"/>
  <c r="L2567" i="1"/>
  <c r="M2567" i="1"/>
  <c r="M2551" i="1"/>
  <c r="L2551" i="1"/>
  <c r="M2535" i="1"/>
  <c r="L2535" i="1"/>
  <c r="M2519" i="1"/>
  <c r="L2519" i="1"/>
  <c r="M2471" i="1"/>
  <c r="L2471" i="1"/>
  <c r="M2295" i="1"/>
  <c r="L2295" i="1"/>
  <c r="M2263" i="1"/>
  <c r="L2263" i="1"/>
  <c r="M2247" i="1"/>
  <c r="L2247" i="1"/>
  <c r="M2231" i="1"/>
  <c r="L2231" i="1"/>
  <c r="M2167" i="1"/>
  <c r="L2167" i="1"/>
  <c r="L2039" i="1"/>
  <c r="M2039" i="1"/>
  <c r="M2023" i="1"/>
  <c r="L2023" i="1"/>
  <c r="M2007" i="1"/>
  <c r="L2007" i="1"/>
  <c r="M1959" i="1"/>
  <c r="L1959" i="1"/>
  <c r="M1799" i="1"/>
  <c r="L1799" i="1"/>
  <c r="M1751" i="1"/>
  <c r="L1751" i="1"/>
  <c r="M1671" i="1"/>
  <c r="L1671" i="1"/>
  <c r="M1607" i="1"/>
  <c r="L1607" i="1"/>
  <c r="M1415" i="1"/>
  <c r="L1415" i="1"/>
  <c r="M1399" i="1"/>
  <c r="L1399" i="1"/>
  <c r="M1367" i="1"/>
  <c r="L1367" i="1"/>
  <c r="M1351" i="1"/>
  <c r="L1351" i="1"/>
  <c r="L1255" i="1"/>
  <c r="M1255" i="1"/>
  <c r="M1239" i="1"/>
  <c r="L1239" i="1"/>
  <c r="M1223" i="1"/>
  <c r="L1223" i="1"/>
  <c r="L1191" i="1"/>
  <c r="M1191" i="1"/>
  <c r="L1159" i="1"/>
  <c r="M1159" i="1"/>
  <c r="M1047" i="1"/>
  <c r="L1047" i="1"/>
  <c r="M1031" i="1"/>
  <c r="L1031" i="1"/>
  <c r="M1015" i="1"/>
  <c r="L1015" i="1"/>
  <c r="M903" i="1"/>
  <c r="L903" i="1"/>
  <c r="M871" i="1"/>
  <c r="L871" i="1"/>
  <c r="M855" i="1"/>
  <c r="L855" i="1"/>
  <c r="L839" i="1"/>
  <c r="M839" i="1"/>
  <c r="L807" i="1"/>
  <c r="M807" i="1"/>
  <c r="M711" i="1"/>
  <c r="L711" i="1"/>
  <c r="M615" i="1"/>
  <c r="L615" i="1"/>
  <c r="M583" i="1"/>
  <c r="L583" i="1"/>
  <c r="M567" i="1"/>
  <c r="L567" i="1"/>
  <c r="L2817" i="1"/>
  <c r="L2760" i="1"/>
  <c r="L2703" i="1"/>
  <c r="L2528" i="1"/>
  <c r="L2464" i="1"/>
  <c r="L2407" i="1"/>
  <c r="L2214" i="1"/>
  <c r="L2147" i="1"/>
  <c r="L2083" i="1"/>
  <c r="L1816" i="1"/>
  <c r="L1665" i="1"/>
  <c r="L1572" i="1"/>
  <c r="L1400" i="1"/>
  <c r="L1205" i="1"/>
  <c r="L1124" i="1"/>
  <c r="L935" i="1"/>
  <c r="L724" i="1"/>
  <c r="L406" i="1"/>
  <c r="L225" i="1"/>
  <c r="M2575" i="1"/>
  <c r="M2116" i="1"/>
  <c r="M1781" i="1"/>
  <c r="M1216" i="1"/>
  <c r="M849" i="1"/>
  <c r="M612" i="1"/>
  <c r="M928" i="1"/>
  <c r="L928" i="1"/>
  <c r="M880" i="1"/>
  <c r="L880" i="1"/>
  <c r="L800" i="1"/>
  <c r="M800" i="1"/>
  <c r="M752" i="1"/>
  <c r="L752" i="1"/>
  <c r="M544" i="1"/>
  <c r="L544" i="1"/>
  <c r="M528" i="1"/>
  <c r="L528" i="1"/>
  <c r="M480" i="1"/>
  <c r="L480" i="1"/>
  <c r="M464" i="1"/>
  <c r="L464" i="1"/>
  <c r="M432" i="1"/>
  <c r="L432" i="1"/>
  <c r="M416" i="1"/>
  <c r="L416" i="1"/>
  <c r="L384" i="1"/>
  <c r="M384" i="1"/>
  <c r="M352" i="1"/>
  <c r="L352" i="1"/>
  <c r="M176" i="1"/>
  <c r="L176" i="1"/>
  <c r="M128" i="1"/>
  <c r="L128" i="1"/>
  <c r="L112" i="1"/>
  <c r="M112" i="1"/>
  <c r="M80" i="1"/>
  <c r="L80" i="1"/>
  <c r="M48" i="1"/>
  <c r="L48" i="1"/>
  <c r="M368" i="1"/>
  <c r="M2828" i="1"/>
  <c r="L2828" i="1"/>
  <c r="M2652" i="1"/>
  <c r="L2652" i="1"/>
  <c r="L2620" i="1"/>
  <c r="M2620" i="1"/>
  <c r="M2604" i="1"/>
  <c r="L2604" i="1"/>
  <c r="L2460" i="1"/>
  <c r="M2460" i="1"/>
  <c r="L2220" i="1"/>
  <c r="M2220" i="1"/>
  <c r="M2108" i="1"/>
  <c r="L2108" i="1"/>
  <c r="M2028" i="1"/>
  <c r="L2028" i="1"/>
  <c r="M2012" i="1"/>
  <c r="L2012" i="1"/>
  <c r="M1820" i="1"/>
  <c r="L1820" i="1"/>
  <c r="M1772" i="1"/>
  <c r="L1772" i="1"/>
  <c r="M1596" i="1"/>
  <c r="L1596" i="1"/>
  <c r="L1564" i="1"/>
  <c r="M1564" i="1"/>
  <c r="M1548" i="1"/>
  <c r="L1548" i="1"/>
  <c r="M1500" i="1"/>
  <c r="L1500" i="1"/>
  <c r="M1452" i="1"/>
  <c r="L1452" i="1"/>
  <c r="L2859" i="1"/>
  <c r="L2651" i="1"/>
  <c r="L2556" i="1"/>
  <c r="L2475" i="1"/>
  <c r="L2347" i="1"/>
  <c r="L2298" i="1"/>
  <c r="L2252" i="1"/>
  <c r="L2123" i="1"/>
  <c r="L2076" i="1"/>
  <c r="L2026" i="1"/>
  <c r="L1674" i="1"/>
  <c r="L1612" i="1"/>
  <c r="L1483" i="1"/>
  <c r="L1225" i="1"/>
  <c r="L1115" i="1"/>
  <c r="L832" i="1"/>
  <c r="L688" i="1"/>
  <c r="L602" i="1"/>
  <c r="L512" i="1"/>
  <c r="L345" i="1"/>
  <c r="L265" i="1"/>
  <c r="M2713" i="1"/>
  <c r="M1916" i="1"/>
  <c r="M1788" i="1"/>
  <c r="M336" i="1"/>
  <c r="M2827" i="1"/>
  <c r="L2827" i="1"/>
  <c r="M2731" i="1"/>
  <c r="L2731" i="1"/>
  <c r="L2699" i="1"/>
  <c r="M2699" i="1"/>
  <c r="L2459" i="1"/>
  <c r="M2459" i="1"/>
  <c r="M2315" i="1"/>
  <c r="L2315" i="1"/>
  <c r="M2251" i="1"/>
  <c r="L2251" i="1"/>
  <c r="M2219" i="1"/>
  <c r="L2219" i="1"/>
  <c r="L2203" i="1"/>
  <c r="M2203" i="1"/>
  <c r="L2187" i="1"/>
  <c r="M2187" i="1"/>
  <c r="M2139" i="1"/>
  <c r="L2139" i="1"/>
  <c r="M2107" i="1"/>
  <c r="L2107" i="1"/>
  <c r="L2075" i="1"/>
  <c r="M2075" i="1"/>
  <c r="M1995" i="1"/>
  <c r="L1995" i="1"/>
  <c r="L1947" i="1"/>
  <c r="M1947" i="1"/>
  <c r="M1851" i="1"/>
  <c r="L1851" i="1"/>
  <c r="M1819" i="1"/>
  <c r="L1819" i="1"/>
  <c r="M1771" i="1"/>
  <c r="L1771" i="1"/>
  <c r="L1739" i="1"/>
  <c r="M1739" i="1"/>
  <c r="M1723" i="1"/>
  <c r="L1723" i="1"/>
  <c r="M1675" i="1"/>
  <c r="L1675" i="1"/>
  <c r="M1595" i="1"/>
  <c r="L1595" i="1"/>
  <c r="M1547" i="1"/>
  <c r="L1547" i="1"/>
  <c r="M1467" i="1"/>
  <c r="L1467" i="1"/>
  <c r="M1451" i="1"/>
  <c r="L1451" i="1"/>
  <c r="M1435" i="1"/>
  <c r="L1435" i="1"/>
  <c r="M1419" i="1"/>
  <c r="L1419" i="1"/>
  <c r="L1355" i="1"/>
  <c r="M1355" i="1"/>
  <c r="M1307" i="1"/>
  <c r="L1307" i="1"/>
  <c r="M1259" i="1"/>
  <c r="L1259" i="1"/>
  <c r="M1179" i="1"/>
  <c r="L1179" i="1"/>
  <c r="L1163" i="1"/>
  <c r="M1163" i="1"/>
  <c r="L1131" i="1"/>
  <c r="M1131" i="1"/>
  <c r="L1083" i="1"/>
  <c r="M1083" i="1"/>
  <c r="M1035" i="1"/>
  <c r="L1035" i="1"/>
  <c r="M1019" i="1"/>
  <c r="L1019" i="1"/>
  <c r="M955" i="1"/>
  <c r="L955" i="1"/>
  <c r="M747" i="1"/>
  <c r="L747" i="1"/>
  <c r="M699" i="1"/>
  <c r="L699" i="1"/>
  <c r="M555" i="1"/>
  <c r="L555" i="1"/>
  <c r="M507" i="1"/>
  <c r="L507" i="1"/>
  <c r="L475" i="1"/>
  <c r="M475" i="1"/>
  <c r="L411" i="1"/>
  <c r="M411" i="1"/>
  <c r="M347" i="1"/>
  <c r="L347" i="1"/>
  <c r="M331" i="1"/>
  <c r="L331" i="1"/>
  <c r="M251" i="1"/>
  <c r="L251" i="1"/>
  <c r="M203" i="1"/>
  <c r="L203" i="1"/>
  <c r="M171" i="1"/>
  <c r="L171" i="1"/>
  <c r="L2892" i="1"/>
  <c r="L2858" i="1"/>
  <c r="L2812" i="1"/>
  <c r="L2650" i="1"/>
  <c r="L2603" i="1"/>
  <c r="L2555" i="1"/>
  <c r="L2474" i="1"/>
  <c r="L2346" i="1"/>
  <c r="L2122" i="1"/>
  <c r="L1482" i="1"/>
  <c r="L890" i="1"/>
  <c r="L827" i="1"/>
  <c r="L682" i="1"/>
  <c r="L427" i="1"/>
  <c r="L187" i="1"/>
  <c r="M2601" i="1"/>
  <c r="M2394" i="1"/>
  <c r="M2283" i="1"/>
  <c r="M1914" i="1"/>
  <c r="M1787" i="1"/>
  <c r="M1001" i="1"/>
  <c r="M330" i="1"/>
  <c r="M2843" i="1"/>
  <c r="L2843" i="1"/>
  <c r="L2715" i="1"/>
  <c r="M2715" i="1"/>
  <c r="M2619" i="1"/>
  <c r="L2619" i="1"/>
  <c r="M2587" i="1"/>
  <c r="L2587" i="1"/>
  <c r="M2507" i="1"/>
  <c r="L2507" i="1"/>
  <c r="M2746" i="1"/>
  <c r="L2746" i="1"/>
  <c r="M2714" i="1"/>
  <c r="L2714" i="1"/>
  <c r="M2570" i="1"/>
  <c r="L2570" i="1"/>
  <c r="M2554" i="1"/>
  <c r="L2554" i="1"/>
  <c r="M2538" i="1"/>
  <c r="L2538" i="1"/>
  <c r="M2506" i="1"/>
  <c r="L2506" i="1"/>
  <c r="M2410" i="1"/>
  <c r="L2410" i="1"/>
  <c r="M2330" i="1"/>
  <c r="L2330" i="1"/>
  <c r="M2282" i="1"/>
  <c r="L2282" i="1"/>
  <c r="M2250" i="1"/>
  <c r="L2250" i="1"/>
  <c r="L2170" i="1"/>
  <c r="M2170" i="1"/>
  <c r="M2154" i="1"/>
  <c r="L2154" i="1"/>
  <c r="M2138" i="1"/>
  <c r="L2138" i="1"/>
  <c r="M2074" i="1"/>
  <c r="L2074" i="1"/>
  <c r="M2042" i="1"/>
  <c r="L2042" i="1"/>
  <c r="M1802" i="1"/>
  <c r="L1802" i="1"/>
  <c r="L1786" i="1"/>
  <c r="M1786" i="1"/>
  <c r="M1738" i="1"/>
  <c r="L1738" i="1"/>
  <c r="L1610" i="1"/>
  <c r="M1610" i="1"/>
  <c r="M1530" i="1"/>
  <c r="L1530" i="1"/>
  <c r="M1514" i="1"/>
  <c r="L1514" i="1"/>
  <c r="M1466" i="1"/>
  <c r="L1466" i="1"/>
  <c r="M1434" i="1"/>
  <c r="L1434" i="1"/>
  <c r="L1386" i="1"/>
  <c r="M1386" i="1"/>
  <c r="M1306" i="1"/>
  <c r="L1306" i="1"/>
  <c r="M1290" i="1"/>
  <c r="L1290" i="1"/>
  <c r="M1274" i="1"/>
  <c r="L1274" i="1"/>
  <c r="M1258" i="1"/>
  <c r="L1258" i="1"/>
  <c r="M1210" i="1"/>
  <c r="L1210" i="1"/>
  <c r="M1162" i="1"/>
  <c r="L1162" i="1"/>
  <c r="L1130" i="1"/>
  <c r="M1130" i="1"/>
  <c r="M1034" i="1"/>
  <c r="L1034" i="1"/>
  <c r="L1018" i="1"/>
  <c r="M1018" i="1"/>
  <c r="M1002" i="1"/>
  <c r="L1002" i="1"/>
  <c r="M970" i="1"/>
  <c r="L970" i="1"/>
  <c r="M954" i="1"/>
  <c r="L954" i="1"/>
  <c r="M938" i="1"/>
  <c r="L938" i="1"/>
  <c r="L842" i="1"/>
  <c r="M842" i="1"/>
  <c r="M826" i="1"/>
  <c r="L826" i="1"/>
  <c r="M730" i="1"/>
  <c r="L730" i="1"/>
  <c r="M714" i="1"/>
  <c r="L714" i="1"/>
  <c r="M698" i="1"/>
  <c r="L698" i="1"/>
  <c r="M666" i="1"/>
  <c r="L666" i="1"/>
  <c r="L650" i="1"/>
  <c r="M650" i="1"/>
  <c r="M506" i="1"/>
  <c r="L506" i="1"/>
  <c r="M346" i="1"/>
  <c r="L346" i="1"/>
  <c r="M298" i="1"/>
  <c r="L298" i="1"/>
  <c r="L266" i="1"/>
  <c r="M266" i="1"/>
  <c r="L218" i="1"/>
  <c r="M218" i="1"/>
  <c r="M186" i="1"/>
  <c r="L186" i="1"/>
  <c r="M170" i="1"/>
  <c r="L170" i="1"/>
  <c r="M74" i="1"/>
  <c r="L74" i="1"/>
  <c r="L2891" i="1"/>
  <c r="L2810" i="1"/>
  <c r="L2602" i="1"/>
  <c r="L2473" i="1"/>
  <c r="L2427" i="1"/>
  <c r="L2332" i="1"/>
  <c r="L1980" i="1"/>
  <c r="L1883" i="1"/>
  <c r="L1836" i="1"/>
  <c r="L1418" i="1"/>
  <c r="L1099" i="1"/>
  <c r="L736" i="1"/>
  <c r="L426" i="1"/>
  <c r="M2698" i="1"/>
  <c r="M656" i="1"/>
  <c r="M329" i="1"/>
  <c r="L2793" i="1"/>
  <c r="M2793" i="1"/>
  <c r="M2745" i="1"/>
  <c r="L2745" i="1"/>
  <c r="L2729" i="1"/>
  <c r="M2729" i="1"/>
  <c r="L2569" i="1"/>
  <c r="M2569" i="1"/>
  <c r="M2377" i="1"/>
  <c r="L2377" i="1"/>
  <c r="M2249" i="1"/>
  <c r="L2249" i="1"/>
  <c r="M2185" i="1"/>
  <c r="L2185" i="1"/>
  <c r="L2121" i="1"/>
  <c r="M2121" i="1"/>
  <c r="M2105" i="1"/>
  <c r="L2105" i="1"/>
  <c r="M2025" i="1"/>
  <c r="L2025" i="1"/>
  <c r="M1961" i="1"/>
  <c r="L1961" i="1"/>
  <c r="M1801" i="1"/>
  <c r="L1801" i="1"/>
  <c r="M1753" i="1"/>
  <c r="L1753" i="1"/>
  <c r="M1689" i="1"/>
  <c r="L1689" i="1"/>
  <c r="M1673" i="1"/>
  <c r="L1673" i="1"/>
  <c r="L1593" i="1"/>
  <c r="M1593" i="1"/>
  <c r="M1465" i="1"/>
  <c r="L1465" i="1"/>
  <c r="L1417" i="1"/>
  <c r="M1417" i="1"/>
  <c r="M1401" i="1"/>
  <c r="L1401" i="1"/>
  <c r="L1353" i="1"/>
  <c r="M1353" i="1"/>
  <c r="M1321" i="1"/>
  <c r="L1321" i="1"/>
  <c r="L1257" i="1"/>
  <c r="M1257" i="1"/>
  <c r="M1177" i="1"/>
  <c r="L1177" i="1"/>
  <c r="M1145" i="1"/>
  <c r="L1145" i="1"/>
  <c r="M1129" i="1"/>
  <c r="L1129" i="1"/>
  <c r="M1097" i="1"/>
  <c r="L1097" i="1"/>
  <c r="L969" i="1"/>
  <c r="M969" i="1"/>
  <c r="M937" i="1"/>
  <c r="L937" i="1"/>
  <c r="L921" i="1"/>
  <c r="M921" i="1"/>
  <c r="M905" i="1"/>
  <c r="L905" i="1"/>
  <c r="M793" i="1"/>
  <c r="L793" i="1"/>
  <c r="M697" i="1"/>
  <c r="L697" i="1"/>
  <c r="L649" i="1"/>
  <c r="M649" i="1"/>
  <c r="L569" i="1"/>
  <c r="M569" i="1"/>
  <c r="M473" i="1"/>
  <c r="L473" i="1"/>
  <c r="M441" i="1"/>
  <c r="L441" i="1"/>
  <c r="M409" i="1"/>
  <c r="L409" i="1"/>
  <c r="M313" i="1"/>
  <c r="L313" i="1"/>
  <c r="L121" i="1"/>
  <c r="M121" i="1"/>
  <c r="L2844" i="1"/>
  <c r="L2684" i="1"/>
  <c r="L2331" i="1"/>
  <c r="L2156" i="1"/>
  <c r="L1979" i="1"/>
  <c r="L1098" i="1"/>
  <c r="L944" i="1"/>
  <c r="L816" i="1"/>
  <c r="L410" i="1"/>
  <c r="L169" i="1"/>
  <c r="L96" i="1"/>
  <c r="M2811" i="1"/>
  <c r="M2489" i="1"/>
  <c r="M1404" i="1"/>
  <c r="M1242" i="1"/>
  <c r="M986" i="1"/>
  <c r="L487" i="1"/>
  <c r="L359" i="1"/>
  <c r="M359" i="1"/>
  <c r="M247" i="1"/>
  <c r="L247" i="1"/>
  <c r="M231" i="1"/>
  <c r="L231" i="1"/>
  <c r="L199" i="1"/>
  <c r="M199" i="1"/>
  <c r="M135" i="1"/>
  <c r="L135" i="1"/>
  <c r="L87" i="1"/>
  <c r="M87" i="1"/>
  <c r="L407" i="1"/>
  <c r="L167" i="1"/>
  <c r="M1308" i="1"/>
  <c r="L1308" i="1"/>
  <c r="M1244" i="1"/>
  <c r="L1244" i="1"/>
  <c r="M1068" i="1"/>
  <c r="L1068" i="1"/>
  <c r="M1036" i="1"/>
  <c r="L1036" i="1"/>
  <c r="M956" i="1"/>
  <c r="L956" i="1"/>
  <c r="M460" i="1"/>
  <c r="L460" i="1"/>
  <c r="L588" i="1"/>
  <c r="M412" i="1"/>
  <c r="L892" i="1"/>
  <c r="L748" i="1"/>
  <c r="M2653" i="1"/>
  <c r="L2653" i="1"/>
  <c r="M2605" i="1"/>
  <c r="L2605" i="1"/>
  <c r="L2493" i="1"/>
  <c r="M2493" i="1"/>
  <c r="M2381" i="1"/>
  <c r="L2381" i="1"/>
  <c r="L2301" i="1"/>
  <c r="M2301" i="1"/>
  <c r="L2093" i="1"/>
  <c r="M2093" i="1"/>
  <c r="M2013" i="1"/>
  <c r="L2013" i="1"/>
  <c r="M1805" i="1"/>
  <c r="L1805" i="1"/>
  <c r="M1693" i="1"/>
  <c r="L1693" i="1"/>
  <c r="M1533" i="1"/>
  <c r="L1533" i="1"/>
  <c r="M1405" i="1"/>
  <c r="L1405" i="1"/>
  <c r="M1341" i="1"/>
  <c r="L1341" i="1"/>
  <c r="M1213" i="1"/>
  <c r="L1213" i="1"/>
  <c r="M1165" i="1"/>
  <c r="L1165" i="1"/>
  <c r="L1101" i="1"/>
  <c r="M1101" i="1"/>
  <c r="M1053" i="1"/>
  <c r="L1053" i="1"/>
  <c r="M1005" i="1"/>
  <c r="L1005" i="1"/>
  <c r="M973" i="1"/>
  <c r="L973" i="1"/>
  <c r="M909" i="1"/>
  <c r="L909" i="1"/>
  <c r="M333" i="1"/>
  <c r="L333" i="1"/>
  <c r="M189" i="1"/>
  <c r="L189" i="1"/>
  <c r="M141" i="1"/>
  <c r="L141" i="1"/>
  <c r="M13" i="1"/>
  <c r="L13" i="1"/>
  <c r="L2349" i="1"/>
  <c r="L1757" i="1"/>
  <c r="L1325" i="1"/>
  <c r="L1709" i="1"/>
  <c r="L957" i="1"/>
  <c r="L733" i="1"/>
  <c r="M2829" i="1"/>
  <c r="L2429" i="1"/>
  <c r="M1021" i="1"/>
  <c r="L525" i="1"/>
  <c r="L253" i="1"/>
  <c r="L2333" i="1"/>
  <c r="M2157" i="1"/>
  <c r="M1453" i="1"/>
  <c r="L2861" i="1"/>
  <c r="L2269" i="1"/>
  <c r="M381" i="1"/>
  <c r="L1373" i="1"/>
  <c r="M2818" i="1"/>
  <c r="L2818" i="1"/>
  <c r="M2626" i="1"/>
  <c r="L2626" i="1"/>
  <c r="M2562" i="1"/>
  <c r="L2562" i="1"/>
  <c r="M2466" i="1"/>
  <c r="L2466" i="1"/>
  <c r="M2402" i="1"/>
  <c r="L2402" i="1"/>
  <c r="M2338" i="1"/>
  <c r="L2338" i="1"/>
  <c r="M2290" i="1"/>
  <c r="L2290" i="1"/>
  <c r="M2258" i="1"/>
  <c r="L2258" i="1"/>
  <c r="M2242" i="1"/>
  <c r="L2242" i="1"/>
  <c r="M2178" i="1"/>
  <c r="L2178" i="1"/>
  <c r="M2114" i="1"/>
  <c r="L2114" i="1"/>
  <c r="M2050" i="1"/>
  <c r="L2050" i="1"/>
  <c r="M1954" i="1"/>
  <c r="L1954" i="1"/>
  <c r="M1890" i="1"/>
  <c r="L1890" i="1"/>
  <c r="M1826" i="1"/>
  <c r="L1826" i="1"/>
  <c r="M1794" i="1"/>
  <c r="L1794" i="1"/>
  <c r="M1762" i="1"/>
  <c r="L1762" i="1"/>
  <c r="M1682" i="1"/>
  <c r="L1682" i="1"/>
  <c r="M1666" i="1"/>
  <c r="L1666" i="1"/>
  <c r="M1634" i="1"/>
  <c r="L1634" i="1"/>
  <c r="M1602" i="1"/>
  <c r="L1602" i="1"/>
  <c r="M1538" i="1"/>
  <c r="L1538" i="1"/>
  <c r="M1506" i="1"/>
  <c r="L1506" i="1"/>
  <c r="M1138" i="1"/>
  <c r="L1138" i="1"/>
  <c r="M482" i="1"/>
  <c r="L482" i="1"/>
  <c r="M418" i="1"/>
  <c r="L418" i="1"/>
  <c r="L338" i="1"/>
  <c r="M338" i="1"/>
  <c r="M274" i="1"/>
  <c r="L274" i="1"/>
  <c r="M210" i="1"/>
  <c r="L210" i="1"/>
  <c r="M130" i="1"/>
  <c r="L130" i="1"/>
  <c r="M114" i="1"/>
  <c r="L114" i="1"/>
  <c r="M82" i="1"/>
  <c r="L82" i="1"/>
  <c r="M66" i="1"/>
  <c r="L66" i="1"/>
  <c r="L2797" i="1"/>
  <c r="L2722" i="1"/>
  <c r="L2637" i="1"/>
  <c r="L2578" i="1"/>
  <c r="L2189" i="1"/>
  <c r="L594" i="1"/>
  <c r="L93" i="1"/>
  <c r="M2029" i="1"/>
  <c r="L2849" i="1"/>
  <c r="M2849" i="1"/>
  <c r="M2833" i="1"/>
  <c r="L2833" i="1"/>
  <c r="L2801" i="1"/>
  <c r="M2801" i="1"/>
  <c r="L2769" i="1"/>
  <c r="M2769" i="1"/>
  <c r="L2737" i="1"/>
  <c r="M2737" i="1"/>
  <c r="M2673" i="1"/>
  <c r="L2673" i="1"/>
  <c r="M2609" i="1"/>
  <c r="L2609" i="1"/>
  <c r="M2513" i="1"/>
  <c r="L2513" i="1"/>
  <c r="M2385" i="1"/>
  <c r="L2385" i="1"/>
  <c r="M2273" i="1"/>
  <c r="L2273" i="1"/>
  <c r="M2225" i="1"/>
  <c r="L2225" i="1"/>
  <c r="M2161" i="1"/>
  <c r="L2161" i="1"/>
  <c r="M2097" i="1"/>
  <c r="L2097" i="1"/>
  <c r="M2033" i="1"/>
  <c r="L2033" i="1"/>
  <c r="M2001" i="1"/>
  <c r="L2001" i="1"/>
  <c r="M1889" i="1"/>
  <c r="L1889" i="1"/>
  <c r="M1873" i="1"/>
  <c r="L1873" i="1"/>
  <c r="M1777" i="1"/>
  <c r="L1777" i="1"/>
  <c r="L1745" i="1"/>
  <c r="M1745" i="1"/>
  <c r="M1601" i="1"/>
  <c r="L1601" i="1"/>
  <c r="M1505" i="1"/>
  <c r="L1505" i="1"/>
  <c r="L1489" i="1"/>
  <c r="M1489" i="1"/>
  <c r="M1457" i="1"/>
  <c r="L1457" i="1"/>
  <c r="M1441" i="1"/>
  <c r="L1441" i="1"/>
  <c r="M1409" i="1"/>
  <c r="L1409" i="1"/>
  <c r="M1377" i="1"/>
  <c r="L1377" i="1"/>
  <c r="M1361" i="1"/>
  <c r="L1361" i="1"/>
  <c r="M1329" i="1"/>
  <c r="L1329" i="1"/>
  <c r="M1313" i="1"/>
  <c r="L1313" i="1"/>
  <c r="M1185" i="1"/>
  <c r="L1185" i="1"/>
  <c r="M1169" i="1"/>
  <c r="L1169" i="1"/>
  <c r="M1137" i="1"/>
  <c r="L1137" i="1"/>
  <c r="M1105" i="1"/>
  <c r="L1105" i="1"/>
  <c r="M1089" i="1"/>
  <c r="L1089" i="1"/>
  <c r="M1057" i="1"/>
  <c r="L1057" i="1"/>
  <c r="L1041" i="1"/>
  <c r="M1041" i="1"/>
  <c r="L977" i="1"/>
  <c r="M977" i="1"/>
  <c r="M945" i="1"/>
  <c r="L945" i="1"/>
  <c r="L929" i="1"/>
  <c r="M929" i="1"/>
  <c r="M913" i="1"/>
  <c r="L913" i="1"/>
  <c r="L897" i="1"/>
  <c r="M897" i="1"/>
  <c r="M865" i="1"/>
  <c r="L865" i="1"/>
  <c r="L785" i="1"/>
  <c r="M785" i="1"/>
  <c r="M705" i="1"/>
  <c r="L705" i="1"/>
  <c r="M689" i="1"/>
  <c r="L689" i="1"/>
  <c r="M657" i="1"/>
  <c r="L657" i="1"/>
  <c r="M593" i="1"/>
  <c r="L593" i="1"/>
  <c r="M577" i="1"/>
  <c r="L577" i="1"/>
  <c r="M497" i="1"/>
  <c r="L497" i="1"/>
  <c r="M449" i="1"/>
  <c r="L449" i="1"/>
  <c r="M417" i="1"/>
  <c r="L417" i="1"/>
  <c r="M401" i="1"/>
  <c r="L401" i="1"/>
  <c r="M353" i="1"/>
  <c r="L353" i="1"/>
  <c r="M337" i="1"/>
  <c r="L337" i="1"/>
  <c r="M305" i="1"/>
  <c r="L305" i="1"/>
  <c r="M273" i="1"/>
  <c r="L273" i="1"/>
  <c r="M257" i="1"/>
  <c r="L257" i="1"/>
  <c r="L241" i="1"/>
  <c r="M241" i="1"/>
  <c r="M209" i="1"/>
  <c r="L209" i="1"/>
  <c r="L177" i="1"/>
  <c r="M177" i="1"/>
  <c r="M129" i="1"/>
  <c r="L129" i="1"/>
  <c r="M113" i="1"/>
  <c r="L113" i="1"/>
  <c r="M81" i="1"/>
  <c r="L81" i="1"/>
  <c r="L65" i="1"/>
  <c r="M65" i="1"/>
  <c r="M49" i="1"/>
  <c r="L49" i="1"/>
  <c r="L17" i="1"/>
  <c r="M17" i="1"/>
  <c r="L2577" i="1"/>
  <c r="L2354" i="1"/>
  <c r="L2045" i="1"/>
  <c r="L1857" i="1"/>
  <c r="L1823" i="1"/>
  <c r="L1649" i="1"/>
  <c r="L1522" i="1"/>
  <c r="L1069" i="1"/>
  <c r="L993" i="1"/>
  <c r="L831" i="1"/>
  <c r="L786" i="1"/>
  <c r="L317" i="1"/>
  <c r="M2798" i="1"/>
  <c r="M2655" i="1"/>
  <c r="M2237" i="1"/>
  <c r="M2190" i="1"/>
  <c r="M1681" i="1"/>
  <c r="M690" i="1"/>
  <c r="M2717" i="1"/>
  <c r="L2717" i="1"/>
  <c r="L2589" i="1"/>
  <c r="M2589" i="1"/>
  <c r="M2541" i="1"/>
  <c r="L2541" i="1"/>
  <c r="M2461" i="1"/>
  <c r="L2461" i="1"/>
  <c r="M2365" i="1"/>
  <c r="L2365" i="1"/>
  <c r="M2317" i="1"/>
  <c r="L2317" i="1"/>
  <c r="M2141" i="1"/>
  <c r="L2141" i="1"/>
  <c r="M1869" i="1"/>
  <c r="L1869" i="1"/>
  <c r="M1581" i="1"/>
  <c r="L1581" i="1"/>
  <c r="L1517" i="1"/>
  <c r="M1517" i="1"/>
  <c r="L1485" i="1"/>
  <c r="M1485" i="1"/>
  <c r="L1421" i="1"/>
  <c r="M1421" i="1"/>
  <c r="L1293" i="1"/>
  <c r="M1293" i="1"/>
  <c r="M1229" i="1"/>
  <c r="L1229" i="1"/>
  <c r="L1085" i="1"/>
  <c r="M1085" i="1"/>
  <c r="M1037" i="1"/>
  <c r="L1037" i="1"/>
  <c r="M893" i="1"/>
  <c r="L893" i="1"/>
  <c r="M781" i="1"/>
  <c r="L781" i="1"/>
  <c r="M749" i="1"/>
  <c r="L749" i="1"/>
  <c r="L589" i="1"/>
  <c r="M589" i="1"/>
  <c r="M541" i="1"/>
  <c r="L541" i="1"/>
  <c r="M493" i="1"/>
  <c r="L493" i="1"/>
  <c r="M445" i="1"/>
  <c r="L445" i="1"/>
  <c r="M397" i="1"/>
  <c r="L397" i="1"/>
  <c r="L285" i="1"/>
  <c r="M285" i="1"/>
  <c r="M205" i="1"/>
  <c r="L205" i="1"/>
  <c r="M157" i="1"/>
  <c r="L157" i="1"/>
  <c r="L109" i="1"/>
  <c r="M109" i="1"/>
  <c r="L45" i="1"/>
  <c r="M45" i="1"/>
  <c r="L461" i="1"/>
  <c r="M2285" i="1"/>
  <c r="L1901" i="1"/>
  <c r="L2781" i="1"/>
  <c r="L1197" i="1"/>
  <c r="L1133" i="1"/>
  <c r="L2173" i="1"/>
  <c r="L653" i="1"/>
  <c r="L2557" i="1"/>
  <c r="L941" i="1"/>
  <c r="L1565" i="1"/>
  <c r="L1917" i="1"/>
  <c r="L1773" i="1"/>
  <c r="M845" i="1"/>
  <c r="M2802" i="1"/>
  <c r="L2802" i="1"/>
  <c r="M2546" i="1"/>
  <c r="L2546" i="1"/>
  <c r="M2530" i="1"/>
  <c r="L2530" i="1"/>
  <c r="M2386" i="1"/>
  <c r="L2386" i="1"/>
  <c r="M2322" i="1"/>
  <c r="L2322" i="1"/>
  <c r="M2306" i="1"/>
  <c r="L2306" i="1"/>
  <c r="M2274" i="1"/>
  <c r="L2274" i="1"/>
  <c r="M2162" i="1"/>
  <c r="L2162" i="1"/>
  <c r="M2098" i="1"/>
  <c r="L2098" i="1"/>
  <c r="M2034" i="1"/>
  <c r="L2034" i="1"/>
  <c r="M2018" i="1"/>
  <c r="L2018" i="1"/>
  <c r="M1874" i="1"/>
  <c r="L1874" i="1"/>
  <c r="M1810" i="1"/>
  <c r="L1810" i="1"/>
  <c r="M1778" i="1"/>
  <c r="L1778" i="1"/>
  <c r="M1746" i="1"/>
  <c r="L1746" i="1"/>
  <c r="M1730" i="1"/>
  <c r="L1730" i="1"/>
  <c r="M1554" i="1"/>
  <c r="L1554" i="1"/>
  <c r="M1490" i="1"/>
  <c r="L1490" i="1"/>
  <c r="L1474" i="1"/>
  <c r="M1474" i="1"/>
  <c r="M1378" i="1"/>
  <c r="L1378" i="1"/>
  <c r="M1362" i="1"/>
  <c r="L1362" i="1"/>
  <c r="M1330" i="1"/>
  <c r="L1330" i="1"/>
  <c r="M1314" i="1"/>
  <c r="L1314" i="1"/>
  <c r="M1282" i="1"/>
  <c r="L1282" i="1"/>
  <c r="M1234" i="1"/>
  <c r="L1234" i="1"/>
  <c r="M1186" i="1"/>
  <c r="L1186" i="1"/>
  <c r="M1170" i="1"/>
  <c r="L1170" i="1"/>
  <c r="M1090" i="1"/>
  <c r="L1090" i="1"/>
  <c r="M1042" i="1"/>
  <c r="L1042" i="1"/>
  <c r="M1026" i="1"/>
  <c r="L1026" i="1"/>
  <c r="M978" i="1"/>
  <c r="L978" i="1"/>
  <c r="M946" i="1"/>
  <c r="L946" i="1"/>
  <c r="M930" i="1"/>
  <c r="L930" i="1"/>
  <c r="M914" i="1"/>
  <c r="L914" i="1"/>
  <c r="M898" i="1"/>
  <c r="L898" i="1"/>
  <c r="M866" i="1"/>
  <c r="L866" i="1"/>
  <c r="L834" i="1"/>
  <c r="M834" i="1"/>
  <c r="M818" i="1"/>
  <c r="L818" i="1"/>
  <c r="M770" i="1"/>
  <c r="L770" i="1"/>
  <c r="M738" i="1"/>
  <c r="L738" i="1"/>
  <c r="L722" i="1"/>
  <c r="M722" i="1"/>
  <c r="M706" i="1"/>
  <c r="L706" i="1"/>
  <c r="M658" i="1"/>
  <c r="L658" i="1"/>
  <c r="M610" i="1"/>
  <c r="L610" i="1"/>
  <c r="M578" i="1"/>
  <c r="L578" i="1"/>
  <c r="M562" i="1"/>
  <c r="L562" i="1"/>
  <c r="L546" i="1"/>
  <c r="M546" i="1"/>
  <c r="M498" i="1"/>
  <c r="L498" i="1"/>
  <c r="L402" i="1"/>
  <c r="M402" i="1"/>
  <c r="M354" i="1"/>
  <c r="L354" i="1"/>
  <c r="M322" i="1"/>
  <c r="L322" i="1"/>
  <c r="M306" i="1"/>
  <c r="L306" i="1"/>
  <c r="M242" i="1"/>
  <c r="L242" i="1"/>
  <c r="M178" i="1"/>
  <c r="L178" i="1"/>
  <c r="M146" i="1"/>
  <c r="L146" i="1"/>
  <c r="M18" i="1"/>
  <c r="L18" i="1"/>
  <c r="L2047" i="1"/>
  <c r="L2002" i="1"/>
  <c r="L1885" i="1"/>
  <c r="L1858" i="1"/>
  <c r="L1741" i="1"/>
  <c r="L1650" i="1"/>
  <c r="L1442" i="1"/>
  <c r="L1071" i="1"/>
  <c r="L994" i="1"/>
  <c r="M1981" i="1"/>
  <c r="M1058" i="1"/>
  <c r="M557" i="1"/>
  <c r="M450" i="1"/>
  <c r="M2785" i="1"/>
  <c r="L2785" i="1"/>
  <c r="M2753" i="1"/>
  <c r="L2753" i="1"/>
  <c r="M2689" i="1"/>
  <c r="L2689" i="1"/>
  <c r="L2625" i="1"/>
  <c r="M2625" i="1"/>
  <c r="M2561" i="1"/>
  <c r="L2561" i="1"/>
  <c r="L2545" i="1"/>
  <c r="M2545" i="1"/>
  <c r="M2529" i="1"/>
  <c r="L2529" i="1"/>
  <c r="M2465" i="1"/>
  <c r="L2465" i="1"/>
  <c r="M2337" i="1"/>
  <c r="L2337" i="1"/>
  <c r="M2289" i="1"/>
  <c r="L2289" i="1"/>
  <c r="M2257" i="1"/>
  <c r="L2257" i="1"/>
  <c r="M2241" i="1"/>
  <c r="L2241" i="1"/>
  <c r="M2177" i="1"/>
  <c r="L2177" i="1"/>
  <c r="M2113" i="1"/>
  <c r="L2113" i="1"/>
  <c r="M2049" i="1"/>
  <c r="L2049" i="1"/>
  <c r="M2017" i="1"/>
  <c r="L2017" i="1"/>
  <c r="M1937" i="1"/>
  <c r="L1937" i="1"/>
  <c r="M1825" i="1"/>
  <c r="L1825" i="1"/>
  <c r="M1809" i="1"/>
  <c r="L1809" i="1"/>
  <c r="M1761" i="1"/>
  <c r="L1761" i="1"/>
  <c r="M1729" i="1"/>
  <c r="L1729" i="1"/>
  <c r="M1713" i="1"/>
  <c r="L1713" i="1"/>
  <c r="M1585" i="1"/>
  <c r="L1585" i="1"/>
  <c r="M1473" i="1"/>
  <c r="L1473" i="1"/>
  <c r="M1281" i="1"/>
  <c r="L1281" i="1"/>
  <c r="M1249" i="1"/>
  <c r="L1249" i="1"/>
  <c r="L1233" i="1"/>
  <c r="M1233" i="1"/>
  <c r="M1201" i="1"/>
  <c r="L1201" i="1"/>
  <c r="M1009" i="1"/>
  <c r="L1009" i="1"/>
  <c r="L833" i="1"/>
  <c r="M833" i="1"/>
  <c r="M769" i="1"/>
  <c r="L769" i="1"/>
  <c r="M753" i="1"/>
  <c r="L753" i="1"/>
  <c r="M721" i="1"/>
  <c r="L721" i="1"/>
  <c r="M609" i="1"/>
  <c r="L609" i="1"/>
  <c r="M545" i="1"/>
  <c r="L545" i="1"/>
  <c r="M513" i="1"/>
  <c r="L513" i="1"/>
  <c r="M481" i="1"/>
  <c r="L481" i="1"/>
  <c r="M321" i="1"/>
  <c r="L321" i="1"/>
  <c r="L2909" i="1"/>
  <c r="L2882" i="1"/>
  <c r="L2765" i="1"/>
  <c r="L2685" i="1"/>
  <c r="L2498" i="1"/>
  <c r="L2353" i="1"/>
  <c r="L1997" i="1"/>
  <c r="L1906" i="1"/>
  <c r="L1821" i="1"/>
  <c r="L1615" i="1"/>
  <c r="L1586" i="1"/>
  <c r="L1521" i="1"/>
  <c r="L1407" i="1"/>
  <c r="L1266" i="1"/>
  <c r="L829" i="1"/>
  <c r="L466" i="1"/>
  <c r="L349" i="1"/>
  <c r="L34" i="1"/>
  <c r="M2750" i="1"/>
  <c r="M1553" i="1"/>
  <c r="M1311" i="1"/>
  <c r="M1055" i="1"/>
  <c r="M125" i="1"/>
  <c r="M2893" i="1"/>
  <c r="L2893" i="1"/>
  <c r="M2733" i="1"/>
  <c r="L2733" i="1"/>
  <c r="M2669" i="1"/>
  <c r="L2669" i="1"/>
  <c r="M2205" i="1"/>
  <c r="L2205" i="1"/>
  <c r="M1965" i="1"/>
  <c r="L1965" i="1"/>
  <c r="L1853" i="1"/>
  <c r="M1853" i="1"/>
  <c r="M1789" i="1"/>
  <c r="L1789" i="1"/>
  <c r="M1725" i="1"/>
  <c r="L1725" i="1"/>
  <c r="L1661" i="1"/>
  <c r="M1661" i="1"/>
  <c r="L1629" i="1"/>
  <c r="M1629" i="1"/>
  <c r="M1149" i="1"/>
  <c r="L1149" i="1"/>
  <c r="M925" i="1"/>
  <c r="L925" i="1"/>
  <c r="L877" i="1"/>
  <c r="M877" i="1"/>
  <c r="M813" i="1"/>
  <c r="L813" i="1"/>
  <c r="M765" i="1"/>
  <c r="L765" i="1"/>
  <c r="M717" i="1"/>
  <c r="L717" i="1"/>
  <c r="M669" i="1"/>
  <c r="L669" i="1"/>
  <c r="M637" i="1"/>
  <c r="L637" i="1"/>
  <c r="M573" i="1"/>
  <c r="L573" i="1"/>
  <c r="M509" i="1"/>
  <c r="L509" i="1"/>
  <c r="L301" i="1"/>
  <c r="M301" i="1"/>
  <c r="M237" i="1"/>
  <c r="L237" i="1"/>
  <c r="M77" i="1"/>
  <c r="L77" i="1"/>
  <c r="L29" i="1"/>
  <c r="M29" i="1"/>
  <c r="L2621" i="1"/>
  <c r="L1597" i="1"/>
  <c r="L61" i="1"/>
  <c r="L2061" i="1"/>
  <c r="M2525" i="1"/>
  <c r="M1933" i="1"/>
  <c r="M861" i="1"/>
  <c r="L1469" i="1"/>
  <c r="L685" i="1"/>
  <c r="L477" i="1"/>
  <c r="M2898" i="1"/>
  <c r="L2898" i="1"/>
  <c r="M2834" i="1"/>
  <c r="L2834" i="1"/>
  <c r="M2770" i="1"/>
  <c r="L2770" i="1"/>
  <c r="M2754" i="1"/>
  <c r="L2754" i="1"/>
  <c r="M2690" i="1"/>
  <c r="L2690" i="1"/>
  <c r="M2610" i="1"/>
  <c r="L2610" i="1"/>
  <c r="M2831" i="1"/>
  <c r="L2831" i="1"/>
  <c r="M2815" i="1"/>
  <c r="L2815" i="1"/>
  <c r="M2751" i="1"/>
  <c r="L2751" i="1"/>
  <c r="M2687" i="1"/>
  <c r="L2687" i="1"/>
  <c r="M2671" i="1"/>
  <c r="L2671" i="1"/>
  <c r="M2591" i="1"/>
  <c r="L2591" i="1"/>
  <c r="M2543" i="1"/>
  <c r="L2543" i="1"/>
  <c r="L2511" i="1"/>
  <c r="M2511" i="1"/>
  <c r="M2479" i="1"/>
  <c r="L2479" i="1"/>
  <c r="M2447" i="1"/>
  <c r="L2447" i="1"/>
  <c r="M2383" i="1"/>
  <c r="L2383" i="1"/>
  <c r="M2367" i="1"/>
  <c r="L2367" i="1"/>
  <c r="M2255" i="1"/>
  <c r="L2255" i="1"/>
  <c r="M2175" i="1"/>
  <c r="L2175" i="1"/>
  <c r="M2143" i="1"/>
  <c r="L2143" i="1"/>
  <c r="M2079" i="1"/>
  <c r="L2079" i="1"/>
  <c r="M1999" i="1"/>
  <c r="L1999" i="1"/>
  <c r="M975" i="1"/>
  <c r="L975" i="1"/>
  <c r="L943" i="1"/>
  <c r="M943" i="1"/>
  <c r="M927" i="1"/>
  <c r="L927" i="1"/>
  <c r="M895" i="1"/>
  <c r="L895" i="1"/>
  <c r="L879" i="1"/>
  <c r="M879" i="1"/>
  <c r="M863" i="1"/>
  <c r="L863" i="1"/>
  <c r="M799" i="1"/>
  <c r="L799" i="1"/>
  <c r="M783" i="1"/>
  <c r="L783" i="1"/>
  <c r="L719" i="1"/>
  <c r="M719" i="1"/>
  <c r="M687" i="1"/>
  <c r="L687" i="1"/>
  <c r="M671" i="1"/>
  <c r="L671" i="1"/>
  <c r="M655" i="1"/>
  <c r="L655" i="1"/>
  <c r="M639" i="1"/>
  <c r="L639" i="1"/>
  <c r="M623" i="1"/>
  <c r="L623" i="1"/>
  <c r="M607" i="1"/>
  <c r="L607" i="1"/>
  <c r="M591" i="1"/>
  <c r="L591" i="1"/>
  <c r="M575" i="1"/>
  <c r="L575" i="1"/>
  <c r="M543" i="1"/>
  <c r="L543" i="1"/>
  <c r="L495" i="1"/>
  <c r="M495" i="1"/>
  <c r="L479" i="1"/>
  <c r="M479" i="1"/>
  <c r="M463" i="1"/>
  <c r="L463" i="1"/>
  <c r="M447" i="1"/>
  <c r="L447" i="1"/>
  <c r="M431" i="1"/>
  <c r="L431" i="1"/>
  <c r="M415" i="1"/>
  <c r="L415" i="1"/>
  <c r="L399" i="1"/>
  <c r="M399" i="1"/>
  <c r="M367" i="1"/>
  <c r="L367" i="1"/>
  <c r="M351" i="1"/>
  <c r="L351" i="1"/>
  <c r="M335" i="1"/>
  <c r="L335" i="1"/>
  <c r="M319" i="1"/>
  <c r="L319" i="1"/>
  <c r="L303" i="1"/>
  <c r="M303" i="1"/>
  <c r="M287" i="1"/>
  <c r="L287" i="1"/>
  <c r="M271" i="1"/>
  <c r="L271" i="1"/>
  <c r="M255" i="1"/>
  <c r="L255" i="1"/>
  <c r="L239" i="1"/>
  <c r="M239" i="1"/>
  <c r="L223" i="1"/>
  <c r="M223" i="1"/>
  <c r="M207" i="1"/>
  <c r="L207" i="1"/>
  <c r="L175" i="1"/>
  <c r="M175" i="1"/>
  <c r="M159" i="1"/>
  <c r="L159" i="1"/>
  <c r="M111" i="1"/>
  <c r="L111" i="1"/>
  <c r="M79" i="1"/>
  <c r="L79" i="1"/>
  <c r="M15" i="1"/>
  <c r="L15" i="1"/>
  <c r="L2881" i="1"/>
  <c r="L2847" i="1"/>
  <c r="L2497" i="1"/>
  <c r="L2434" i="1"/>
  <c r="L2130" i="1"/>
  <c r="L1905" i="1"/>
  <c r="L1793" i="1"/>
  <c r="L1613" i="1"/>
  <c r="L1265" i="1"/>
  <c r="L1103" i="1"/>
  <c r="L991" i="1"/>
  <c r="L961" i="1"/>
  <c r="L737" i="1"/>
  <c r="L465" i="1"/>
  <c r="L434" i="1"/>
  <c r="L194" i="1"/>
  <c r="L162" i="1"/>
  <c r="L33" i="1"/>
  <c r="M2749" i="1"/>
  <c r="M2078" i="1"/>
  <c r="M1902" i="1"/>
  <c r="M1854" i="1"/>
  <c r="M1310" i="1"/>
  <c r="M433" i="1"/>
  <c r="L2877" i="1"/>
  <c r="M2877" i="1"/>
  <c r="M2813" i="1"/>
  <c r="L2813" i="1"/>
  <c r="M2477" i="1"/>
  <c r="L2477" i="1"/>
  <c r="M2445" i="1"/>
  <c r="L2445" i="1"/>
  <c r="M2221" i="1"/>
  <c r="L2221" i="1"/>
  <c r="M2077" i="1"/>
  <c r="L2077" i="1"/>
  <c r="M1949" i="1"/>
  <c r="L1949" i="1"/>
  <c r="M1677" i="1"/>
  <c r="L1677" i="1"/>
  <c r="M1645" i="1"/>
  <c r="L1645" i="1"/>
  <c r="M1501" i="1"/>
  <c r="L1501" i="1"/>
  <c r="L1437" i="1"/>
  <c r="M1437" i="1"/>
  <c r="L1389" i="1"/>
  <c r="M1389" i="1"/>
  <c r="M1357" i="1"/>
  <c r="L1357" i="1"/>
  <c r="M1309" i="1"/>
  <c r="L1309" i="1"/>
  <c r="L1181" i="1"/>
  <c r="M1181" i="1"/>
  <c r="M1117" i="1"/>
  <c r="L1117" i="1"/>
  <c r="M797" i="1"/>
  <c r="L797" i="1"/>
  <c r="M701" i="1"/>
  <c r="L701" i="1"/>
  <c r="M413" i="1"/>
  <c r="L413" i="1"/>
  <c r="M365" i="1"/>
  <c r="L365" i="1"/>
  <c r="L221" i="1"/>
  <c r="M221" i="1"/>
  <c r="M173" i="1"/>
  <c r="L173" i="1"/>
  <c r="M269" i="1"/>
  <c r="M429" i="1"/>
  <c r="L2125" i="1"/>
  <c r="L2701" i="1"/>
  <c r="L2397" i="1"/>
  <c r="L2253" i="1"/>
  <c r="M1261" i="1"/>
  <c r="L2509" i="1"/>
  <c r="L605" i="1"/>
  <c r="L1837" i="1"/>
  <c r="L1245" i="1"/>
  <c r="L1277" i="1"/>
  <c r="L2413" i="1"/>
  <c r="L2109" i="1"/>
  <c r="M2850" i="1"/>
  <c r="L2850" i="1"/>
  <c r="M2786" i="1"/>
  <c r="L2786" i="1"/>
  <c r="M2674" i="1"/>
  <c r="L2674" i="1"/>
  <c r="M2879" i="1"/>
  <c r="L2879" i="1"/>
  <c r="M2735" i="1"/>
  <c r="L2735" i="1"/>
  <c r="M2607" i="1"/>
  <c r="L2607" i="1"/>
  <c r="M2495" i="1"/>
  <c r="L2495" i="1"/>
  <c r="L2463" i="1"/>
  <c r="M2463" i="1"/>
  <c r="M2303" i="1"/>
  <c r="L2303" i="1"/>
  <c r="M2239" i="1"/>
  <c r="L2239" i="1"/>
  <c r="M2223" i="1"/>
  <c r="L2223" i="1"/>
  <c r="M2159" i="1"/>
  <c r="L2159" i="1"/>
  <c r="M2095" i="1"/>
  <c r="L2095" i="1"/>
  <c r="M2031" i="1"/>
  <c r="L2031" i="1"/>
  <c r="M2015" i="1"/>
  <c r="L2015" i="1"/>
  <c r="M1983" i="1"/>
  <c r="L1983" i="1"/>
  <c r="M1967" i="1"/>
  <c r="L1967" i="1"/>
  <c r="M1935" i="1"/>
  <c r="L1935" i="1"/>
  <c r="M1871" i="1"/>
  <c r="L1871" i="1"/>
  <c r="M1855" i="1"/>
  <c r="L1855" i="1"/>
  <c r="M1807" i="1"/>
  <c r="L1807" i="1"/>
  <c r="L1791" i="1"/>
  <c r="M1791" i="1"/>
  <c r="L1743" i="1"/>
  <c r="M1743" i="1"/>
  <c r="M1727" i="1"/>
  <c r="L1727" i="1"/>
  <c r="L1711" i="1"/>
  <c r="M1711" i="1"/>
  <c r="L1695" i="1"/>
  <c r="M1695" i="1"/>
  <c r="M1679" i="1"/>
  <c r="L1679" i="1"/>
  <c r="M1647" i="1"/>
  <c r="L1647" i="1"/>
  <c r="M1583" i="1"/>
  <c r="L1583" i="1"/>
  <c r="M1551" i="1"/>
  <c r="L1551" i="1"/>
  <c r="M1519" i="1"/>
  <c r="L1519" i="1"/>
  <c r="M1503" i="1"/>
  <c r="L1503" i="1"/>
  <c r="M1439" i="1"/>
  <c r="L1439" i="1"/>
  <c r="M1423" i="1"/>
  <c r="L1423" i="1"/>
  <c r="L1391" i="1"/>
  <c r="M1391" i="1"/>
  <c r="M1359" i="1"/>
  <c r="L1359" i="1"/>
  <c r="M1343" i="1"/>
  <c r="L1343" i="1"/>
  <c r="M1231" i="1"/>
  <c r="L1231" i="1"/>
  <c r="M1199" i="1"/>
  <c r="L1199" i="1"/>
  <c r="M1183" i="1"/>
  <c r="L1183" i="1"/>
  <c r="M1167" i="1"/>
  <c r="L1167" i="1"/>
  <c r="M1151" i="1"/>
  <c r="L1151" i="1"/>
  <c r="L1119" i="1"/>
  <c r="M1119" i="1"/>
  <c r="M1087" i="1"/>
  <c r="L1087" i="1"/>
  <c r="M1039" i="1"/>
  <c r="L1039" i="1"/>
  <c r="L1023" i="1"/>
  <c r="M1023" i="1"/>
  <c r="M1007" i="1"/>
  <c r="L1007" i="1"/>
  <c r="L2894" i="1"/>
  <c r="M2894" i="1"/>
  <c r="L2878" i="1"/>
  <c r="M2878" i="1"/>
  <c r="L2846" i="1"/>
  <c r="M2846" i="1"/>
  <c r="L2814" i="1"/>
  <c r="M2814" i="1"/>
  <c r="L2782" i="1"/>
  <c r="M2782" i="1"/>
  <c r="M2734" i="1"/>
  <c r="L2734" i="1"/>
  <c r="L2718" i="1"/>
  <c r="M2718" i="1"/>
  <c r="L2702" i="1"/>
  <c r="M2702" i="1"/>
  <c r="L2670" i="1"/>
  <c r="M2670" i="1"/>
  <c r="L2654" i="1"/>
  <c r="M2654" i="1"/>
  <c r="L2638" i="1"/>
  <c r="M2638" i="1"/>
  <c r="L2622" i="1"/>
  <c r="M2622" i="1"/>
  <c r="L2606" i="1"/>
  <c r="M2606" i="1"/>
  <c r="L2590" i="1"/>
  <c r="M2590" i="1"/>
  <c r="L2574" i="1"/>
  <c r="M2574" i="1"/>
  <c r="L2542" i="1"/>
  <c r="M2542" i="1"/>
  <c r="L2526" i="1"/>
  <c r="M2526" i="1"/>
  <c r="L2510" i="1"/>
  <c r="M2510" i="1"/>
  <c r="L2494" i="1"/>
  <c r="M2494" i="1"/>
  <c r="M2478" i="1"/>
  <c r="L2478" i="1"/>
  <c r="L2462" i="1"/>
  <c r="M2462" i="1"/>
  <c r="L2446" i="1"/>
  <c r="M2446" i="1"/>
  <c r="L2430" i="1"/>
  <c r="M2430" i="1"/>
  <c r="L2414" i="1"/>
  <c r="M2414" i="1"/>
  <c r="L2398" i="1"/>
  <c r="M2398" i="1"/>
  <c r="L2382" i="1"/>
  <c r="M2382" i="1"/>
  <c r="L2366" i="1"/>
  <c r="M2366" i="1"/>
  <c r="L2350" i="1"/>
  <c r="M2350" i="1"/>
  <c r="L2334" i="1"/>
  <c r="M2334" i="1"/>
  <c r="L2318" i="1"/>
  <c r="M2318" i="1"/>
  <c r="L2302" i="1"/>
  <c r="M2302" i="1"/>
  <c r="L2286" i="1"/>
  <c r="M2286" i="1"/>
  <c r="L2270" i="1"/>
  <c r="M2270" i="1"/>
  <c r="L2254" i="1"/>
  <c r="M2254" i="1"/>
  <c r="L2238" i="1"/>
  <c r="M2238" i="1"/>
  <c r="M2222" i="1"/>
  <c r="L2222" i="1"/>
  <c r="L2206" i="1"/>
  <c r="M2206" i="1"/>
  <c r="L2174" i="1"/>
  <c r="M2174" i="1"/>
  <c r="L2142" i="1"/>
  <c r="M2142" i="1"/>
  <c r="L2126" i="1"/>
  <c r="M2126" i="1"/>
  <c r="L2110" i="1"/>
  <c r="M2110" i="1"/>
  <c r="L2094" i="1"/>
  <c r="M2094" i="1"/>
  <c r="L2062" i="1"/>
  <c r="M2062" i="1"/>
  <c r="L2046" i="1"/>
  <c r="M2046" i="1"/>
  <c r="L2030" i="1"/>
  <c r="M2030" i="1"/>
  <c r="L2014" i="1"/>
  <c r="M2014" i="1"/>
  <c r="L1998" i="1"/>
  <c r="M1998" i="1"/>
  <c r="M1966" i="1"/>
  <c r="L1966" i="1"/>
  <c r="L1934" i="1"/>
  <c r="M1934" i="1"/>
  <c r="L1918" i="1"/>
  <c r="M1918" i="1"/>
  <c r="L1886" i="1"/>
  <c r="M1886" i="1"/>
  <c r="L1870" i="1"/>
  <c r="M1870" i="1"/>
  <c r="L1838" i="1"/>
  <c r="M1838" i="1"/>
  <c r="L1822" i="1"/>
  <c r="M1822" i="1"/>
  <c r="L1806" i="1"/>
  <c r="M1806" i="1"/>
  <c r="L1790" i="1"/>
  <c r="M1790" i="1"/>
  <c r="L1774" i="1"/>
  <c r="M1774" i="1"/>
  <c r="L1742" i="1"/>
  <c r="M1742" i="1"/>
  <c r="L1726" i="1"/>
  <c r="M1726" i="1"/>
  <c r="M1710" i="1"/>
  <c r="L1710" i="1"/>
  <c r="L1694" i="1"/>
  <c r="M1694" i="1"/>
  <c r="L1678" i="1"/>
  <c r="M1678" i="1"/>
  <c r="L1662" i="1"/>
  <c r="M1662" i="1"/>
  <c r="L1614" i="1"/>
  <c r="M1614" i="1"/>
  <c r="L1598" i="1"/>
  <c r="M1598" i="1"/>
  <c r="L1582" i="1"/>
  <c r="M1582" i="1"/>
  <c r="L1566" i="1"/>
  <c r="M1566" i="1"/>
  <c r="L1550" i="1"/>
  <c r="M1550" i="1"/>
  <c r="L1534" i="1"/>
  <c r="M1534" i="1"/>
  <c r="L1518" i="1"/>
  <c r="M1518" i="1"/>
  <c r="L1502" i="1"/>
  <c r="M1502" i="1"/>
  <c r="L1486" i="1"/>
  <c r="M1486" i="1"/>
  <c r="M1470" i="1"/>
  <c r="L1470" i="1"/>
  <c r="L1438" i="1"/>
  <c r="M1438" i="1"/>
  <c r="M1422" i="1"/>
  <c r="L1422" i="1"/>
  <c r="L1406" i="1"/>
  <c r="M1406" i="1"/>
  <c r="L1390" i="1"/>
  <c r="M1390" i="1"/>
  <c r="L1374" i="1"/>
  <c r="M1374" i="1"/>
  <c r="L1358" i="1"/>
  <c r="M1358" i="1"/>
  <c r="M1342" i="1"/>
  <c r="L1342" i="1"/>
  <c r="L1294" i="1"/>
  <c r="M1294" i="1"/>
  <c r="L1278" i="1"/>
  <c r="M1278" i="1"/>
  <c r="M1262" i="1"/>
  <c r="L1262" i="1"/>
  <c r="L1246" i="1"/>
  <c r="M1246" i="1"/>
  <c r="M1230" i="1"/>
  <c r="L1230" i="1"/>
  <c r="L1198" i="1"/>
  <c r="M1198" i="1"/>
  <c r="L1182" i="1"/>
  <c r="M1182" i="1"/>
  <c r="L1150" i="1"/>
  <c r="M1150" i="1"/>
  <c r="L1134" i="1"/>
  <c r="M1134" i="1"/>
  <c r="L1118" i="1"/>
  <c r="M1118" i="1"/>
  <c r="L1102" i="1"/>
  <c r="M1102" i="1"/>
  <c r="L1086" i="1"/>
  <c r="M1086" i="1"/>
  <c r="M1070" i="1"/>
  <c r="L1070" i="1"/>
  <c r="L1054" i="1"/>
  <c r="M1054" i="1"/>
  <c r="L1038" i="1"/>
  <c r="M1038" i="1"/>
  <c r="L1006" i="1"/>
  <c r="M1006" i="1"/>
  <c r="L990" i="1"/>
  <c r="M990" i="1"/>
  <c r="M974" i="1"/>
  <c r="L974" i="1"/>
  <c r="L958" i="1"/>
  <c r="M958" i="1"/>
  <c r="L942" i="1"/>
  <c r="M942" i="1"/>
  <c r="L926" i="1"/>
  <c r="M926" i="1"/>
  <c r="L910" i="1"/>
  <c r="M910" i="1"/>
  <c r="L894" i="1"/>
  <c r="M894" i="1"/>
  <c r="L878" i="1"/>
  <c r="M878" i="1"/>
  <c r="M862" i="1"/>
  <c r="L862" i="1"/>
  <c r="L846" i="1"/>
  <c r="M846" i="1"/>
  <c r="L830" i="1"/>
  <c r="M830" i="1"/>
  <c r="L814" i="1"/>
  <c r="M814" i="1"/>
  <c r="M798" i="1"/>
  <c r="L798" i="1"/>
  <c r="L782" i="1"/>
  <c r="M782" i="1"/>
  <c r="L766" i="1"/>
  <c r="M766" i="1"/>
  <c r="L750" i="1"/>
  <c r="M750" i="1"/>
  <c r="M734" i="1"/>
  <c r="L734" i="1"/>
  <c r="M718" i="1"/>
  <c r="L718" i="1"/>
  <c r="M702" i="1"/>
  <c r="L702" i="1"/>
  <c r="L686" i="1"/>
  <c r="M686" i="1"/>
  <c r="L670" i="1"/>
  <c r="M670" i="1"/>
  <c r="L654" i="1"/>
  <c r="M654" i="1"/>
  <c r="M638" i="1"/>
  <c r="L638" i="1"/>
  <c r="L622" i="1"/>
  <c r="M622" i="1"/>
  <c r="L606" i="1"/>
  <c r="M606" i="1"/>
  <c r="L590" i="1"/>
  <c r="M590" i="1"/>
  <c r="L558" i="1"/>
  <c r="M558" i="1"/>
  <c r="M542" i="1"/>
  <c r="L542" i="1"/>
  <c r="L526" i="1"/>
  <c r="M526" i="1"/>
  <c r="L494" i="1"/>
  <c r="M494" i="1"/>
  <c r="L478" i="1"/>
  <c r="M478" i="1"/>
  <c r="L462" i="1"/>
  <c r="M462" i="1"/>
  <c r="L446" i="1"/>
  <c r="M446" i="1"/>
  <c r="M414" i="1"/>
  <c r="L414" i="1"/>
  <c r="L398" i="1"/>
  <c r="M398" i="1"/>
  <c r="L366" i="1"/>
  <c r="M366" i="1"/>
  <c r="L350" i="1"/>
  <c r="M350" i="1"/>
  <c r="L334" i="1"/>
  <c r="M334" i="1"/>
  <c r="L302" i="1"/>
  <c r="M302" i="1"/>
  <c r="M286" i="1"/>
  <c r="L286" i="1"/>
  <c r="L270" i="1"/>
  <c r="M270" i="1"/>
  <c r="L254" i="1"/>
  <c r="M254" i="1"/>
  <c r="L238" i="1"/>
  <c r="M238" i="1"/>
  <c r="L222" i="1"/>
  <c r="M222" i="1"/>
  <c r="L206" i="1"/>
  <c r="M206" i="1"/>
  <c r="L190" i="1"/>
  <c r="M190" i="1"/>
  <c r="M174" i="1"/>
  <c r="L174" i="1"/>
  <c r="M158" i="1"/>
  <c r="L158" i="1"/>
  <c r="M142" i="1"/>
  <c r="L142" i="1"/>
  <c r="L126" i="1"/>
  <c r="M126" i="1"/>
  <c r="L110" i="1"/>
  <c r="M110" i="1"/>
  <c r="L94" i="1"/>
  <c r="M94" i="1"/>
  <c r="L78" i="1"/>
  <c r="M78" i="1"/>
  <c r="L62" i="1"/>
  <c r="M62" i="1"/>
  <c r="L46" i="1"/>
  <c r="M46" i="1"/>
  <c r="M30" i="1"/>
  <c r="L30" i="1"/>
  <c r="M14" i="1"/>
  <c r="L14" i="1"/>
  <c r="L2845" i="1"/>
  <c r="L2658" i="1"/>
  <c r="L2573" i="1"/>
  <c r="L2433" i="1"/>
  <c r="L2351" i="1"/>
  <c r="L2129" i="1"/>
  <c r="L1938" i="1"/>
  <c r="L1759" i="1"/>
  <c r="L1714" i="1"/>
  <c r="L1549" i="1"/>
  <c r="L989" i="1"/>
  <c r="L621" i="1"/>
  <c r="L193" i="1"/>
  <c r="L161" i="1"/>
  <c r="M2449" i="1"/>
  <c r="M1953" i="1"/>
  <c r="M1218" i="1"/>
  <c r="M2681" i="1"/>
  <c r="L2681" i="1"/>
  <c r="M2649" i="1"/>
  <c r="L2649" i="1"/>
  <c r="M2409" i="1"/>
  <c r="L2409" i="1"/>
  <c r="M1881" i="1"/>
  <c r="L1881" i="1"/>
  <c r="M1705" i="1"/>
  <c r="L1705" i="1"/>
  <c r="M1561" i="1"/>
  <c r="L1561" i="1"/>
  <c r="M1209" i="1"/>
  <c r="L1209" i="1"/>
  <c r="M1017" i="1"/>
  <c r="L1017" i="1"/>
  <c r="M745" i="1"/>
  <c r="L745" i="1"/>
  <c r="M585" i="1"/>
  <c r="L585" i="1"/>
  <c r="M457" i="1"/>
  <c r="L457" i="1"/>
  <c r="M425" i="1"/>
  <c r="L425" i="1"/>
  <c r="M393" i="1"/>
  <c r="L393" i="1"/>
  <c r="M361" i="1"/>
  <c r="L361" i="1"/>
  <c r="L201" i="1"/>
  <c r="M201" i="1"/>
  <c r="L1193" i="1"/>
  <c r="L217" i="1"/>
  <c r="M2888" i="1"/>
  <c r="L2888" i="1"/>
  <c r="M2152" i="1"/>
  <c r="L2152" i="1"/>
  <c r="M1320" i="1"/>
  <c r="L1320" i="1"/>
  <c r="M1208" i="1"/>
  <c r="L1208" i="1"/>
  <c r="M1128" i="1"/>
  <c r="L1128" i="1"/>
  <c r="L1112" i="1"/>
  <c r="M1112" i="1"/>
  <c r="M1064" i="1"/>
  <c r="L1064" i="1"/>
  <c r="M840" i="1"/>
  <c r="L840" i="1"/>
  <c r="M776" i="1"/>
  <c r="L776" i="1"/>
  <c r="L648" i="1"/>
  <c r="M648" i="1"/>
  <c r="M616" i="1"/>
  <c r="L616" i="1"/>
  <c r="M472" i="1"/>
  <c r="L472" i="1"/>
  <c r="M456" i="1"/>
  <c r="L456" i="1"/>
  <c r="M424" i="1"/>
  <c r="L424" i="1"/>
  <c r="M376" i="1"/>
  <c r="L376" i="1"/>
  <c r="M280" i="1"/>
  <c r="L280" i="1"/>
  <c r="L248" i="1"/>
  <c r="M248" i="1"/>
  <c r="M104" i="1"/>
  <c r="L104" i="1"/>
  <c r="L2633" i="1"/>
  <c r="L2488" i="1"/>
  <c r="L2345" i="1"/>
  <c r="L2200" i="1"/>
  <c r="L1976" i="1"/>
  <c r="L1192" i="1"/>
  <c r="L664" i="1"/>
  <c r="L632" i="1"/>
  <c r="L392" i="1"/>
  <c r="M2392" i="1"/>
  <c r="M2887" i="1"/>
  <c r="L2887" i="1"/>
  <c r="M2631" i="1"/>
  <c r="L2631" i="1"/>
  <c r="M2615" i="1"/>
  <c r="L2615" i="1"/>
  <c r="M2359" i="1"/>
  <c r="L2359" i="1"/>
  <c r="M1847" i="1"/>
  <c r="L1847" i="1"/>
  <c r="M1623" i="1"/>
  <c r="L1623" i="1"/>
  <c r="M1591" i="1"/>
  <c r="L1591" i="1"/>
  <c r="M1543" i="1"/>
  <c r="L1543" i="1"/>
  <c r="M1271" i="1"/>
  <c r="L1271" i="1"/>
  <c r="M999" i="1"/>
  <c r="L999" i="1"/>
  <c r="M631" i="1"/>
  <c r="L631" i="1"/>
  <c r="M551" i="1"/>
  <c r="L551" i="1"/>
  <c r="M519" i="1"/>
  <c r="L519" i="1"/>
  <c r="M343" i="1"/>
  <c r="L343" i="1"/>
  <c r="M183" i="1"/>
  <c r="L183" i="1"/>
  <c r="M55" i="1"/>
  <c r="L55" i="1"/>
  <c r="L2056" i="1"/>
  <c r="L1975" i="1"/>
  <c r="L1768" i="1"/>
  <c r="L809" i="1"/>
  <c r="L391" i="1"/>
  <c r="M775" i="1"/>
  <c r="M536" i="1"/>
  <c r="M105" i="1"/>
  <c r="M2870" i="1"/>
  <c r="L2870" i="1"/>
  <c r="M2614" i="1"/>
  <c r="L2614" i="1"/>
  <c r="M2598" i="1"/>
  <c r="L2598" i="1"/>
  <c r="M2342" i="1"/>
  <c r="L2342" i="1"/>
  <c r="M1830" i="1"/>
  <c r="L1830" i="1"/>
  <c r="M1574" i="1"/>
  <c r="L1574" i="1"/>
  <c r="M1542" i="1"/>
  <c r="L1542" i="1"/>
  <c r="M1398" i="1"/>
  <c r="L1398" i="1"/>
  <c r="M982" i="1"/>
  <c r="L982" i="1"/>
  <c r="M950" i="1"/>
  <c r="L950" i="1"/>
  <c r="M886" i="1"/>
  <c r="L886" i="1"/>
  <c r="M822" i="1"/>
  <c r="L822" i="1"/>
  <c r="M614" i="1"/>
  <c r="L614" i="1"/>
  <c r="M582" i="1"/>
  <c r="L582" i="1"/>
  <c r="M566" i="1"/>
  <c r="L566" i="1"/>
  <c r="M534" i="1"/>
  <c r="L534" i="1"/>
  <c r="M502" i="1"/>
  <c r="L502" i="1"/>
  <c r="M374" i="1"/>
  <c r="L374" i="1"/>
  <c r="M358" i="1"/>
  <c r="L358" i="1"/>
  <c r="M310" i="1"/>
  <c r="L310" i="1"/>
  <c r="M262" i="1"/>
  <c r="L262" i="1"/>
  <c r="M230" i="1"/>
  <c r="L230" i="1"/>
  <c r="M198" i="1"/>
  <c r="L198" i="1"/>
  <c r="M182" i="1"/>
  <c r="L182" i="1"/>
  <c r="M134" i="1"/>
  <c r="L134" i="1"/>
  <c r="M102" i="1"/>
  <c r="L102" i="1"/>
  <c r="M70" i="1"/>
  <c r="L70" i="1"/>
  <c r="M54" i="1"/>
  <c r="L54" i="1"/>
  <c r="M22" i="1"/>
  <c r="L22" i="1"/>
  <c r="M6" i="1"/>
  <c r="L6" i="1"/>
  <c r="L2855" i="1"/>
  <c r="L2710" i="1"/>
  <c r="L2505" i="1"/>
  <c r="L2423" i="1"/>
  <c r="L2343" i="1"/>
  <c r="L2279" i="1"/>
  <c r="L2198" i="1"/>
  <c r="L2055" i="1"/>
  <c r="L1974" i="1"/>
  <c r="L1911" i="1"/>
  <c r="L1831" i="1"/>
  <c r="L1767" i="1"/>
  <c r="L1703" i="1"/>
  <c r="L1654" i="1"/>
  <c r="L1433" i="1"/>
  <c r="L1384" i="1"/>
  <c r="L1161" i="1"/>
  <c r="L1111" i="1"/>
  <c r="L808" i="1"/>
  <c r="L743" i="1"/>
  <c r="L662" i="1"/>
  <c r="L600" i="1"/>
  <c r="L390" i="1"/>
  <c r="L214" i="1"/>
  <c r="L41" i="1"/>
  <c r="L9" i="1"/>
  <c r="M2216" i="1"/>
  <c r="M1927" i="1"/>
  <c r="M1702" i="1"/>
  <c r="M2869" i="1"/>
  <c r="L2869" i="1"/>
  <c r="M2837" i="1"/>
  <c r="L2837" i="1"/>
  <c r="M2581" i="1"/>
  <c r="L2581" i="1"/>
  <c r="M2341" i="1"/>
  <c r="L2341" i="1"/>
  <c r="M2325" i="1"/>
  <c r="L2325" i="1"/>
  <c r="M2101" i="1"/>
  <c r="L2101" i="1"/>
  <c r="M2069" i="1"/>
  <c r="L2069" i="1"/>
  <c r="M1845" i="1"/>
  <c r="L1845" i="1"/>
  <c r="M1829" i="1"/>
  <c r="L1829" i="1"/>
  <c r="M1813" i="1"/>
  <c r="L1813" i="1"/>
  <c r="M1557" i="1"/>
  <c r="L1557" i="1"/>
  <c r="M1477" i="1"/>
  <c r="L1477" i="1"/>
  <c r="M1397" i="1"/>
  <c r="L1397" i="1"/>
  <c r="M1269" i="1"/>
  <c r="L1269" i="1"/>
  <c r="M1253" i="1"/>
  <c r="L1253" i="1"/>
  <c r="M1189" i="1"/>
  <c r="L1189" i="1"/>
  <c r="L1077" i="1"/>
  <c r="M1077" i="1"/>
  <c r="M997" i="1"/>
  <c r="L997" i="1"/>
  <c r="L965" i="1"/>
  <c r="M965" i="1"/>
  <c r="L949" i="1"/>
  <c r="M949" i="1"/>
  <c r="M933" i="1"/>
  <c r="L933" i="1"/>
  <c r="M869" i="1"/>
  <c r="L869" i="1"/>
  <c r="L821" i="1"/>
  <c r="M821" i="1"/>
  <c r="M725" i="1"/>
  <c r="L725" i="1"/>
  <c r="M709" i="1"/>
  <c r="L709" i="1"/>
  <c r="M629" i="1"/>
  <c r="L629" i="1"/>
  <c r="M613" i="1"/>
  <c r="L613" i="1"/>
  <c r="M565" i="1"/>
  <c r="L565" i="1"/>
  <c r="M533" i="1"/>
  <c r="L533" i="1"/>
  <c r="M517" i="1"/>
  <c r="L517" i="1"/>
  <c r="M469" i="1"/>
  <c r="L469" i="1"/>
  <c r="M437" i="1"/>
  <c r="L437" i="1"/>
  <c r="M373" i="1"/>
  <c r="L373" i="1"/>
  <c r="M357" i="1"/>
  <c r="L357" i="1"/>
  <c r="M341" i="1"/>
  <c r="L341" i="1"/>
  <c r="M309" i="1"/>
  <c r="L309" i="1"/>
  <c r="M261" i="1"/>
  <c r="L261" i="1"/>
  <c r="M213" i="1"/>
  <c r="L213" i="1"/>
  <c r="M197" i="1"/>
  <c r="L197" i="1"/>
  <c r="M181" i="1"/>
  <c r="L181" i="1"/>
  <c r="M133" i="1"/>
  <c r="L133" i="1"/>
  <c r="M101" i="1"/>
  <c r="L101" i="1"/>
  <c r="M85" i="1"/>
  <c r="L85" i="1"/>
  <c r="M69" i="1"/>
  <c r="L69" i="1"/>
  <c r="M53" i="1"/>
  <c r="L53" i="1"/>
  <c r="M21" i="1"/>
  <c r="L21" i="1"/>
  <c r="M5" i="1"/>
  <c r="L5" i="1"/>
  <c r="L2851" i="1"/>
  <c r="L2790" i="1"/>
  <c r="L2771" i="1"/>
  <c r="L2709" i="1"/>
  <c r="L2566" i="1"/>
  <c r="L2504" i="1"/>
  <c r="L2441" i="1"/>
  <c r="L2422" i="1"/>
  <c r="L2339" i="1"/>
  <c r="L2278" i="1"/>
  <c r="L2259" i="1"/>
  <c r="L2217" i="1"/>
  <c r="L2197" i="1"/>
  <c r="L2054" i="1"/>
  <c r="L1973" i="1"/>
  <c r="L1929" i="1"/>
  <c r="L1827" i="1"/>
  <c r="L1766" i="1"/>
  <c r="L1747" i="1"/>
  <c r="L1653" i="1"/>
  <c r="L1529" i="1"/>
  <c r="L1481" i="1"/>
  <c r="L1432" i="1"/>
  <c r="L1383" i="1"/>
  <c r="L1331" i="1"/>
  <c r="L1236" i="1"/>
  <c r="L1160" i="1"/>
  <c r="L1110" i="1"/>
  <c r="L1081" i="1"/>
  <c r="L1028" i="1"/>
  <c r="L772" i="1"/>
  <c r="L742" i="1"/>
  <c r="L691" i="1"/>
  <c r="L661" i="1"/>
  <c r="L598" i="1"/>
  <c r="L537" i="1"/>
  <c r="L451" i="1"/>
  <c r="L389" i="1"/>
  <c r="L212" i="1"/>
  <c r="L40" i="1"/>
  <c r="L8" i="1"/>
  <c r="M2169" i="1"/>
  <c r="M1880" i="1"/>
  <c r="M1609" i="1"/>
  <c r="M1333" i="1"/>
  <c r="M471" i="1"/>
  <c r="M2393" i="1"/>
  <c r="L2393" i="1"/>
  <c r="M2153" i="1"/>
  <c r="L2153" i="1"/>
  <c r="M1913" i="1"/>
  <c r="L1913" i="1"/>
  <c r="M1337" i="1"/>
  <c r="L1337" i="1"/>
  <c r="L1113" i="1"/>
  <c r="M1113" i="1"/>
  <c r="M889" i="1"/>
  <c r="L889" i="1"/>
  <c r="M841" i="1"/>
  <c r="L841" i="1"/>
  <c r="M681" i="1"/>
  <c r="L681" i="1"/>
  <c r="M665" i="1"/>
  <c r="L665" i="1"/>
  <c r="M633" i="1"/>
  <c r="L633" i="1"/>
  <c r="M553" i="1"/>
  <c r="L553" i="1"/>
  <c r="L377" i="1"/>
  <c r="M377" i="1"/>
  <c r="M281" i="1"/>
  <c r="L281" i="1"/>
  <c r="L2201" i="1"/>
  <c r="L1977" i="1"/>
  <c r="L1289" i="1"/>
  <c r="M1076" i="1"/>
  <c r="L1076" i="1"/>
  <c r="M1060" i="1"/>
  <c r="L1060" i="1"/>
  <c r="M996" i="1"/>
  <c r="L996" i="1"/>
  <c r="L948" i="1"/>
  <c r="M948" i="1"/>
  <c r="M932" i="1"/>
  <c r="L932" i="1"/>
  <c r="L868" i="1"/>
  <c r="M868" i="1"/>
  <c r="M820" i="1"/>
  <c r="L820" i="1"/>
  <c r="M756" i="1"/>
  <c r="L756" i="1"/>
  <c r="M708" i="1"/>
  <c r="L708" i="1"/>
  <c r="M660" i="1"/>
  <c r="L660" i="1"/>
  <c r="M628" i="1"/>
  <c r="L628" i="1"/>
  <c r="M564" i="1"/>
  <c r="L564" i="1"/>
  <c r="M548" i="1"/>
  <c r="L548" i="1"/>
  <c r="M532" i="1"/>
  <c r="L532" i="1"/>
  <c r="M484" i="1"/>
  <c r="L484" i="1"/>
  <c r="L436" i="1"/>
  <c r="M436" i="1"/>
  <c r="M340" i="1"/>
  <c r="L340" i="1"/>
  <c r="M308" i="1"/>
  <c r="L308" i="1"/>
  <c r="L292" i="1"/>
  <c r="M292" i="1"/>
  <c r="M132" i="1"/>
  <c r="L132" i="1"/>
  <c r="M100" i="1"/>
  <c r="L100" i="1"/>
  <c r="M84" i="1"/>
  <c r="L84" i="1"/>
  <c r="M52" i="1"/>
  <c r="L52" i="1"/>
  <c r="L20" i="1"/>
  <c r="M20" i="1"/>
  <c r="L2873" i="1"/>
  <c r="L2809" i="1"/>
  <c r="L2789" i="1"/>
  <c r="L2728" i="1"/>
  <c r="L2708" i="1"/>
  <c r="L2585" i="1"/>
  <c r="L2565" i="1"/>
  <c r="L2503" i="1"/>
  <c r="L2440" i="1"/>
  <c r="L2421" i="1"/>
  <c r="L2361" i="1"/>
  <c r="L2297" i="1"/>
  <c r="L2277" i="1"/>
  <c r="L2196" i="1"/>
  <c r="L2073" i="1"/>
  <c r="L2053" i="1"/>
  <c r="L1991" i="1"/>
  <c r="L1972" i="1"/>
  <c r="L1928" i="1"/>
  <c r="L1909" i="1"/>
  <c r="L1849" i="1"/>
  <c r="L1785" i="1"/>
  <c r="L1765" i="1"/>
  <c r="L1701" i="1"/>
  <c r="L1652" i="1"/>
  <c r="L1577" i="1"/>
  <c r="L1528" i="1"/>
  <c r="L1480" i="1"/>
  <c r="L1431" i="1"/>
  <c r="L1382" i="1"/>
  <c r="L1207" i="1"/>
  <c r="L1080" i="1"/>
  <c r="L1027" i="1"/>
  <c r="L919" i="1"/>
  <c r="L806" i="1"/>
  <c r="L771" i="1"/>
  <c r="L597" i="1"/>
  <c r="L388" i="1"/>
  <c r="L297" i="1"/>
  <c r="L39" i="1"/>
  <c r="L7" i="1"/>
  <c r="M2579" i="1"/>
  <c r="M2425" i="1"/>
  <c r="M1879" i="1"/>
  <c r="M1385" i="1"/>
  <c r="M1267" i="1"/>
  <c r="M1127" i="1"/>
  <c r="M2905" i="1"/>
  <c r="L2905" i="1"/>
  <c r="M2665" i="1"/>
  <c r="L2665" i="1"/>
  <c r="M2137" i="1"/>
  <c r="L2137" i="1"/>
  <c r="M1897" i="1"/>
  <c r="L1897" i="1"/>
  <c r="M1625" i="1"/>
  <c r="L1625" i="1"/>
  <c r="M1497" i="1"/>
  <c r="L1497" i="1"/>
  <c r="M1369" i="1"/>
  <c r="L1369" i="1"/>
  <c r="M1273" i="1"/>
  <c r="L1273" i="1"/>
  <c r="L1033" i="1"/>
  <c r="M1033" i="1"/>
  <c r="M985" i="1"/>
  <c r="L985" i="1"/>
  <c r="M953" i="1"/>
  <c r="L953" i="1"/>
  <c r="M825" i="1"/>
  <c r="L825" i="1"/>
  <c r="M777" i="1"/>
  <c r="L777" i="1"/>
  <c r="M729" i="1"/>
  <c r="L729" i="1"/>
  <c r="M233" i="1"/>
  <c r="L233" i="1"/>
  <c r="M185" i="1"/>
  <c r="L185" i="1"/>
  <c r="M153" i="1"/>
  <c r="L153" i="1"/>
  <c r="M25" i="1"/>
  <c r="L25" i="1"/>
  <c r="L1657" i="1"/>
  <c r="M2904" i="1"/>
  <c r="L2904" i="1"/>
  <c r="M2664" i="1"/>
  <c r="L2664" i="1"/>
  <c r="M2632" i="1"/>
  <c r="L2632" i="1"/>
  <c r="M2408" i="1"/>
  <c r="L2408" i="1"/>
  <c r="M2376" i="1"/>
  <c r="L2376" i="1"/>
  <c r="M2136" i="1"/>
  <c r="L2136" i="1"/>
  <c r="M2120" i="1"/>
  <c r="L2120" i="1"/>
  <c r="M1896" i="1"/>
  <c r="L1896" i="1"/>
  <c r="M1864" i="1"/>
  <c r="L1864" i="1"/>
  <c r="M1688" i="1"/>
  <c r="L1688" i="1"/>
  <c r="M1624" i="1"/>
  <c r="L1624" i="1"/>
  <c r="M1608" i="1"/>
  <c r="L1608" i="1"/>
  <c r="M1576" i="1"/>
  <c r="L1576" i="1"/>
  <c r="M1416" i="1"/>
  <c r="L1416" i="1"/>
  <c r="M1336" i="1"/>
  <c r="L1336" i="1"/>
  <c r="M1272" i="1"/>
  <c r="L1272" i="1"/>
  <c r="M1096" i="1"/>
  <c r="L1096" i="1"/>
  <c r="M952" i="1"/>
  <c r="L952" i="1"/>
  <c r="M888" i="1"/>
  <c r="L888" i="1"/>
  <c r="L824" i="1"/>
  <c r="M824" i="1"/>
  <c r="M792" i="1"/>
  <c r="L792" i="1"/>
  <c r="L728" i="1"/>
  <c r="M728" i="1"/>
  <c r="M680" i="1"/>
  <c r="L680" i="1"/>
  <c r="M552" i="1"/>
  <c r="L552" i="1"/>
  <c r="M360" i="1"/>
  <c r="L360" i="1"/>
  <c r="M232" i="1"/>
  <c r="L232" i="1"/>
  <c r="M184" i="1"/>
  <c r="L184" i="1"/>
  <c r="L152" i="1"/>
  <c r="M152" i="1"/>
  <c r="M24" i="1"/>
  <c r="L24" i="1"/>
  <c r="L2857" i="1"/>
  <c r="L2281" i="1"/>
  <c r="L2057" i="1"/>
  <c r="L1833" i="1"/>
  <c r="L1769" i="1"/>
  <c r="L1656" i="1"/>
  <c r="L1288" i="1"/>
  <c r="L2903" i="1"/>
  <c r="M2903" i="1"/>
  <c r="M2871" i="1"/>
  <c r="L2871" i="1"/>
  <c r="M2375" i="1"/>
  <c r="L2375" i="1"/>
  <c r="M2119" i="1"/>
  <c r="L2119" i="1"/>
  <c r="M2103" i="1"/>
  <c r="L2103" i="1"/>
  <c r="M1687" i="1"/>
  <c r="L1687" i="1"/>
  <c r="M1575" i="1"/>
  <c r="L1575" i="1"/>
  <c r="M1559" i="1"/>
  <c r="L1559" i="1"/>
  <c r="L1479" i="1"/>
  <c r="M1479" i="1"/>
  <c r="M1335" i="1"/>
  <c r="L1335" i="1"/>
  <c r="M1319" i="1"/>
  <c r="L1319" i="1"/>
  <c r="M1095" i="1"/>
  <c r="L1095" i="1"/>
  <c r="M1063" i="1"/>
  <c r="L1063" i="1"/>
  <c r="M887" i="1"/>
  <c r="L887" i="1"/>
  <c r="L823" i="1"/>
  <c r="M823" i="1"/>
  <c r="M727" i="1"/>
  <c r="L727" i="1"/>
  <c r="M679" i="1"/>
  <c r="L679" i="1"/>
  <c r="M647" i="1"/>
  <c r="L647" i="1"/>
  <c r="M599" i="1"/>
  <c r="L599" i="1"/>
  <c r="M455" i="1"/>
  <c r="L455" i="1"/>
  <c r="M423" i="1"/>
  <c r="L423" i="1"/>
  <c r="M279" i="1"/>
  <c r="L279" i="1"/>
  <c r="M263" i="1"/>
  <c r="L263" i="1"/>
  <c r="M151" i="1"/>
  <c r="L151" i="1"/>
  <c r="M103" i="1"/>
  <c r="L103" i="1"/>
  <c r="M23" i="1"/>
  <c r="L23" i="1"/>
  <c r="L2856" i="1"/>
  <c r="L2487" i="1"/>
  <c r="L2424" i="1"/>
  <c r="L2344" i="1"/>
  <c r="L2280" i="1"/>
  <c r="L2199" i="1"/>
  <c r="L1912" i="1"/>
  <c r="L1832" i="1"/>
  <c r="L1704" i="1"/>
  <c r="L1655" i="1"/>
  <c r="L1287" i="1"/>
  <c r="L663" i="1"/>
  <c r="L601" i="1"/>
  <c r="M2391" i="1"/>
  <c r="M2854" i="1"/>
  <c r="L2854" i="1"/>
  <c r="M2630" i="1"/>
  <c r="L2630" i="1"/>
  <c r="M2102" i="1"/>
  <c r="L2102" i="1"/>
  <c r="M2086" i="1"/>
  <c r="L2086" i="1"/>
  <c r="M1846" i="1"/>
  <c r="L1846" i="1"/>
  <c r="L1622" i="1"/>
  <c r="M1622" i="1"/>
  <c r="M1558" i="1"/>
  <c r="L1558" i="1"/>
  <c r="M1478" i="1"/>
  <c r="L1478" i="1"/>
  <c r="M1334" i="1"/>
  <c r="L1334" i="1"/>
  <c r="M1318" i="1"/>
  <c r="L1318" i="1"/>
  <c r="M1302" i="1"/>
  <c r="L1302" i="1"/>
  <c r="M1286" i="1"/>
  <c r="L1286" i="1"/>
  <c r="M1190" i="1"/>
  <c r="L1190" i="1"/>
  <c r="M1126" i="1"/>
  <c r="L1126" i="1"/>
  <c r="M1094" i="1"/>
  <c r="L1094" i="1"/>
  <c r="M1078" i="1"/>
  <c r="L1078" i="1"/>
  <c r="M1062" i="1"/>
  <c r="L1062" i="1"/>
  <c r="M998" i="1"/>
  <c r="L998" i="1"/>
  <c r="M934" i="1"/>
  <c r="L934" i="1"/>
  <c r="M774" i="1"/>
  <c r="L774" i="1"/>
  <c r="M726" i="1"/>
  <c r="L726" i="1"/>
  <c r="M630" i="1"/>
  <c r="L630" i="1"/>
  <c r="M518" i="1"/>
  <c r="L518" i="1"/>
  <c r="M470" i="1"/>
  <c r="L470" i="1"/>
  <c r="M438" i="1"/>
  <c r="L438" i="1"/>
  <c r="M422" i="1"/>
  <c r="L422" i="1"/>
  <c r="M326" i="1"/>
  <c r="L326" i="1"/>
  <c r="M86" i="1"/>
  <c r="L86" i="1"/>
  <c r="M2836" i="1"/>
  <c r="L2836" i="1"/>
  <c r="M2820" i="1"/>
  <c r="L2820" i="1"/>
  <c r="M2596" i="1"/>
  <c r="L2596" i="1"/>
  <c r="M2580" i="1"/>
  <c r="L2580" i="1"/>
  <c r="M2564" i="1"/>
  <c r="L2564" i="1"/>
  <c r="M2340" i="1"/>
  <c r="L2340" i="1"/>
  <c r="M2324" i="1"/>
  <c r="L2324" i="1"/>
  <c r="M2308" i="1"/>
  <c r="L2308" i="1"/>
  <c r="M2084" i="1"/>
  <c r="L2084" i="1"/>
  <c r="M2068" i="1"/>
  <c r="L2068" i="1"/>
  <c r="M2052" i="1"/>
  <c r="L2052" i="1"/>
  <c r="M1828" i="1"/>
  <c r="L1828" i="1"/>
  <c r="M1812" i="1"/>
  <c r="L1812" i="1"/>
  <c r="M1796" i="1"/>
  <c r="L1796" i="1"/>
  <c r="M1668" i="1"/>
  <c r="L1668" i="1"/>
  <c r="M1604" i="1"/>
  <c r="L1604" i="1"/>
  <c r="M1540" i="1"/>
  <c r="L1540" i="1"/>
  <c r="M1524" i="1"/>
  <c r="L1524" i="1"/>
  <c r="M1508" i="1"/>
  <c r="L1508" i="1"/>
  <c r="M1460" i="1"/>
  <c r="L1460" i="1"/>
  <c r="M1396" i="1"/>
  <c r="L1396" i="1"/>
  <c r="M1332" i="1"/>
  <c r="L1332" i="1"/>
  <c r="M1284" i="1"/>
  <c r="L1284" i="1"/>
  <c r="M1268" i="1"/>
  <c r="L1268" i="1"/>
  <c r="M2819" i="1"/>
  <c r="L2819" i="1"/>
  <c r="M2803" i="1"/>
  <c r="L2803" i="1"/>
  <c r="M2563" i="1"/>
  <c r="L2563" i="1"/>
  <c r="M2547" i="1"/>
  <c r="L2547" i="1"/>
  <c r="M2323" i="1"/>
  <c r="L2323" i="1"/>
  <c r="M2307" i="1"/>
  <c r="L2307" i="1"/>
  <c r="M2291" i="1"/>
  <c r="L2291" i="1"/>
  <c r="M2051" i="1"/>
  <c r="L2051" i="1"/>
  <c r="M2035" i="1"/>
  <c r="L2035" i="1"/>
  <c r="M1795" i="1"/>
  <c r="L1795" i="1"/>
  <c r="M1779" i="1"/>
  <c r="L1779" i="1"/>
  <c r="M1603" i="1"/>
  <c r="L1603" i="1"/>
  <c r="M1539" i="1"/>
  <c r="L1539" i="1"/>
  <c r="M1523" i="1"/>
  <c r="L1523" i="1"/>
  <c r="M1251" i="1"/>
  <c r="L1251" i="1"/>
  <c r="M1235" i="1"/>
  <c r="L1235" i="1"/>
  <c r="M1171" i="1"/>
  <c r="L1171" i="1"/>
  <c r="M1059" i="1"/>
  <c r="L1059" i="1"/>
  <c r="M1043" i="1"/>
  <c r="L1043" i="1"/>
  <c r="M995" i="1"/>
  <c r="L995" i="1"/>
  <c r="M931" i="1"/>
  <c r="L931" i="1"/>
  <c r="M915" i="1"/>
  <c r="L915" i="1"/>
  <c r="M867" i="1"/>
  <c r="L867" i="1"/>
  <c r="M819" i="1"/>
  <c r="L819" i="1"/>
  <c r="M803" i="1"/>
  <c r="L803" i="1"/>
  <c r="M787" i="1"/>
  <c r="L787" i="1"/>
  <c r="L707" i="1"/>
  <c r="M707" i="1"/>
  <c r="M659" i="1"/>
  <c r="L659" i="1"/>
  <c r="M563" i="1"/>
  <c r="L563" i="1"/>
  <c r="M419" i="1"/>
  <c r="L419" i="1"/>
  <c r="M403" i="1"/>
  <c r="L403" i="1"/>
  <c r="L339" i="1"/>
  <c r="M339" i="1"/>
  <c r="M275" i="1"/>
  <c r="L275" i="1"/>
  <c r="M243" i="1"/>
  <c r="L243" i="1"/>
  <c r="M195" i="1"/>
  <c r="L195" i="1"/>
  <c r="M163" i="1"/>
  <c r="L163" i="1"/>
  <c r="M131" i="1"/>
  <c r="L131" i="1"/>
  <c r="L67" i="1"/>
  <c r="M67" i="1"/>
  <c r="M51" i="1"/>
  <c r="L51" i="1"/>
  <c r="M35" i="1"/>
  <c r="L35" i="1"/>
  <c r="M19" i="1"/>
  <c r="L19" i="1"/>
  <c r="L2872" i="1"/>
  <c r="L2808" i="1"/>
  <c r="L2788" i="1"/>
  <c r="L2727" i="1"/>
  <c r="L2707" i="1"/>
  <c r="L2584" i="1"/>
  <c r="L2521" i="1"/>
  <c r="L2502" i="1"/>
  <c r="L2360" i="1"/>
  <c r="L2296" i="1"/>
  <c r="L2276" i="1"/>
  <c r="L2215" i="1"/>
  <c r="L2195" i="1"/>
  <c r="L2072" i="1"/>
  <c r="L2009" i="1"/>
  <c r="L1990" i="1"/>
  <c r="L1971" i="1"/>
  <c r="L1908" i="1"/>
  <c r="L1848" i="1"/>
  <c r="L1784" i="1"/>
  <c r="L1764" i="1"/>
  <c r="L1721" i="1"/>
  <c r="L1700" i="1"/>
  <c r="L1651" i="1"/>
  <c r="L1573" i="1"/>
  <c r="L1527" i="1"/>
  <c r="L1476" i="1"/>
  <c r="L1430" i="1"/>
  <c r="L1381" i="1"/>
  <c r="L1206" i="1"/>
  <c r="L1158" i="1"/>
  <c r="L1108" i="1"/>
  <c r="L1079" i="1"/>
  <c r="L1049" i="1"/>
  <c r="L918" i="1"/>
  <c r="L857" i="1"/>
  <c r="L740" i="1"/>
  <c r="L596" i="1"/>
  <c r="L535" i="1"/>
  <c r="L505" i="1"/>
  <c r="L387" i="1"/>
  <c r="L327" i="1"/>
  <c r="L296" i="1"/>
  <c r="L73" i="1"/>
  <c r="L38" i="1"/>
  <c r="M2374" i="1"/>
  <c r="M2085" i="1"/>
  <c r="M520" i="1"/>
  <c r="M467" i="1"/>
  <c r="M89" i="1"/>
  <c r="M1388" i="1"/>
  <c r="L1388" i="1"/>
  <c r="M1148" i="1"/>
  <c r="L1148" i="1"/>
  <c r="M1132" i="1"/>
  <c r="L1132" i="1"/>
  <c r="M876" i="1"/>
  <c r="L876" i="1"/>
  <c r="L828" i="1"/>
  <c r="M828" i="1"/>
  <c r="M684" i="1"/>
  <c r="L684" i="1"/>
  <c r="M492" i="1"/>
  <c r="L492" i="1"/>
  <c r="L428" i="1"/>
  <c r="M428" i="1"/>
  <c r="L284" i="1"/>
  <c r="M284" i="1"/>
  <c r="M220" i="1"/>
  <c r="L220" i="1"/>
  <c r="L172" i="1"/>
  <c r="M172" i="1"/>
  <c r="M140" i="1"/>
  <c r="L140" i="1"/>
  <c r="M124" i="1"/>
  <c r="L124" i="1"/>
  <c r="L2700" i="1"/>
  <c r="L2188" i="1"/>
  <c r="M908" i="1"/>
  <c r="M1659" i="1"/>
  <c r="L1659" i="1"/>
  <c r="M1643" i="1"/>
  <c r="L1643" i="1"/>
  <c r="M1627" i="1"/>
  <c r="L1627" i="1"/>
  <c r="M1371" i="1"/>
  <c r="L1371" i="1"/>
  <c r="M1147" i="1"/>
  <c r="L1147" i="1"/>
  <c r="M1003" i="1"/>
  <c r="L1003" i="1"/>
  <c r="M859" i="1"/>
  <c r="L859" i="1"/>
  <c r="M763" i="1"/>
  <c r="L763" i="1"/>
  <c r="M683" i="1"/>
  <c r="L683" i="1"/>
  <c r="M667" i="1"/>
  <c r="L667" i="1"/>
  <c r="M571" i="1"/>
  <c r="L571" i="1"/>
  <c r="L379" i="1"/>
  <c r="M379" i="1"/>
  <c r="M299" i="1"/>
  <c r="L299" i="1"/>
  <c r="M219" i="1"/>
  <c r="L219" i="1"/>
  <c r="M155" i="1"/>
  <c r="L155" i="1"/>
  <c r="M91" i="1"/>
  <c r="L91" i="1"/>
  <c r="M43" i="1"/>
  <c r="L43" i="1"/>
  <c r="L2716" i="1"/>
  <c r="L2682" i="1"/>
  <c r="L2426" i="1"/>
  <c r="L1706" i="1"/>
  <c r="L1562" i="1"/>
  <c r="L1498" i="1"/>
  <c r="L1356" i="1"/>
  <c r="L1292" i="1"/>
  <c r="L1228" i="1"/>
  <c r="L907" i="1"/>
  <c r="L844" i="1"/>
  <c r="L635" i="1"/>
  <c r="L586" i="1"/>
  <c r="L540" i="1"/>
  <c r="L491" i="1"/>
  <c r="L283" i="1"/>
  <c r="L156" i="1"/>
  <c r="L76" i="1"/>
  <c r="M539" i="1"/>
  <c r="M26" i="1"/>
  <c r="M1676" i="1"/>
  <c r="L1676" i="1"/>
  <c r="M1644" i="1"/>
  <c r="L1644" i="1"/>
  <c r="M1420" i="1"/>
  <c r="L1420" i="1"/>
  <c r="M1164" i="1"/>
  <c r="L1164" i="1"/>
  <c r="M1004" i="1"/>
  <c r="L1004" i="1"/>
  <c r="M860" i="1"/>
  <c r="L860" i="1"/>
  <c r="M764" i="1"/>
  <c r="L764" i="1"/>
  <c r="M668" i="1"/>
  <c r="L668" i="1"/>
  <c r="M572" i="1"/>
  <c r="L572" i="1"/>
  <c r="M556" i="1"/>
  <c r="L556" i="1"/>
  <c r="M476" i="1"/>
  <c r="L476" i="1"/>
  <c r="M300" i="1"/>
  <c r="L300" i="1"/>
  <c r="M44" i="1"/>
  <c r="L44" i="1"/>
  <c r="M12" i="1"/>
  <c r="L12" i="1"/>
  <c r="L2444" i="1"/>
  <c r="L1932" i="1"/>
  <c r="L636" i="1"/>
  <c r="M1642" i="1"/>
  <c r="L1642" i="1"/>
  <c r="M1626" i="1"/>
  <c r="L1626" i="1"/>
  <c r="M1370" i="1"/>
  <c r="L1370" i="1"/>
  <c r="M1354" i="1"/>
  <c r="L1354" i="1"/>
  <c r="M1050" i="1"/>
  <c r="L1050" i="1"/>
  <c r="M858" i="1"/>
  <c r="L858" i="1"/>
  <c r="M810" i="1"/>
  <c r="L810" i="1"/>
  <c r="M746" i="1"/>
  <c r="L746" i="1"/>
  <c r="M474" i="1"/>
  <c r="L474" i="1"/>
  <c r="M394" i="1"/>
  <c r="L394" i="1"/>
  <c r="M378" i="1"/>
  <c r="L378" i="1"/>
  <c r="M282" i="1"/>
  <c r="L282" i="1"/>
  <c r="M202" i="1"/>
  <c r="L202" i="1"/>
  <c r="M154" i="1"/>
  <c r="L154" i="1"/>
  <c r="M138" i="1"/>
  <c r="L138" i="1"/>
  <c r="M122" i="1"/>
  <c r="L122" i="1"/>
  <c r="M106" i="1"/>
  <c r="L106" i="1"/>
  <c r="M90" i="1"/>
  <c r="L90" i="1"/>
  <c r="M42" i="1"/>
  <c r="L42" i="1"/>
  <c r="M10" i="1"/>
  <c r="L10" i="1"/>
  <c r="L2732" i="1"/>
  <c r="L2476" i="1"/>
  <c r="L1964" i="1"/>
  <c r="L1724" i="1"/>
  <c r="L1436" i="1"/>
  <c r="L1291" i="1"/>
  <c r="L1227" i="1"/>
  <c r="L1082" i="1"/>
  <c r="L906" i="1"/>
  <c r="L843" i="1"/>
  <c r="L795" i="1"/>
  <c r="L700" i="1"/>
  <c r="L634" i="1"/>
  <c r="L444" i="1"/>
  <c r="L75" i="1"/>
  <c r="M987" i="1"/>
  <c r="M5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" i="1"/>
</calcChain>
</file>

<file path=xl/sharedStrings.xml><?xml version="1.0" encoding="utf-8"?>
<sst xmlns="http://schemas.openxmlformats.org/spreadsheetml/2006/main" count="11550" uniqueCount="5129">
  <si>
    <t>Id_funcionario</t>
  </si>
  <si>
    <t>Data</t>
  </si>
  <si>
    <t>Entrada</t>
  </si>
  <si>
    <t>Saida</t>
  </si>
  <si>
    <t>Faltou</t>
  </si>
  <si>
    <t>Horas_extras</t>
  </si>
  <si>
    <t>Dia_Semana</t>
  </si>
  <si>
    <t>07/05/2025</t>
  </si>
  <si>
    <t>12:03:04</t>
  </si>
  <si>
    <t>Quarta-feira</t>
  </si>
  <si>
    <t>06/05/2025</t>
  </si>
  <si>
    <t>09:58:54</t>
  </si>
  <si>
    <t>Terça-feira</t>
  </si>
  <si>
    <t>05/05/2025</t>
  </si>
  <si>
    <t>15:10:54</t>
  </si>
  <si>
    <t>01:22:06</t>
  </si>
  <si>
    <t>Segunda-feira</t>
  </si>
  <si>
    <t>04/05/2025</t>
  </si>
  <si>
    <t>Domingo</t>
  </si>
  <si>
    <t>03/05/2025</t>
  </si>
  <si>
    <t>07:02:53</t>
  </si>
  <si>
    <t>08:13:02</t>
  </si>
  <si>
    <t>Sábado</t>
  </si>
  <si>
    <t>02/05/2025</t>
  </si>
  <si>
    <t>07:41:48</t>
  </si>
  <si>
    <t>08:15:59</t>
  </si>
  <si>
    <t>Sexta-feira</t>
  </si>
  <si>
    <t>01/05/2025</t>
  </si>
  <si>
    <t>Quinta-feira</t>
  </si>
  <si>
    <t>30/04/2025</t>
  </si>
  <si>
    <t>21:39:10</t>
  </si>
  <si>
    <t>21:48:17</t>
  </si>
  <si>
    <t>29/04/2025</t>
  </si>
  <si>
    <t>18:08:57</t>
  </si>
  <si>
    <t>18:29:27</t>
  </si>
  <si>
    <t>28/04/2025</t>
  </si>
  <si>
    <t>27/04/2025</t>
  </si>
  <si>
    <t>23:52:45</t>
  </si>
  <si>
    <t>12:16:17</t>
  </si>
  <si>
    <t>26/04/2025</t>
  </si>
  <si>
    <t>00:03:25</t>
  </si>
  <si>
    <t>11:57:39</t>
  </si>
  <si>
    <t>25/04/2025</t>
  </si>
  <si>
    <t>02:58:35</t>
  </si>
  <si>
    <t>15:54:59</t>
  </si>
  <si>
    <t>24/04/2025</t>
  </si>
  <si>
    <t>09:24:27</t>
  </si>
  <si>
    <t>01:14:05</t>
  </si>
  <si>
    <t>23/04/2025</t>
  </si>
  <si>
    <t>16:26:39</t>
  </si>
  <si>
    <t>06:01:06</t>
  </si>
  <si>
    <t>22/04/2025</t>
  </si>
  <si>
    <t>02:09:53</t>
  </si>
  <si>
    <t>23:31:39</t>
  </si>
  <si>
    <t>21/04/2025</t>
  </si>
  <si>
    <t>14:24:11</t>
  </si>
  <si>
    <t>19:50:14</t>
  </si>
  <si>
    <t>20/04/2025</t>
  </si>
  <si>
    <t>03:22:59</t>
  </si>
  <si>
    <t>21:14:42</t>
  </si>
  <si>
    <t>19/04/2025</t>
  </si>
  <si>
    <t>07:43:58</t>
  </si>
  <si>
    <t>23:12:10</t>
  </si>
  <si>
    <t>18/04/2025</t>
  </si>
  <si>
    <t>03:22:24</t>
  </si>
  <si>
    <t>03:33:52</t>
  </si>
  <si>
    <t>17/04/2025</t>
  </si>
  <si>
    <t>10:48:23</t>
  </si>
  <si>
    <t>23:06:37</t>
  </si>
  <si>
    <t>16/04/2025</t>
  </si>
  <si>
    <t>14:28:49</t>
  </si>
  <si>
    <t>12:41:54</t>
  </si>
  <si>
    <t>15/04/2025</t>
  </si>
  <si>
    <t>10:52:35</t>
  </si>
  <si>
    <t>15:09:20</t>
  </si>
  <si>
    <t>14/04/2025</t>
  </si>
  <si>
    <t>13/04/2025</t>
  </si>
  <si>
    <t>07:43:55</t>
  </si>
  <si>
    <t>15:11:41</t>
  </si>
  <si>
    <t>12/04/2025</t>
  </si>
  <si>
    <t>16:57:04</t>
  </si>
  <si>
    <t>13:37:43</t>
  </si>
  <si>
    <t>11/04/2025</t>
  </si>
  <si>
    <t>23:54:42</t>
  </si>
  <si>
    <t>10:02:23</t>
  </si>
  <si>
    <t>10/04/2025</t>
  </si>
  <si>
    <t>14:29:52</t>
  </si>
  <si>
    <t>22:48:56</t>
  </si>
  <si>
    <t>09/04/2025</t>
  </si>
  <si>
    <t>15:49:58</t>
  </si>
  <si>
    <t>22:04:31</t>
  </si>
  <si>
    <t>08/04/2025</t>
  </si>
  <si>
    <t>23:15:42</t>
  </si>
  <si>
    <t>03:52:10</t>
  </si>
  <si>
    <t>20:28:52</t>
  </si>
  <si>
    <t>02:01:00</t>
  </si>
  <si>
    <t>02:14:23</t>
  </si>
  <si>
    <t>09:30:09</t>
  </si>
  <si>
    <t>21:09:49</t>
  </si>
  <si>
    <t>23:33:58</t>
  </si>
  <si>
    <t>16:22:55</t>
  </si>
  <si>
    <t>17:16:49</t>
  </si>
  <si>
    <t>06:03:48</t>
  </si>
  <si>
    <t>19:43:43</t>
  </si>
  <si>
    <t>09:42:34</t>
  </si>
  <si>
    <t>04:23:44</t>
  </si>
  <si>
    <t>12:20:29</t>
  </si>
  <si>
    <t>00:57:30</t>
  </si>
  <si>
    <t>22:58:51</t>
  </si>
  <si>
    <t>18:28:50</t>
  </si>
  <si>
    <t>06:38:57</t>
  </si>
  <si>
    <t>22:19:40</t>
  </si>
  <si>
    <t>00:20:08</t>
  </si>
  <si>
    <t>09:51:06</t>
  </si>
  <si>
    <t>07:26:47</t>
  </si>
  <si>
    <t>06:46:05</t>
  </si>
  <si>
    <t>08:35:38</t>
  </si>
  <si>
    <t>03:02:13</t>
  </si>
  <si>
    <t>23:20:32</t>
  </si>
  <si>
    <t>18:11:30</t>
  </si>
  <si>
    <t>03:17:00</t>
  </si>
  <si>
    <t>22:45:30</t>
  </si>
  <si>
    <t>13:58:50</t>
  </si>
  <si>
    <t>07:32:46</t>
  </si>
  <si>
    <t>00:46:33</t>
  </si>
  <si>
    <t>17:23:10</t>
  </si>
  <si>
    <t>13:21:25</t>
  </si>
  <si>
    <t>18:35:21</t>
  </si>
  <si>
    <t>04:56:48</t>
  </si>
  <si>
    <t>20:50:52</t>
  </si>
  <si>
    <t>17:40:18</t>
  </si>
  <si>
    <t>22:55:09</t>
  </si>
  <si>
    <t>06:11:47</t>
  </si>
  <si>
    <t>20:31:08</t>
  </si>
  <si>
    <t>05:47:43</t>
  </si>
  <si>
    <t>18:23:16</t>
  </si>
  <si>
    <t>13:11:52</t>
  </si>
  <si>
    <t>01:59:34</t>
  </si>
  <si>
    <t>06:38:02</t>
  </si>
  <si>
    <t>09:18:47</t>
  </si>
  <si>
    <t>22:49:04</t>
  </si>
  <si>
    <t>04:04:41</t>
  </si>
  <si>
    <t>05:06:58</t>
  </si>
  <si>
    <t>21:28:59</t>
  </si>
  <si>
    <t>17:47:06</t>
  </si>
  <si>
    <t>18:05:53</t>
  </si>
  <si>
    <t>21:14:38</t>
  </si>
  <si>
    <t>09:53:01</t>
  </si>
  <si>
    <t>01:56:23</t>
  </si>
  <si>
    <t>10:06:59</t>
  </si>
  <si>
    <t>17:18:24</t>
  </si>
  <si>
    <t>06:57:59</t>
  </si>
  <si>
    <t>01:44:51</t>
  </si>
  <si>
    <t>22:10:01</t>
  </si>
  <si>
    <t>13:00:35</t>
  </si>
  <si>
    <t>07:09:34</t>
  </si>
  <si>
    <t>23:48:00</t>
  </si>
  <si>
    <t>15:00:02</t>
  </si>
  <si>
    <t>18:07:37</t>
  </si>
  <si>
    <t>23:38:22</t>
  </si>
  <si>
    <t>18:26:29</t>
  </si>
  <si>
    <t>03:52:24</t>
  </si>
  <si>
    <t>23:38:48</t>
  </si>
  <si>
    <t>04:27:10</t>
  </si>
  <si>
    <t>12:23:15</t>
  </si>
  <si>
    <t>20:39:16</t>
  </si>
  <si>
    <t>01:25:38</t>
  </si>
  <si>
    <t>01:50:54</t>
  </si>
  <si>
    <t>22:48:53</t>
  </si>
  <si>
    <t>21:51:44</t>
  </si>
  <si>
    <t>12:06:32</t>
  </si>
  <si>
    <t>22:45:01</t>
  </si>
  <si>
    <t>20:29:59</t>
  </si>
  <si>
    <t>06:38:10</t>
  </si>
  <si>
    <t>10:42:07</t>
  </si>
  <si>
    <t>01:05:58</t>
  </si>
  <si>
    <t>16:32:20</t>
  </si>
  <si>
    <t>01:04:13</t>
  </si>
  <si>
    <t>05:30:30</t>
  </si>
  <si>
    <t>17:01:11</t>
  </si>
  <si>
    <t>05:15:34</t>
  </si>
  <si>
    <t>15:12:41</t>
  </si>
  <si>
    <t>22:54:40</t>
  </si>
  <si>
    <t>04:45:22</t>
  </si>
  <si>
    <t>06:35:26</t>
  </si>
  <si>
    <t>13:15:42</t>
  </si>
  <si>
    <t>02:00:54</t>
  </si>
  <si>
    <t>15:49:46</t>
  </si>
  <si>
    <t>14:32:25</t>
  </si>
  <si>
    <t>01:05:13</t>
  </si>
  <si>
    <t>08:09:16</t>
  </si>
  <si>
    <t>07:58:03</t>
  </si>
  <si>
    <t>14:07:35</t>
  </si>
  <si>
    <t>12:36:17</t>
  </si>
  <si>
    <t>18:27:52</t>
  </si>
  <si>
    <t>16:58:16</t>
  </si>
  <si>
    <t>22:29:27</t>
  </si>
  <si>
    <t>07:01:52</t>
  </si>
  <si>
    <t>05:11:56</t>
  </si>
  <si>
    <t>10:09:48</t>
  </si>
  <si>
    <t>10:18:53</t>
  </si>
  <si>
    <t>23:22:26</t>
  </si>
  <si>
    <t>17:45:22</t>
  </si>
  <si>
    <t>14:57:21</t>
  </si>
  <si>
    <t>00:32:08</t>
  </si>
  <si>
    <t>22:21:24</t>
  </si>
  <si>
    <t>23:10:36</t>
  </si>
  <si>
    <t>11:37:36</t>
  </si>
  <si>
    <t>08:44:19</t>
  </si>
  <si>
    <t>02:41:43</t>
  </si>
  <si>
    <t>02:14:18</t>
  </si>
  <si>
    <t>11:44:37</t>
  </si>
  <si>
    <t>12:26:36</t>
  </si>
  <si>
    <t>21:01:19</t>
  </si>
  <si>
    <t>05:17:28</t>
  </si>
  <si>
    <t>12:20:27</t>
  </si>
  <si>
    <t>06:53:14</t>
  </si>
  <si>
    <t>12:24:34</t>
  </si>
  <si>
    <t>22:14:45</t>
  </si>
  <si>
    <t>01:10:48</t>
  </si>
  <si>
    <t>12:40:35</t>
  </si>
  <si>
    <t>08:54:02</t>
  </si>
  <si>
    <t>20:45:44</t>
  </si>
  <si>
    <t>15:31:05</t>
  </si>
  <si>
    <t>20:58:38</t>
  </si>
  <si>
    <t>10:26:14</t>
  </si>
  <si>
    <t>11:43:06</t>
  </si>
  <si>
    <t>14:30:58</t>
  </si>
  <si>
    <t>14:10:56</t>
  </si>
  <si>
    <t>01:06:49</t>
  </si>
  <si>
    <t>15:29:02</t>
  </si>
  <si>
    <t>14:08:09</t>
  </si>
  <si>
    <t>23:47:26</t>
  </si>
  <si>
    <t>01:48:20</t>
  </si>
  <si>
    <t>02:35:02</t>
  </si>
  <si>
    <t>10:22:16</t>
  </si>
  <si>
    <t>02:49:17</t>
  </si>
  <si>
    <t>10:52:54</t>
  </si>
  <si>
    <t>08:30:04</t>
  </si>
  <si>
    <t>01:46:02</t>
  </si>
  <si>
    <t>14:04:58</t>
  </si>
  <si>
    <t>16:32:01</t>
  </si>
  <si>
    <t>15:48:26</t>
  </si>
  <si>
    <t>20:00:06</t>
  </si>
  <si>
    <t>20:51:17</t>
  </si>
  <si>
    <t>06:22:12</t>
  </si>
  <si>
    <t>19:39:22</t>
  </si>
  <si>
    <t>09:07:11</t>
  </si>
  <si>
    <t>06:59:44</t>
  </si>
  <si>
    <t>12:29:47</t>
  </si>
  <si>
    <t>02:17:48</t>
  </si>
  <si>
    <t>10:25:45</t>
  </si>
  <si>
    <t>05:48:46</t>
  </si>
  <si>
    <t>05:34:42</t>
  </si>
  <si>
    <t>20:52:40</t>
  </si>
  <si>
    <t>03:25:00</t>
  </si>
  <si>
    <t>03:22:47</t>
  </si>
  <si>
    <t>21:25:25</t>
  </si>
  <si>
    <t>19:20:07</t>
  </si>
  <si>
    <t>03:23:37</t>
  </si>
  <si>
    <t>20:50:51</t>
  </si>
  <si>
    <t>16:03:15</t>
  </si>
  <si>
    <t>02:39:11</t>
  </si>
  <si>
    <t>03:39:27</t>
  </si>
  <si>
    <t>18:46:57</t>
  </si>
  <si>
    <t>02:20:48</t>
  </si>
  <si>
    <t>14:36:13</t>
  </si>
  <si>
    <t>18:10:26</t>
  </si>
  <si>
    <t>06:22:28</t>
  </si>
  <si>
    <t>10:13:24</t>
  </si>
  <si>
    <t>15:06:54</t>
  </si>
  <si>
    <t>13:46:06</t>
  </si>
  <si>
    <t>02:24:54</t>
  </si>
  <si>
    <t>09:51:08</t>
  </si>
  <si>
    <t>02:13:37</t>
  </si>
  <si>
    <t>13:47:38</t>
  </si>
  <si>
    <t>03:50:24</t>
  </si>
  <si>
    <t>01:00:01</t>
  </si>
  <si>
    <t>09:11:05</t>
  </si>
  <si>
    <t>17:35:33</t>
  </si>
  <si>
    <t>18:52:07</t>
  </si>
  <si>
    <t>17:12:46</t>
  </si>
  <si>
    <t>02:59:57</t>
  </si>
  <si>
    <t>11:05:52</t>
  </si>
  <si>
    <t>02:32:56</t>
  </si>
  <si>
    <t>22:46:39</t>
  </si>
  <si>
    <t>02:21:58</t>
  </si>
  <si>
    <t>17:14:10</t>
  </si>
  <si>
    <t>04:55:45</t>
  </si>
  <si>
    <t>21:52:18</t>
  </si>
  <si>
    <t>14:27:40</t>
  </si>
  <si>
    <t>07:00:27</t>
  </si>
  <si>
    <t>08:41:18</t>
  </si>
  <si>
    <t>16:02:30</t>
  </si>
  <si>
    <t>02:26:43</t>
  </si>
  <si>
    <t>07:27:01</t>
  </si>
  <si>
    <t>06:43:00</t>
  </si>
  <si>
    <t>10:16:58</t>
  </si>
  <si>
    <t>14:58:54</t>
  </si>
  <si>
    <t>18:42:57</t>
  </si>
  <si>
    <t>17:25:00</t>
  </si>
  <si>
    <t>18:26:06</t>
  </si>
  <si>
    <t>02:48:34</t>
  </si>
  <si>
    <t>15:43:10</t>
  </si>
  <si>
    <t>10:55:01</t>
  </si>
  <si>
    <t>16:57:44</t>
  </si>
  <si>
    <t>06:51:33</t>
  </si>
  <si>
    <t>14:34:38</t>
  </si>
  <si>
    <t>15:39:14</t>
  </si>
  <si>
    <t>03:34:31</t>
  </si>
  <si>
    <t>19:56:22</t>
  </si>
  <si>
    <t>03:02:20</t>
  </si>
  <si>
    <t>00:11:20</t>
  </si>
  <si>
    <t>09:28:26</t>
  </si>
  <si>
    <t>01:29:40</t>
  </si>
  <si>
    <t>04:52:29</t>
  </si>
  <si>
    <t>10:57:27</t>
  </si>
  <si>
    <t>12:44:32</t>
  </si>
  <si>
    <t>18:53:38</t>
  </si>
  <si>
    <t>20:33:47</t>
  </si>
  <si>
    <t>17:45:27</t>
  </si>
  <si>
    <t>21:33:02</t>
  </si>
  <si>
    <t>12:48:35</t>
  </si>
  <si>
    <t>22:43:05</t>
  </si>
  <si>
    <t>19:36:14</t>
  </si>
  <si>
    <t>22:51:43</t>
  </si>
  <si>
    <t>10:26:41</t>
  </si>
  <si>
    <t>12:41:25</t>
  </si>
  <si>
    <t>20:16:50</t>
  </si>
  <si>
    <t>05:07:25</t>
  </si>
  <si>
    <t>10:10:20</t>
  </si>
  <si>
    <t>15:15:19</t>
  </si>
  <si>
    <t>12:52:54</t>
  </si>
  <si>
    <t>06:12:00</t>
  </si>
  <si>
    <t>12:18:12</t>
  </si>
  <si>
    <t>23:57:29</t>
  </si>
  <si>
    <t>19:28:12</t>
  </si>
  <si>
    <t>10:09:19</t>
  </si>
  <si>
    <t>23:22:32</t>
  </si>
  <si>
    <t>07:46:27</t>
  </si>
  <si>
    <t>20:02:26</t>
  </si>
  <si>
    <t>16:06:17</t>
  </si>
  <si>
    <t>10:40:34</t>
  </si>
  <si>
    <t>16:07:26</t>
  </si>
  <si>
    <t>10:06:57</t>
  </si>
  <si>
    <t>13:48:34</t>
  </si>
  <si>
    <t>20:13:00</t>
  </si>
  <si>
    <t>20:14:47</t>
  </si>
  <si>
    <t>12:36:00</t>
  </si>
  <si>
    <t>10:43:10</t>
  </si>
  <si>
    <t>08:41:00</t>
  </si>
  <si>
    <t>00:04:48</t>
  </si>
  <si>
    <t>10:25:57</t>
  </si>
  <si>
    <t>14:02:52</t>
  </si>
  <si>
    <t>19:04:48</t>
  </si>
  <si>
    <t>02:12:14</t>
  </si>
  <si>
    <t>16:58:10</t>
  </si>
  <si>
    <t>19:26:23</t>
  </si>
  <si>
    <t>23:09:44</t>
  </si>
  <si>
    <t>10:14:48</t>
  </si>
  <si>
    <t>22:03:55</t>
  </si>
  <si>
    <t>07:59:35</t>
  </si>
  <si>
    <t>03:35:52</t>
  </si>
  <si>
    <t>01:39:01</t>
  </si>
  <si>
    <t>20:56:12</t>
  </si>
  <si>
    <t>05:02:48</t>
  </si>
  <si>
    <t>17:32:41</t>
  </si>
  <si>
    <t>23:59:49</t>
  </si>
  <si>
    <t>07:53:04</t>
  </si>
  <si>
    <t>00:36:45</t>
  </si>
  <si>
    <t>17:36:57</t>
  </si>
  <si>
    <t>20:12:01</t>
  </si>
  <si>
    <t>17:49:44</t>
  </si>
  <si>
    <t>03:11:09</t>
  </si>
  <si>
    <t>02:38:24</t>
  </si>
  <si>
    <t>23:00:45</t>
  </si>
  <si>
    <t>19:31:36</t>
  </si>
  <si>
    <t>19:01:32</t>
  </si>
  <si>
    <t>18:58:56</t>
  </si>
  <si>
    <t>12:10:27</t>
  </si>
  <si>
    <t>00:17:11</t>
  </si>
  <si>
    <t>02:54:26</t>
  </si>
  <si>
    <t>23:07:50</t>
  </si>
  <si>
    <t>18:53:57</t>
  </si>
  <si>
    <t>15:54:54</t>
  </si>
  <si>
    <t>00:23:51</t>
  </si>
  <si>
    <t>19:55:26</t>
  </si>
  <si>
    <t>00:13:09</t>
  </si>
  <si>
    <t>00:18:51</t>
  </si>
  <si>
    <t>07:42:10</t>
  </si>
  <si>
    <t>00:42:02</t>
  </si>
  <si>
    <t>13:43:37</t>
  </si>
  <si>
    <t>00:19:46</t>
  </si>
  <si>
    <t>06:22:20</t>
  </si>
  <si>
    <t>11:53:48</t>
  </si>
  <si>
    <t>09:48:59</t>
  </si>
  <si>
    <t>12:47:33</t>
  </si>
  <si>
    <t>22:32:27</t>
  </si>
  <si>
    <t>17:11:20</t>
  </si>
  <si>
    <t>01:28:24</t>
  </si>
  <si>
    <t>18:47:00</t>
  </si>
  <si>
    <t>14:10:10</t>
  </si>
  <si>
    <t>02:41:16</t>
  </si>
  <si>
    <t>13:38:31</t>
  </si>
  <si>
    <t>23:46:09</t>
  </si>
  <si>
    <t>20:20:51</t>
  </si>
  <si>
    <t>15:00:32</t>
  </si>
  <si>
    <t>00:04:34</t>
  </si>
  <si>
    <t>05:16:13</t>
  </si>
  <si>
    <t>16:21:13</t>
  </si>
  <si>
    <t>11:06:57</t>
  </si>
  <si>
    <t>21:12:26</t>
  </si>
  <si>
    <t>19:20:52</t>
  </si>
  <si>
    <t>02:28:07</t>
  </si>
  <si>
    <t>04:12:19</t>
  </si>
  <si>
    <t>06:39:56</t>
  </si>
  <si>
    <t>18:37:34</t>
  </si>
  <si>
    <t>12:16:22</t>
  </si>
  <si>
    <t>09:27:52</t>
  </si>
  <si>
    <t>09:54:25</t>
  </si>
  <si>
    <t>16:33:54</t>
  </si>
  <si>
    <t>21:46:48</t>
  </si>
  <si>
    <t>01:58:20</t>
  </si>
  <si>
    <t>15:52:43</t>
  </si>
  <si>
    <t>00:47:52</t>
  </si>
  <si>
    <t>12:33:03</t>
  </si>
  <si>
    <t>17:55:37</t>
  </si>
  <si>
    <t>14:15:10</t>
  </si>
  <si>
    <t>21:45:59</t>
  </si>
  <si>
    <t>01:44:06</t>
  </si>
  <si>
    <t>21:20:03</t>
  </si>
  <si>
    <t>17:51:05</t>
  </si>
  <si>
    <t>06:06:00</t>
  </si>
  <si>
    <t>04:25:12</t>
  </si>
  <si>
    <t>01:52:13</t>
  </si>
  <si>
    <t>03:26:37</t>
  </si>
  <si>
    <t>18:25:32</t>
  </si>
  <si>
    <t>22:57:48</t>
  </si>
  <si>
    <t>06:23:20</t>
  </si>
  <si>
    <t>04:10:01</t>
  </si>
  <si>
    <t>15:50:31</t>
  </si>
  <si>
    <t>06:30:09</t>
  </si>
  <si>
    <t>11:34:26</t>
  </si>
  <si>
    <t>15:52:31</t>
  </si>
  <si>
    <t>14:21:32</t>
  </si>
  <si>
    <t>11:54:16</t>
  </si>
  <si>
    <t>05:01:27</t>
  </si>
  <si>
    <t>11:47:27</t>
  </si>
  <si>
    <t>14:04:33</t>
  </si>
  <si>
    <t>18:53:34</t>
  </si>
  <si>
    <t>08:19:51</t>
  </si>
  <si>
    <t>02:51:53</t>
  </si>
  <si>
    <t>04:58:39</t>
  </si>
  <si>
    <t>21:28:09</t>
  </si>
  <si>
    <t>00:25:42</t>
  </si>
  <si>
    <t>08:10:24</t>
  </si>
  <si>
    <t>09:47:38</t>
  </si>
  <si>
    <t>20:18:17</t>
  </si>
  <si>
    <t>10:02:49</t>
  </si>
  <si>
    <t>02:42:07</t>
  </si>
  <si>
    <t>23:41:05</t>
  </si>
  <si>
    <t>23:23:04</t>
  </si>
  <si>
    <t>19:22:07</t>
  </si>
  <si>
    <t>06:46:00</t>
  </si>
  <si>
    <t>10:20:19</t>
  </si>
  <si>
    <t>02:51:00</t>
  </si>
  <si>
    <t>11:30:31</t>
  </si>
  <si>
    <t>10:15:42</t>
  </si>
  <si>
    <t>08:45:16</t>
  </si>
  <si>
    <t>20:18:42</t>
  </si>
  <si>
    <t>01:31:46</t>
  </si>
  <si>
    <t>02:19:53</t>
  </si>
  <si>
    <t>07:13:09</t>
  </si>
  <si>
    <t>06:43:47</t>
  </si>
  <si>
    <t>18:33:01</t>
  </si>
  <si>
    <t>10:05:00</t>
  </si>
  <si>
    <t>03:28:36</t>
  </si>
  <si>
    <t>03:07:20</t>
  </si>
  <si>
    <t>12:29:11</t>
  </si>
  <si>
    <t>12:42:11</t>
  </si>
  <si>
    <t>12:12:51</t>
  </si>
  <si>
    <t>08:25:12</t>
  </si>
  <si>
    <t>07:54:46</t>
  </si>
  <si>
    <t>05:04:58</t>
  </si>
  <si>
    <t>23:13:15</t>
  </si>
  <si>
    <t>09:47:15</t>
  </si>
  <si>
    <t>04:52:41</t>
  </si>
  <si>
    <t>03:47:28</t>
  </si>
  <si>
    <t>23:13:01</t>
  </si>
  <si>
    <t>07:45:28</t>
  </si>
  <si>
    <t>23:24:10</t>
  </si>
  <si>
    <t>07:19:10</t>
  </si>
  <si>
    <t>14:33:38</t>
  </si>
  <si>
    <t>19:02:09</t>
  </si>
  <si>
    <t>20:15:26</t>
  </si>
  <si>
    <t>15:24:58</t>
  </si>
  <si>
    <t>11:34:06</t>
  </si>
  <si>
    <t>10:56:15</t>
  </si>
  <si>
    <t>17:25:16</t>
  </si>
  <si>
    <t>04:10:54</t>
  </si>
  <si>
    <t>14:41:58</t>
  </si>
  <si>
    <t>22:11:32</t>
  </si>
  <si>
    <t>01:18:01</t>
  </si>
  <si>
    <t>14:45:42</t>
  </si>
  <si>
    <t>02:30:58</t>
  </si>
  <si>
    <t>12:49:48</t>
  </si>
  <si>
    <t>22:05:18</t>
  </si>
  <si>
    <t>14:03:24</t>
  </si>
  <si>
    <t>00:19:29</t>
  </si>
  <si>
    <t>04:05:24</t>
  </si>
  <si>
    <t>20:47:49</t>
  </si>
  <si>
    <t>18:17:28</t>
  </si>
  <si>
    <t>22:47:14</t>
  </si>
  <si>
    <t>15:00:00</t>
  </si>
  <si>
    <t>15:31:23</t>
  </si>
  <si>
    <t>20:10:13</t>
  </si>
  <si>
    <t>00:15:54</t>
  </si>
  <si>
    <t>04:42:18</t>
  </si>
  <si>
    <t>19:55:39</t>
  </si>
  <si>
    <t>18:11:58</t>
  </si>
  <si>
    <t>10:05:10</t>
  </si>
  <si>
    <t>11:19:18</t>
  </si>
  <si>
    <t>05:09:17</t>
  </si>
  <si>
    <t>03:05:11</t>
  </si>
  <si>
    <t>22:48:38</t>
  </si>
  <si>
    <t>01:07:58</t>
  </si>
  <si>
    <t>03:29:23</t>
  </si>
  <si>
    <t>22:46:42</t>
  </si>
  <si>
    <t>14:49:12</t>
  </si>
  <si>
    <t>10:41:46</t>
  </si>
  <si>
    <t>15:55:06</t>
  </si>
  <si>
    <t>10:34:53</t>
  </si>
  <si>
    <t>18:46:19</t>
  </si>
  <si>
    <t>20:01:21</t>
  </si>
  <si>
    <t>19:34:44</t>
  </si>
  <si>
    <t>12:45:02</t>
  </si>
  <si>
    <t>01:49:57</t>
  </si>
  <si>
    <t>07:57:31</t>
  </si>
  <si>
    <t>20:32:48</t>
  </si>
  <si>
    <t>22:55:25</t>
  </si>
  <si>
    <t>14:36:52</t>
  </si>
  <si>
    <t>05:14:40</t>
  </si>
  <si>
    <t>11:40:40</t>
  </si>
  <si>
    <t>03:24:20</t>
  </si>
  <si>
    <t>02:33:34</t>
  </si>
  <si>
    <t>14:44:16</t>
  </si>
  <si>
    <t>20:25:51</t>
  </si>
  <si>
    <t>15:02:26</t>
  </si>
  <si>
    <t>13:04:21</t>
  </si>
  <si>
    <t>03:23:32</t>
  </si>
  <si>
    <t>09:08:17</t>
  </si>
  <si>
    <t>11:03:49</t>
  </si>
  <si>
    <t>23:15:45</t>
  </si>
  <si>
    <t>10:11:19</t>
  </si>
  <si>
    <t>21:00:32</t>
  </si>
  <si>
    <t>18:41:26</t>
  </si>
  <si>
    <t>15:52:29</t>
  </si>
  <si>
    <t>09:21:24</t>
  </si>
  <si>
    <t>11:52:30</t>
  </si>
  <si>
    <t>03:52:09</t>
  </si>
  <si>
    <t>00:58:12</t>
  </si>
  <si>
    <t>20:55:19</t>
  </si>
  <si>
    <t>20:07:54</t>
  </si>
  <si>
    <t>04:59:25</t>
  </si>
  <si>
    <t>18:49:42</t>
  </si>
  <si>
    <t>16:28:03</t>
  </si>
  <si>
    <t>01:31:37</t>
  </si>
  <si>
    <t>23:25:58</t>
  </si>
  <si>
    <t>23:10:03</t>
  </si>
  <si>
    <t>19:53:14</t>
  </si>
  <si>
    <t>03:13:03</t>
  </si>
  <si>
    <t>23:48:27</t>
  </si>
  <si>
    <t>16:10:15</t>
  </si>
  <si>
    <t>14:42:06</t>
  </si>
  <si>
    <t>22:23:10</t>
  </si>
  <si>
    <t>06:17:20</t>
  </si>
  <si>
    <t>14:40:30</t>
  </si>
  <si>
    <t>14:57:01</t>
  </si>
  <si>
    <t>14:48:18</t>
  </si>
  <si>
    <t>15:14:21</t>
  </si>
  <si>
    <t>16:21:57</t>
  </si>
  <si>
    <t>14:49:29</t>
  </si>
  <si>
    <t>21:51:50</t>
  </si>
  <si>
    <t>17:01:58</t>
  </si>
  <si>
    <t>07:00:07</t>
  </si>
  <si>
    <t>04:25:03</t>
  </si>
  <si>
    <t>13:04:25</t>
  </si>
  <si>
    <t>11:29:07</t>
  </si>
  <si>
    <t>10:52:03</t>
  </si>
  <si>
    <t>15:32:11</t>
  </si>
  <si>
    <t>00:46:58</t>
  </si>
  <si>
    <t>05:05:57</t>
  </si>
  <si>
    <t>07:11:02</t>
  </si>
  <si>
    <t>08:17:39</t>
  </si>
  <si>
    <t>16:49:15</t>
  </si>
  <si>
    <t>23:49:44</t>
  </si>
  <si>
    <t>09:55:57</t>
  </si>
  <si>
    <t>23:03:40</t>
  </si>
  <si>
    <t>23:32:15</t>
  </si>
  <si>
    <t>14:03:11</t>
  </si>
  <si>
    <t>09:04:03</t>
  </si>
  <si>
    <t>08:14:35</t>
  </si>
  <si>
    <t>12:51:48</t>
  </si>
  <si>
    <t>00:53:47</t>
  </si>
  <si>
    <t>03:40:34</t>
  </si>
  <si>
    <t>12:45:15</t>
  </si>
  <si>
    <t>03:45:41</t>
  </si>
  <si>
    <t>19:34:56</t>
  </si>
  <si>
    <t>23:56:32</t>
  </si>
  <si>
    <t>07:30:20</t>
  </si>
  <si>
    <t>17:12:29</t>
  </si>
  <si>
    <t>16:07:57</t>
  </si>
  <si>
    <t>16:06:49</t>
  </si>
  <si>
    <t>21:52:35</t>
  </si>
  <si>
    <t>14:16:56</t>
  </si>
  <si>
    <t>05:53:56</t>
  </si>
  <si>
    <t>03:06:00</t>
  </si>
  <si>
    <t>04:39:56</t>
  </si>
  <si>
    <t>09:03:48</t>
  </si>
  <si>
    <t>22:20:21</t>
  </si>
  <si>
    <t>06:55:10</t>
  </si>
  <si>
    <t>15:34:38</t>
  </si>
  <si>
    <t>17:12:44</t>
  </si>
  <si>
    <t>12:48:47</t>
  </si>
  <si>
    <t>05:33:44</t>
  </si>
  <si>
    <t>13:23:20</t>
  </si>
  <si>
    <t>22:02:55</t>
  </si>
  <si>
    <t>09:35:16</t>
  </si>
  <si>
    <t>09:07:52</t>
  </si>
  <si>
    <t>02:27:41</t>
  </si>
  <si>
    <t>16:22:01</t>
  </si>
  <si>
    <t>05:46:24</t>
  </si>
  <si>
    <t>15:28:42</t>
  </si>
  <si>
    <t>13:07:21</t>
  </si>
  <si>
    <t>05:28:14</t>
  </si>
  <si>
    <t>15:30:19</t>
  </si>
  <si>
    <t>12:40:43</t>
  </si>
  <si>
    <t>09:49:07</t>
  </si>
  <si>
    <t>08:12:48</t>
  </si>
  <si>
    <t>18:06:46</t>
  </si>
  <si>
    <t>21:22:16</t>
  </si>
  <si>
    <t>01:27:30</t>
  </si>
  <si>
    <t>01:10:00</t>
  </si>
  <si>
    <t>20:25:02</t>
  </si>
  <si>
    <t>00:00:10</t>
  </si>
  <si>
    <t>23:30:22</t>
  </si>
  <si>
    <t>21:08:55</t>
  </si>
  <si>
    <t>17:38:55</t>
  </si>
  <si>
    <t>10:41:35</t>
  </si>
  <si>
    <t>14:43:18</t>
  </si>
  <si>
    <t>18:02:50</t>
  </si>
  <si>
    <t>17:24:47</t>
  </si>
  <si>
    <t>00:07:17</t>
  </si>
  <si>
    <t>16:25:43</t>
  </si>
  <si>
    <t>12:57:02</t>
  </si>
  <si>
    <t>05:06:23</t>
  </si>
  <si>
    <t>16:16:53</t>
  </si>
  <si>
    <t>20:05:31</t>
  </si>
  <si>
    <t>09:46:37</t>
  </si>
  <si>
    <t>04:38:11</t>
  </si>
  <si>
    <t>22:30:35</t>
  </si>
  <si>
    <t>11:18:57</t>
  </si>
  <si>
    <t>05:34:18</t>
  </si>
  <si>
    <t>08:52:56</t>
  </si>
  <si>
    <t>10:47:53</t>
  </si>
  <si>
    <t>08:22:05</t>
  </si>
  <si>
    <t>15:41:04</t>
  </si>
  <si>
    <t>12:29:53</t>
  </si>
  <si>
    <t>16:45:47</t>
  </si>
  <si>
    <t>23:30:19</t>
  </si>
  <si>
    <t>00:05:10</t>
  </si>
  <si>
    <t>07:54:59</t>
  </si>
  <si>
    <t>00:11:06</t>
  </si>
  <si>
    <t>10:41:36</t>
  </si>
  <si>
    <t>11:46:18</t>
  </si>
  <si>
    <t>00:34:23</t>
  </si>
  <si>
    <t>07:18:04</t>
  </si>
  <si>
    <t>14:27:50</t>
  </si>
  <si>
    <t>11:50:23</t>
  </si>
  <si>
    <t>01:54:50</t>
  </si>
  <si>
    <t>04:07:57</t>
  </si>
  <si>
    <t>03:00:20</t>
  </si>
  <si>
    <t>00:59:52</t>
  </si>
  <si>
    <t>03:40:08</t>
  </si>
  <si>
    <t>12:29:09</t>
  </si>
  <si>
    <t>02:00:20</t>
  </si>
  <si>
    <t>06:34:41</t>
  </si>
  <si>
    <t>19:47:46</t>
  </si>
  <si>
    <t>13:59:21</t>
  </si>
  <si>
    <t>03:39:05</t>
  </si>
  <si>
    <t>02:13:14</t>
  </si>
  <si>
    <t>12:59:04</t>
  </si>
  <si>
    <t>18:17:45</t>
  </si>
  <si>
    <t>07:22:39</t>
  </si>
  <si>
    <t>22:33:24</t>
  </si>
  <si>
    <t>15:52:32</t>
  </si>
  <si>
    <t>11:14:43</t>
  </si>
  <si>
    <t>05:55:13</t>
  </si>
  <si>
    <t>23:17:08</t>
  </si>
  <si>
    <t>23:31:10</t>
  </si>
  <si>
    <t>19:47:05</t>
  </si>
  <si>
    <t>09:56:50</t>
  </si>
  <si>
    <t>06:22:06</t>
  </si>
  <si>
    <t>05:18:20</t>
  </si>
  <si>
    <t>09:08:56</t>
  </si>
  <si>
    <t>01:53:16</t>
  </si>
  <si>
    <t>05:23:57</t>
  </si>
  <si>
    <t>20:24:48</t>
  </si>
  <si>
    <t>16:07:31</t>
  </si>
  <si>
    <t>06:06:30</t>
  </si>
  <si>
    <t>11:28:52</t>
  </si>
  <si>
    <t>05:42:10</t>
  </si>
  <si>
    <t>12:20:42</t>
  </si>
  <si>
    <t>16:27:05</t>
  </si>
  <si>
    <t>18:20:47</t>
  </si>
  <si>
    <t>21:23:55</t>
  </si>
  <si>
    <t>07:03:13</t>
  </si>
  <si>
    <t>16:26:47</t>
  </si>
  <si>
    <t>08:32:59</t>
  </si>
  <si>
    <t>08:57:56</t>
  </si>
  <si>
    <t>03:51:06</t>
  </si>
  <si>
    <t>09:24:16</t>
  </si>
  <si>
    <t>12:38:30</t>
  </si>
  <si>
    <t>22:03:02</t>
  </si>
  <si>
    <t>21:43:58</t>
  </si>
  <si>
    <t>11:33:32</t>
  </si>
  <si>
    <t>14:47:33</t>
  </si>
  <si>
    <t>12:04:04</t>
  </si>
  <si>
    <t>02:36:40</t>
  </si>
  <si>
    <t>21:14:05</t>
  </si>
  <si>
    <t>01:23:14</t>
  </si>
  <si>
    <t>02:36:04</t>
  </si>
  <si>
    <t>08:20:10</t>
  </si>
  <si>
    <t>00:07:07</t>
  </si>
  <si>
    <t>04:10:19</t>
  </si>
  <si>
    <t>18:23:03</t>
  </si>
  <si>
    <t>10:38:26</t>
  </si>
  <si>
    <t>19:32:18</t>
  </si>
  <si>
    <t>09:25:25</t>
  </si>
  <si>
    <t>07:09:02</t>
  </si>
  <si>
    <t>06:39:32</t>
  </si>
  <si>
    <t>22:11:52</t>
  </si>
  <si>
    <t>18:24:31</t>
  </si>
  <si>
    <t>12:07:52</t>
  </si>
  <si>
    <t>22:01:58</t>
  </si>
  <si>
    <t>05:40:44</t>
  </si>
  <si>
    <t>02:45:38</t>
  </si>
  <si>
    <t>14:44:27</t>
  </si>
  <si>
    <t>15:35:39</t>
  </si>
  <si>
    <t>03:19:19</t>
  </si>
  <si>
    <t>12:27:56</t>
  </si>
  <si>
    <t>14:11:24</t>
  </si>
  <si>
    <t>18:58:50</t>
  </si>
  <si>
    <t>17:37:13</t>
  </si>
  <si>
    <t>10:56:33</t>
  </si>
  <si>
    <t>11:55:14</t>
  </si>
  <si>
    <t>10:27:56</t>
  </si>
  <si>
    <t>12:19:34</t>
  </si>
  <si>
    <t>16:50:27</t>
  </si>
  <si>
    <t>21:52:51</t>
  </si>
  <si>
    <t>08:42:42</t>
  </si>
  <si>
    <t>12:00:56</t>
  </si>
  <si>
    <t>22:16:35</t>
  </si>
  <si>
    <t>14:53:55</t>
  </si>
  <si>
    <t>15:49:27</t>
  </si>
  <si>
    <t>13:28:39</t>
  </si>
  <si>
    <t>16:40:37</t>
  </si>
  <si>
    <t>10:37:13</t>
  </si>
  <si>
    <t>05:48:05</t>
  </si>
  <si>
    <t>18:08:14</t>
  </si>
  <si>
    <t>02:37:30</t>
  </si>
  <si>
    <t>22:16:43</t>
  </si>
  <si>
    <t>05:24:35</t>
  </si>
  <si>
    <t>05:46:18</t>
  </si>
  <si>
    <t>15:22:23</t>
  </si>
  <si>
    <t>15:02:33</t>
  </si>
  <si>
    <t>16:45:30</t>
  </si>
  <si>
    <t>12:14:27</t>
  </si>
  <si>
    <t>14:24:55</t>
  </si>
  <si>
    <t>13:01:48</t>
  </si>
  <si>
    <t>14:33:06</t>
  </si>
  <si>
    <t>05:38:19</t>
  </si>
  <si>
    <t>08:06:03</t>
  </si>
  <si>
    <t>20:35:13</t>
  </si>
  <si>
    <t>07:47:49</t>
  </si>
  <si>
    <t>11:45:54</t>
  </si>
  <si>
    <t>21:09:18</t>
  </si>
  <si>
    <t>18:30:00</t>
  </si>
  <si>
    <t>17:06:06</t>
  </si>
  <si>
    <t>00:09:18</t>
  </si>
  <si>
    <t>01:10:50</t>
  </si>
  <si>
    <t>09:53:59</t>
  </si>
  <si>
    <t>19:10:08</t>
  </si>
  <si>
    <t>02:45:44</t>
  </si>
  <si>
    <t>15:19:43</t>
  </si>
  <si>
    <t>22:39:44</t>
  </si>
  <si>
    <t>08:13:03</t>
  </si>
  <si>
    <t>09:14:12</t>
  </si>
  <si>
    <t>16:15:12</t>
  </si>
  <si>
    <t>01:20:42</t>
  </si>
  <si>
    <t>20:37:35</t>
  </si>
  <si>
    <t>22:26:46</t>
  </si>
  <si>
    <t>00:59:18</t>
  </si>
  <si>
    <t>02:20:17</t>
  </si>
  <si>
    <t>08:22:06</t>
  </si>
  <si>
    <t>16:12:43</t>
  </si>
  <si>
    <t>20:49:49</t>
  </si>
  <si>
    <t>04:55:52</t>
  </si>
  <si>
    <t>00:23:30</t>
  </si>
  <si>
    <t>23:19:51</t>
  </si>
  <si>
    <t>09:46:45</t>
  </si>
  <si>
    <t>22:17:07</t>
  </si>
  <si>
    <t>02:13:06</t>
  </si>
  <si>
    <t>05:40:33</t>
  </si>
  <si>
    <t>02:20:45</t>
  </si>
  <si>
    <t>11:58:26</t>
  </si>
  <si>
    <t>16:22:48</t>
  </si>
  <si>
    <t>13:24:05</t>
  </si>
  <si>
    <t>10:30:52</t>
  </si>
  <si>
    <t>10:33:02</t>
  </si>
  <si>
    <t>02:19:07</t>
  </si>
  <si>
    <t>12:10:36</t>
  </si>
  <si>
    <t>16:05:41</t>
  </si>
  <si>
    <t>17:41:56</t>
  </si>
  <si>
    <t>16:50:21</t>
  </si>
  <si>
    <t>08:56:01</t>
  </si>
  <si>
    <t>08:41:08</t>
  </si>
  <si>
    <t>19:52:39</t>
  </si>
  <si>
    <t>16:02:17</t>
  </si>
  <si>
    <t>09:54:21</t>
  </si>
  <si>
    <t>04:19:36</t>
  </si>
  <si>
    <t>05:47:11</t>
  </si>
  <si>
    <t>22:14:47</t>
  </si>
  <si>
    <t>05:48:54</t>
  </si>
  <si>
    <t>18:32:07</t>
  </si>
  <si>
    <t>23:24:50</t>
  </si>
  <si>
    <t>05:15:32</t>
  </si>
  <si>
    <t>00:56:47</t>
  </si>
  <si>
    <t>15:02:37</t>
  </si>
  <si>
    <t>13:35:22</t>
  </si>
  <si>
    <t>05:59:38</t>
  </si>
  <si>
    <t>21:38:23</t>
  </si>
  <si>
    <t>19:34:03</t>
  </si>
  <si>
    <t>19:49:42</t>
  </si>
  <si>
    <t>22:49:23</t>
  </si>
  <si>
    <t>14:07:41</t>
  </si>
  <si>
    <t>09:49:37</t>
  </si>
  <si>
    <t>16:51:33</t>
  </si>
  <si>
    <t>06:09:56</t>
  </si>
  <si>
    <t>06:39:22</t>
  </si>
  <si>
    <t>00:37:33</t>
  </si>
  <si>
    <t>08:33:16</t>
  </si>
  <si>
    <t>10:58:48</t>
  </si>
  <si>
    <t>04:43:02</t>
  </si>
  <si>
    <t>10:56:11</t>
  </si>
  <si>
    <t>16:09:51</t>
  </si>
  <si>
    <t>03:13:50</t>
  </si>
  <si>
    <t>11:46:47</t>
  </si>
  <si>
    <t>20:36:17</t>
  </si>
  <si>
    <t>13:09:57</t>
  </si>
  <si>
    <t>16:21:45</t>
  </si>
  <si>
    <t>16:17:03</t>
  </si>
  <si>
    <t>16:09:10</t>
  </si>
  <si>
    <t>12:16:01</t>
  </si>
  <si>
    <t>16:04:56</t>
  </si>
  <si>
    <t>10:48:41</t>
  </si>
  <si>
    <t>07:19:52</t>
  </si>
  <si>
    <t>18:08:47</t>
  </si>
  <si>
    <t>05:43:04</t>
  </si>
  <si>
    <t>08:36:51</t>
  </si>
  <si>
    <t>06:13:09</t>
  </si>
  <si>
    <t>21:02:49</t>
  </si>
  <si>
    <t>15:12:43</t>
  </si>
  <si>
    <t>11:04:54</t>
  </si>
  <si>
    <t>20:06:27</t>
  </si>
  <si>
    <t>17:30:48</t>
  </si>
  <si>
    <t>04:20:37</t>
  </si>
  <si>
    <t>02:39:21</t>
  </si>
  <si>
    <t>10:42:52</t>
  </si>
  <si>
    <t>07:46:23</t>
  </si>
  <si>
    <t>08:48:05</t>
  </si>
  <si>
    <t>18:40:53</t>
  </si>
  <si>
    <t>06:54:20</t>
  </si>
  <si>
    <t>07:22:14</t>
  </si>
  <si>
    <t>12:05:17</t>
  </si>
  <si>
    <t>00:55:22</t>
  </si>
  <si>
    <t>08:34:34</t>
  </si>
  <si>
    <t>01:41:53</t>
  </si>
  <si>
    <t>17:06:35</t>
  </si>
  <si>
    <t>21:04:32</t>
  </si>
  <si>
    <t>09:15:23</t>
  </si>
  <si>
    <t>17:01:16</t>
  </si>
  <si>
    <t>23:12:41</t>
  </si>
  <si>
    <t>08:11:04</t>
  </si>
  <si>
    <t>11:30:30</t>
  </si>
  <si>
    <t>04:35:34</t>
  </si>
  <si>
    <t>21:06:10</t>
  </si>
  <si>
    <t>17:10:37</t>
  </si>
  <si>
    <t>19:52:15</t>
  </si>
  <si>
    <t>20:26:50</t>
  </si>
  <si>
    <t>02:27:52</t>
  </si>
  <si>
    <t>08:29:07</t>
  </si>
  <si>
    <t>02:18:46</t>
  </si>
  <si>
    <t>13:06:42</t>
  </si>
  <si>
    <t>23:19:08</t>
  </si>
  <si>
    <t>09:35:10</t>
  </si>
  <si>
    <t>22:45:44</t>
  </si>
  <si>
    <t>23:56:30</t>
  </si>
  <si>
    <t>16:22:02</t>
  </si>
  <si>
    <t>09:39:48</t>
  </si>
  <si>
    <t>12:30:13</t>
  </si>
  <si>
    <t>21:10:07</t>
  </si>
  <si>
    <t>23:35:32</t>
  </si>
  <si>
    <t>11:26:55</t>
  </si>
  <si>
    <t>00:59:28</t>
  </si>
  <si>
    <t>12:55:35</t>
  </si>
  <si>
    <t>01:43:52</t>
  </si>
  <si>
    <t>10:08:14</t>
  </si>
  <si>
    <t>20:27:39</t>
  </si>
  <si>
    <t>23:18:54</t>
  </si>
  <si>
    <t>11:44:42</t>
  </si>
  <si>
    <t>22:58:36</t>
  </si>
  <si>
    <t>21:55:20</t>
  </si>
  <si>
    <t>10:12:32</t>
  </si>
  <si>
    <t>13:26:32</t>
  </si>
  <si>
    <t>20:21:31</t>
  </si>
  <si>
    <t>01:26:55</t>
  </si>
  <si>
    <t>04:26:57</t>
  </si>
  <si>
    <t>07:51:14</t>
  </si>
  <si>
    <t>05:38:25</t>
  </si>
  <si>
    <t>05:17:38</t>
  </si>
  <si>
    <t>18:47:22</t>
  </si>
  <si>
    <t>13:07:19</t>
  </si>
  <si>
    <t>13:13:27</t>
  </si>
  <si>
    <t>23:24:33</t>
  </si>
  <si>
    <t>09:25:35</t>
  </si>
  <si>
    <t>18:38:03</t>
  </si>
  <si>
    <t>01:26:15</t>
  </si>
  <si>
    <t>22:39:16</t>
  </si>
  <si>
    <t>05:41:44</t>
  </si>
  <si>
    <t>04:29:13</t>
  </si>
  <si>
    <t>16:54:31</t>
  </si>
  <si>
    <t>12:15:53</t>
  </si>
  <si>
    <t>05:55:26</t>
  </si>
  <si>
    <t>14:28:37</t>
  </si>
  <si>
    <t>00:49:20</t>
  </si>
  <si>
    <t>13:31:12</t>
  </si>
  <si>
    <t>12:44:40</t>
  </si>
  <si>
    <t>11:36:39</t>
  </si>
  <si>
    <t>02:00:33</t>
  </si>
  <si>
    <t>21:55:26</t>
  </si>
  <si>
    <t>18:44:44</t>
  </si>
  <si>
    <t>15:34:35</t>
  </si>
  <si>
    <t>12:37:02</t>
  </si>
  <si>
    <t>10:50:05</t>
  </si>
  <si>
    <t>17:26:10</t>
  </si>
  <si>
    <t>08:07:13</t>
  </si>
  <si>
    <t>15:26:00</t>
  </si>
  <si>
    <t>00:03:51</t>
  </si>
  <si>
    <t>11:48:06</t>
  </si>
  <si>
    <t>05:50:05</t>
  </si>
  <si>
    <t>00:05:59</t>
  </si>
  <si>
    <t>11:28:26</t>
  </si>
  <si>
    <t>16:08:35</t>
  </si>
  <si>
    <t>06:28:54</t>
  </si>
  <si>
    <t>07:56:28</t>
  </si>
  <si>
    <t>21:01:56</t>
  </si>
  <si>
    <t>14:42:13</t>
  </si>
  <si>
    <t>14:41:56</t>
  </si>
  <si>
    <t>13:32:59</t>
  </si>
  <si>
    <t>23:19:12</t>
  </si>
  <si>
    <t>01:12:05</t>
  </si>
  <si>
    <t>05:55:21</t>
  </si>
  <si>
    <t>02:56:44</t>
  </si>
  <si>
    <t>09:18:03</t>
  </si>
  <si>
    <t>01:49:42</t>
  </si>
  <si>
    <t>00:31:24</t>
  </si>
  <si>
    <t>22:39:31</t>
  </si>
  <si>
    <t>23:39:57</t>
  </si>
  <si>
    <t>00:12:48</t>
  </si>
  <si>
    <t>15:33:51</t>
  </si>
  <si>
    <t>20:42:28</t>
  </si>
  <si>
    <t>06:54:32</t>
  </si>
  <si>
    <t>06:47:36</t>
  </si>
  <si>
    <t>02:23:00</t>
  </si>
  <si>
    <t>06:02:50</t>
  </si>
  <si>
    <t>05:24:08</t>
  </si>
  <si>
    <t>00:18:42</t>
  </si>
  <si>
    <t>04:21:54</t>
  </si>
  <si>
    <t>21:12:33</t>
  </si>
  <si>
    <t>02:37:32</t>
  </si>
  <si>
    <t>13:56:15</t>
  </si>
  <si>
    <t>04:58:00</t>
  </si>
  <si>
    <t>23:02:53</t>
  </si>
  <si>
    <t>01:49:09</t>
  </si>
  <si>
    <t>12:32:02</t>
  </si>
  <si>
    <t>04:47:45</t>
  </si>
  <si>
    <t>03:19:32</t>
  </si>
  <si>
    <t>18:25:12</t>
  </si>
  <si>
    <t>00:50:29</t>
  </si>
  <si>
    <t>07:42:59</t>
  </si>
  <si>
    <t>00:43:50</t>
  </si>
  <si>
    <t>11:10:37</t>
  </si>
  <si>
    <t>19:54:54</t>
  </si>
  <si>
    <t>22:17:13</t>
  </si>
  <si>
    <t>21:52:01</t>
  </si>
  <si>
    <t>06:16:40</t>
  </si>
  <si>
    <t>08:30:47</t>
  </si>
  <si>
    <t>03:18:15</t>
  </si>
  <si>
    <t>18:02:07</t>
  </si>
  <si>
    <t>04:16:30</t>
  </si>
  <si>
    <t>13:34:50</t>
  </si>
  <si>
    <t>02:04:37</t>
  </si>
  <si>
    <t>12:37:23</t>
  </si>
  <si>
    <t>00:20:04</t>
  </si>
  <si>
    <t>16:50:01</t>
  </si>
  <si>
    <t>00:24:09</t>
  </si>
  <si>
    <t>07:00:10</t>
  </si>
  <si>
    <t>04:12:06</t>
  </si>
  <si>
    <t>15:07:51</t>
  </si>
  <si>
    <t>10:17:36</t>
  </si>
  <si>
    <t>11:20:26</t>
  </si>
  <si>
    <t>05:20:05</t>
  </si>
  <si>
    <t>20:57:18</t>
  </si>
  <si>
    <t>06:02:11</t>
  </si>
  <si>
    <t>13:20:40</t>
  </si>
  <si>
    <t>19:05:54</t>
  </si>
  <si>
    <t>22:18:54</t>
  </si>
  <si>
    <t>07:19:05</t>
  </si>
  <si>
    <t>22:56:00</t>
  </si>
  <si>
    <t>05:44:54</t>
  </si>
  <si>
    <t>18:43:01</t>
  </si>
  <si>
    <t>13:19:06</t>
  </si>
  <si>
    <t>17:28:04</t>
  </si>
  <si>
    <t>11:11:41</t>
  </si>
  <si>
    <t>14:51:42</t>
  </si>
  <si>
    <t>21:51:38</t>
  </si>
  <si>
    <t>16:04:45</t>
  </si>
  <si>
    <t>11:09:58</t>
  </si>
  <si>
    <t>21:37:24</t>
  </si>
  <si>
    <t>23:44:04</t>
  </si>
  <si>
    <t>17:18:09</t>
  </si>
  <si>
    <t>00:15:44</t>
  </si>
  <si>
    <t>06:18:42</t>
  </si>
  <si>
    <t>15:09:28</t>
  </si>
  <si>
    <t>23:12:01</t>
  </si>
  <si>
    <t>18:10:05</t>
  </si>
  <si>
    <t>06:18:53</t>
  </si>
  <si>
    <t>00:40:09</t>
  </si>
  <si>
    <t>14:57:46</t>
  </si>
  <si>
    <t>07:39:55</t>
  </si>
  <si>
    <t>05:37:28</t>
  </si>
  <si>
    <t>15:39:33</t>
  </si>
  <si>
    <t>12:00:44</t>
  </si>
  <si>
    <t>21:00:14</t>
  </si>
  <si>
    <t>08:45:19</t>
  </si>
  <si>
    <t>16:40:51</t>
  </si>
  <si>
    <t>23:39:09</t>
  </si>
  <si>
    <t>20:33:30</t>
  </si>
  <si>
    <t>14:19:53</t>
  </si>
  <si>
    <t>21:22:13</t>
  </si>
  <si>
    <t>02:37:38</t>
  </si>
  <si>
    <t>16:26:06</t>
  </si>
  <si>
    <t>12:12:37</t>
  </si>
  <si>
    <t>19:26:34</t>
  </si>
  <si>
    <t>06:58:43</t>
  </si>
  <si>
    <t>01:36:09</t>
  </si>
  <si>
    <t>05:17:12</t>
  </si>
  <si>
    <t>08:35:42</t>
  </si>
  <si>
    <t>04:47:09</t>
  </si>
  <si>
    <t>15:07:50</t>
  </si>
  <si>
    <t>08:20:21</t>
  </si>
  <si>
    <t>11:41:09</t>
  </si>
  <si>
    <t>12:59:01</t>
  </si>
  <si>
    <t>01:29:59</t>
  </si>
  <si>
    <t>13:38:16</t>
  </si>
  <si>
    <t>08:43:12</t>
  </si>
  <si>
    <t>05:12:29</t>
  </si>
  <si>
    <t>01:55:29</t>
  </si>
  <si>
    <t>22:42:28</t>
  </si>
  <si>
    <t>07:19:31</t>
  </si>
  <si>
    <t>12:50:36</t>
  </si>
  <si>
    <t>10:37:07</t>
  </si>
  <si>
    <t>23:38:06</t>
  </si>
  <si>
    <t>10:06:48</t>
  </si>
  <si>
    <t>17:51:09</t>
  </si>
  <si>
    <t>22:47:46</t>
  </si>
  <si>
    <t>01:12:31</t>
  </si>
  <si>
    <t>02:04:08</t>
  </si>
  <si>
    <t>00:24:35</t>
  </si>
  <si>
    <t>15:27:51</t>
  </si>
  <si>
    <t>06:05:09</t>
  </si>
  <si>
    <t>08:55:18</t>
  </si>
  <si>
    <t>19:01:41</t>
  </si>
  <si>
    <t>19:04:44</t>
  </si>
  <si>
    <t>12:31:38</t>
  </si>
  <si>
    <t>12:28:59</t>
  </si>
  <si>
    <t>05:33:46</t>
  </si>
  <si>
    <t>08:08:28</t>
  </si>
  <si>
    <t>12:28:32</t>
  </si>
  <si>
    <t>21:15:33</t>
  </si>
  <si>
    <t>09:29:04</t>
  </si>
  <si>
    <t>23:46:44</t>
  </si>
  <si>
    <t>10:50:18</t>
  </si>
  <si>
    <t>10:55:15</t>
  </si>
  <si>
    <t>22:28:22</t>
  </si>
  <si>
    <t>02:18:33</t>
  </si>
  <si>
    <t>06:48:50</t>
  </si>
  <si>
    <t>12:40:00</t>
  </si>
  <si>
    <t>16:53:22</t>
  </si>
  <si>
    <t>13:39:25</t>
  </si>
  <si>
    <t>15:12:03</t>
  </si>
  <si>
    <t>11:57:31</t>
  </si>
  <si>
    <t>02:17:21</t>
  </si>
  <si>
    <t>12:41:56</t>
  </si>
  <si>
    <t>04:12:41</t>
  </si>
  <si>
    <t>23:08:45</t>
  </si>
  <si>
    <t>15:09:29</t>
  </si>
  <si>
    <t>07:37:53</t>
  </si>
  <si>
    <t>05:47:39</t>
  </si>
  <si>
    <t>01:28:12</t>
  </si>
  <si>
    <t>13:03:58</t>
  </si>
  <si>
    <t>14:41:24</t>
  </si>
  <si>
    <t>09:21:29</t>
  </si>
  <si>
    <t>20:54:15</t>
  </si>
  <si>
    <t>11:48:07</t>
  </si>
  <si>
    <t>02:24:56</t>
  </si>
  <si>
    <t>01:23:22</t>
  </si>
  <si>
    <t>10:42:01</t>
  </si>
  <si>
    <t>02:33:42</t>
  </si>
  <si>
    <t>15:19:38</t>
  </si>
  <si>
    <t>11:50:44</t>
  </si>
  <si>
    <t>16:48:49</t>
  </si>
  <si>
    <t>14:16:38</t>
  </si>
  <si>
    <t>14:24:10</t>
  </si>
  <si>
    <t>20:33:27</t>
  </si>
  <si>
    <t>01:26:35</t>
  </si>
  <si>
    <t>02:09:13</t>
  </si>
  <si>
    <t>18:34:32</t>
  </si>
  <si>
    <t>19:22:52</t>
  </si>
  <si>
    <t>01:02:48</t>
  </si>
  <si>
    <t>12:37:07</t>
  </si>
  <si>
    <t>18:31:43</t>
  </si>
  <si>
    <t>21:53:31</t>
  </si>
  <si>
    <t>10:40:48</t>
  </si>
  <si>
    <t>08:53:27</t>
  </si>
  <si>
    <t>15:22:00</t>
  </si>
  <si>
    <t>09:26:54</t>
  </si>
  <si>
    <t>05:45:40</t>
  </si>
  <si>
    <t>15:55:49</t>
  </si>
  <si>
    <t>04:50:36</t>
  </si>
  <si>
    <t>03:50:08</t>
  </si>
  <si>
    <t>23:35:44</t>
  </si>
  <si>
    <t>19:25:12</t>
  </si>
  <si>
    <t>10:12:55</t>
  </si>
  <si>
    <t>12:26:19</t>
  </si>
  <si>
    <t>16:27:30</t>
  </si>
  <si>
    <t>08:03:07</t>
  </si>
  <si>
    <t>02:58:46</t>
  </si>
  <si>
    <t>13:13:32</t>
  </si>
  <si>
    <t>00:36:13</t>
  </si>
  <si>
    <t>21:46:55</t>
  </si>
  <si>
    <t>19:33:43</t>
  </si>
  <si>
    <t>06:15:12</t>
  </si>
  <si>
    <t>20:02:23</t>
  </si>
  <si>
    <t>03:02:45</t>
  </si>
  <si>
    <t>10:32:56</t>
  </si>
  <si>
    <t>17:26:55</t>
  </si>
  <si>
    <t>07:43:43</t>
  </si>
  <si>
    <t>11:19:30</t>
  </si>
  <si>
    <t>18:15:46</t>
  </si>
  <si>
    <t>00:43:38</t>
  </si>
  <si>
    <t>16:19:39</t>
  </si>
  <si>
    <t>04:13:07</t>
  </si>
  <si>
    <t>09:14:08</t>
  </si>
  <si>
    <t>20:14:02</t>
  </si>
  <si>
    <t>13:58:01</t>
  </si>
  <si>
    <t>14:04:13</t>
  </si>
  <si>
    <t>18:01:49</t>
  </si>
  <si>
    <t>08:11:39</t>
  </si>
  <si>
    <t>13:54:36</t>
  </si>
  <si>
    <t>14:18:16</t>
  </si>
  <si>
    <t>05:07:13</t>
  </si>
  <si>
    <t>08:15:56</t>
  </si>
  <si>
    <t>09:11:09</t>
  </si>
  <si>
    <t>16:05:10</t>
  </si>
  <si>
    <t>05:25:41</t>
  </si>
  <si>
    <t>23:57:12</t>
  </si>
  <si>
    <t>15:36:01</t>
  </si>
  <si>
    <t>10:49:21</t>
  </si>
  <si>
    <t>19:41:12</t>
  </si>
  <si>
    <t>16:14:03</t>
  </si>
  <si>
    <t>04:30:43</t>
  </si>
  <si>
    <t>02:52:55</t>
  </si>
  <si>
    <t>21:16:03</t>
  </si>
  <si>
    <t>05:46:50</t>
  </si>
  <si>
    <t>04:50:47</t>
  </si>
  <si>
    <t>04:07:01</t>
  </si>
  <si>
    <t>14:30:53</t>
  </si>
  <si>
    <t>04:19:22</t>
  </si>
  <si>
    <t>20:28:45</t>
  </si>
  <si>
    <t>16:53:26</t>
  </si>
  <si>
    <t>13:22:49</t>
  </si>
  <si>
    <t>16:03:56</t>
  </si>
  <si>
    <t>18:50:06</t>
  </si>
  <si>
    <t>22:45:00</t>
  </si>
  <si>
    <t>13:19:29</t>
  </si>
  <si>
    <t>16:56:57</t>
  </si>
  <si>
    <t>08:48:28</t>
  </si>
  <si>
    <t>08:27:51</t>
  </si>
  <si>
    <t>23:24:59</t>
  </si>
  <si>
    <t>01:20:55</t>
  </si>
  <si>
    <t>06:02:10</t>
  </si>
  <si>
    <t>07:38:18</t>
  </si>
  <si>
    <t>11:21:12</t>
  </si>
  <si>
    <t>11:14:33</t>
  </si>
  <si>
    <t>06:27:48</t>
  </si>
  <si>
    <t>02:18:22</t>
  </si>
  <si>
    <t>01:02:39</t>
  </si>
  <si>
    <t>07:26:03</t>
  </si>
  <si>
    <t>00:28:06</t>
  </si>
  <si>
    <t>08:04:01</t>
  </si>
  <si>
    <t>09:52:07</t>
  </si>
  <si>
    <t>04:31:05</t>
  </si>
  <si>
    <t>08:55:53</t>
  </si>
  <si>
    <t>07:03:41</t>
  </si>
  <si>
    <t>19:09:02</t>
  </si>
  <si>
    <t>09:59:43</t>
  </si>
  <si>
    <t>07:42:24</t>
  </si>
  <si>
    <t>12:50:52</t>
  </si>
  <si>
    <t>08:12:28</t>
  </si>
  <si>
    <t>18:32:54</t>
  </si>
  <si>
    <t>20:48:08</t>
  </si>
  <si>
    <t>12:37:39</t>
  </si>
  <si>
    <t>11:44:27</t>
  </si>
  <si>
    <t>17:24:13</t>
  </si>
  <si>
    <t>07:52:20</t>
  </si>
  <si>
    <t>17:21:38</t>
  </si>
  <si>
    <t>14:33:56</t>
  </si>
  <si>
    <t>01:33:38</t>
  </si>
  <si>
    <t>05:33:09</t>
  </si>
  <si>
    <t>08:12:58</t>
  </si>
  <si>
    <t>14:40:28</t>
  </si>
  <si>
    <t>21:28:40</t>
  </si>
  <si>
    <t>06:03:12</t>
  </si>
  <si>
    <t>01:06:51</t>
  </si>
  <si>
    <t>02:13:01</t>
  </si>
  <si>
    <t>02:55:34</t>
  </si>
  <si>
    <t>11:36:23</t>
  </si>
  <si>
    <t>12:31:16</t>
  </si>
  <si>
    <t>09:36:20</t>
  </si>
  <si>
    <t>00:11:45</t>
  </si>
  <si>
    <t>16:31:13</t>
  </si>
  <si>
    <t>17:26:06</t>
  </si>
  <si>
    <t>20:23:39</t>
  </si>
  <si>
    <t>18:57:21</t>
  </si>
  <si>
    <t>09:53:15</t>
  </si>
  <si>
    <t>18:52:31</t>
  </si>
  <si>
    <t>06:22:02</t>
  </si>
  <si>
    <t>15:59:41</t>
  </si>
  <si>
    <t>19:12:52</t>
  </si>
  <si>
    <t>08:44:34</t>
  </si>
  <si>
    <t>21:20:23</t>
  </si>
  <si>
    <t>16:11:02</t>
  </si>
  <si>
    <t>03:01:05</t>
  </si>
  <si>
    <t>06:51:44</t>
  </si>
  <si>
    <t>17:00:46</t>
  </si>
  <si>
    <t>11:44:06</t>
  </si>
  <si>
    <t>22:59:51</t>
  </si>
  <si>
    <t>02:39:36</t>
  </si>
  <si>
    <t>23:36:28</t>
  </si>
  <si>
    <t>02:02:13</t>
  </si>
  <si>
    <t>13:30:12</t>
  </si>
  <si>
    <t>18:03:49</t>
  </si>
  <si>
    <t>04:18:55</t>
  </si>
  <si>
    <t>15:16:42</t>
  </si>
  <si>
    <t>19:21:40</t>
  </si>
  <si>
    <t>20:06:00</t>
  </si>
  <si>
    <t>23:47:01</t>
  </si>
  <si>
    <t>20:17:57</t>
  </si>
  <si>
    <t>03:05:43</t>
  </si>
  <si>
    <t>07:02:49</t>
  </si>
  <si>
    <t>03:01:53</t>
  </si>
  <si>
    <t>01:12:11</t>
  </si>
  <si>
    <t>08:07:36</t>
  </si>
  <si>
    <t>21:47:13</t>
  </si>
  <si>
    <t>06:23:21</t>
  </si>
  <si>
    <t>23:45:20</t>
  </si>
  <si>
    <t>03:52:41</t>
  </si>
  <si>
    <t>11:53:26</t>
  </si>
  <si>
    <t>10:35:38</t>
  </si>
  <si>
    <t>11:50:19</t>
  </si>
  <si>
    <t>13:14:15</t>
  </si>
  <si>
    <t>04:49:17</t>
  </si>
  <si>
    <t>06:52:05</t>
  </si>
  <si>
    <t>02:39:05</t>
  </si>
  <si>
    <t>12:14:30</t>
  </si>
  <si>
    <t>16:15:09</t>
  </si>
  <si>
    <t>02:55:09</t>
  </si>
  <si>
    <t>17:07:05</t>
  </si>
  <si>
    <t>14:06:42</t>
  </si>
  <si>
    <t>07:43:06</t>
  </si>
  <si>
    <t>07:01:28</t>
  </si>
  <si>
    <t>05:12:49</t>
  </si>
  <si>
    <t>19:00:49</t>
  </si>
  <si>
    <t>07:06:33</t>
  </si>
  <si>
    <t>03:28:02</t>
  </si>
  <si>
    <t>04:57:31</t>
  </si>
  <si>
    <t>16:57:06</t>
  </si>
  <si>
    <t>20:13:50</t>
  </si>
  <si>
    <t>09:27:19</t>
  </si>
  <si>
    <t>01:20:27</t>
  </si>
  <si>
    <t>06:46:59</t>
  </si>
  <si>
    <t>21:10:57</t>
  </si>
  <si>
    <t>16:26:11</t>
  </si>
  <si>
    <t>21:45:25</t>
  </si>
  <si>
    <t>15:02:00</t>
  </si>
  <si>
    <t>10:13:55</t>
  </si>
  <si>
    <t>19:12:25</t>
  </si>
  <si>
    <t>06:59:56</t>
  </si>
  <si>
    <t>06:36:22</t>
  </si>
  <si>
    <t>17:47:41</t>
  </si>
  <si>
    <t>07:34:58</t>
  </si>
  <si>
    <t>15:26:07</t>
  </si>
  <si>
    <t>09:42:26</t>
  </si>
  <si>
    <t>09:56:05</t>
  </si>
  <si>
    <t>18:21:31</t>
  </si>
  <si>
    <t>00:17:59</t>
  </si>
  <si>
    <t>10:18:12</t>
  </si>
  <si>
    <t>23:07:53</t>
  </si>
  <si>
    <t>15:26:50</t>
  </si>
  <si>
    <t>09:31:04</t>
  </si>
  <si>
    <t>02:29:27</t>
  </si>
  <si>
    <t>02:35:19</t>
  </si>
  <si>
    <t>19:16:50</t>
  </si>
  <si>
    <t>20:27:44</t>
  </si>
  <si>
    <t>06:36:21</t>
  </si>
  <si>
    <t>16:17:10</t>
  </si>
  <si>
    <t>20:45:54</t>
  </si>
  <si>
    <t>13:46:48</t>
  </si>
  <si>
    <t>23:55:25</t>
  </si>
  <si>
    <t>17:08:54</t>
  </si>
  <si>
    <t>12:19:01</t>
  </si>
  <si>
    <t>03:12:52</t>
  </si>
  <si>
    <t>20:10:16</t>
  </si>
  <si>
    <t>17:06:36</t>
  </si>
  <si>
    <t>00:28:51</t>
  </si>
  <si>
    <t>23:20:15</t>
  </si>
  <si>
    <t>20:10:52</t>
  </si>
  <si>
    <t>19:54:49</t>
  </si>
  <si>
    <t>12:42:34</t>
  </si>
  <si>
    <t>18:53:05</t>
  </si>
  <si>
    <t>09:10:08</t>
  </si>
  <si>
    <t>14:28:04</t>
  </si>
  <si>
    <t>03:35:54</t>
  </si>
  <si>
    <t>02:48:53</t>
  </si>
  <si>
    <t>17:35:16</t>
  </si>
  <si>
    <t>10:43:41</t>
  </si>
  <si>
    <t>07:13:58</t>
  </si>
  <si>
    <t>22:51:09</t>
  </si>
  <si>
    <t>05:35:25</t>
  </si>
  <si>
    <t>13:21:23</t>
  </si>
  <si>
    <t>03:53:24</t>
  </si>
  <si>
    <t>06:36:48</t>
  </si>
  <si>
    <t>07:53:11</t>
  </si>
  <si>
    <t>20:50:35</t>
  </si>
  <si>
    <t>00:22:05</t>
  </si>
  <si>
    <t>16:15:57</t>
  </si>
  <si>
    <t>07:29:39</t>
  </si>
  <si>
    <t>06:20:18</t>
  </si>
  <si>
    <t>04:04:59</t>
  </si>
  <si>
    <t>12:59:58</t>
  </si>
  <si>
    <t>16:30:16</t>
  </si>
  <si>
    <t>11:25:37</t>
  </si>
  <si>
    <t>08:33:54</t>
  </si>
  <si>
    <t>13:54:33</t>
  </si>
  <si>
    <t>20:35:20</t>
  </si>
  <si>
    <t>08:35:07</t>
  </si>
  <si>
    <t>12:21:23</t>
  </si>
  <si>
    <t>16:07:24</t>
  </si>
  <si>
    <t>15:21:29</t>
  </si>
  <si>
    <t>00:17:16</t>
  </si>
  <si>
    <t>00:55:47</t>
  </si>
  <si>
    <t>08:58:25</t>
  </si>
  <si>
    <t>23:20:42</t>
  </si>
  <si>
    <t>08:19:02</t>
  </si>
  <si>
    <t>01:20:32</t>
  </si>
  <si>
    <t>06:25:09</t>
  </si>
  <si>
    <t>19:52:09</t>
  </si>
  <si>
    <t>20:33:24</t>
  </si>
  <si>
    <t>05:37:19</t>
  </si>
  <si>
    <t>11:37:46</t>
  </si>
  <si>
    <t>16:38:07</t>
  </si>
  <si>
    <t>07:58:50</t>
  </si>
  <si>
    <t>23:29:22</t>
  </si>
  <si>
    <t>11:22:11</t>
  </si>
  <si>
    <t>09:09:32</t>
  </si>
  <si>
    <t>23:57:51</t>
  </si>
  <si>
    <t>04:47:30</t>
  </si>
  <si>
    <t>03:14:42</t>
  </si>
  <si>
    <t>01:50:52</t>
  </si>
  <si>
    <t>22:30:28</t>
  </si>
  <si>
    <t>08:39:15</t>
  </si>
  <si>
    <t>22:06:01</t>
  </si>
  <si>
    <t>04:15:26</t>
  </si>
  <si>
    <t>05:52:40</t>
  </si>
  <si>
    <t>05:14:32</t>
  </si>
  <si>
    <t>06:20:30</t>
  </si>
  <si>
    <t>22:57:44</t>
  </si>
  <si>
    <t>21:45:57</t>
  </si>
  <si>
    <t>09:07:49</t>
  </si>
  <si>
    <t>09:03:56</t>
  </si>
  <si>
    <t>09:03:31</t>
  </si>
  <si>
    <t>22:13:27</t>
  </si>
  <si>
    <t>16:13:27</t>
  </si>
  <si>
    <t>13:34:39</t>
  </si>
  <si>
    <t>09:42:22</t>
  </si>
  <si>
    <t>10:38:39</t>
  </si>
  <si>
    <t>18:22:40</t>
  </si>
  <si>
    <t>10:05:29</t>
  </si>
  <si>
    <t>04:37:24</t>
  </si>
  <si>
    <t>21:35:23</t>
  </si>
  <si>
    <t>19:09:56</t>
  </si>
  <si>
    <t>01:21:19</t>
  </si>
  <si>
    <t>19:42:48</t>
  </si>
  <si>
    <t>06:02:12</t>
  </si>
  <si>
    <t>01:09:48</t>
  </si>
  <si>
    <t>19:27:36</t>
  </si>
  <si>
    <t>22:56:41</t>
  </si>
  <si>
    <t>04:02:32</t>
  </si>
  <si>
    <t>09:11:29</t>
  </si>
  <si>
    <t>16:06:10</t>
  </si>
  <si>
    <t>23:58:20</t>
  </si>
  <si>
    <t>11:27:03</t>
  </si>
  <si>
    <t>05:56:41</t>
  </si>
  <si>
    <t>22:15:40</t>
  </si>
  <si>
    <t>22:30:38</t>
  </si>
  <si>
    <t>07:30:56</t>
  </si>
  <si>
    <t>13:58:48</t>
  </si>
  <si>
    <t>12:47:47</t>
  </si>
  <si>
    <t>13:15:25</t>
  </si>
  <si>
    <t>03:12:56</t>
  </si>
  <si>
    <t>12:06:56</t>
  </si>
  <si>
    <t>22:57:28</t>
  </si>
  <si>
    <t>17:02:06</t>
  </si>
  <si>
    <t>05:07:14</t>
  </si>
  <si>
    <t>22:24:25</t>
  </si>
  <si>
    <t>15:52:09</t>
  </si>
  <si>
    <t>03:59:58</t>
  </si>
  <si>
    <t>14:39:10</t>
  </si>
  <si>
    <t>08:47:52</t>
  </si>
  <si>
    <t>06:44:41</t>
  </si>
  <si>
    <t>09:19:23</t>
  </si>
  <si>
    <t>06:30:11</t>
  </si>
  <si>
    <t>09:13:56</t>
  </si>
  <si>
    <t>18:13:59</t>
  </si>
  <si>
    <t>11:39:46</t>
  </si>
  <si>
    <t>02:31:31</t>
  </si>
  <si>
    <t>23:59:52</t>
  </si>
  <si>
    <t>11:54:01</t>
  </si>
  <si>
    <t>20:38:03</t>
  </si>
  <si>
    <t>20:55:01</t>
  </si>
  <si>
    <t>05:42:23</t>
  </si>
  <si>
    <t>03:11:17</t>
  </si>
  <si>
    <t>19:44:40</t>
  </si>
  <si>
    <t>16:31:02</t>
  </si>
  <si>
    <t>07:32:52</t>
  </si>
  <si>
    <t>06:59:20</t>
  </si>
  <si>
    <t>11:55:09</t>
  </si>
  <si>
    <t>18:20:17</t>
  </si>
  <si>
    <t>11:44:41</t>
  </si>
  <si>
    <t>02:05:15</t>
  </si>
  <si>
    <t>20:34:57</t>
  </si>
  <si>
    <t>13:31:42</t>
  </si>
  <si>
    <t>08:32:39</t>
  </si>
  <si>
    <t>09:12:16</t>
  </si>
  <si>
    <t>11:41:29</t>
  </si>
  <si>
    <t>09:27:28</t>
  </si>
  <si>
    <t>20:17:33</t>
  </si>
  <si>
    <t>23:56:22</t>
  </si>
  <si>
    <t>10:18:48</t>
  </si>
  <si>
    <t>05:52:31</t>
  </si>
  <si>
    <t>02:07:08</t>
  </si>
  <si>
    <t>08:19:09</t>
  </si>
  <si>
    <t>08:43:50</t>
  </si>
  <si>
    <t>03:31:40</t>
  </si>
  <si>
    <t>07:19:45</t>
  </si>
  <si>
    <t>03:09:30</t>
  </si>
  <si>
    <t>17:32:12</t>
  </si>
  <si>
    <t>22:05:49</t>
  </si>
  <si>
    <t>02:10:17</t>
  </si>
  <si>
    <t>23:04:19</t>
  </si>
  <si>
    <t>06:40:10</t>
  </si>
  <si>
    <t>17:23:26</t>
  </si>
  <si>
    <t>19:00:21</t>
  </si>
  <si>
    <t>19:33:57</t>
  </si>
  <si>
    <t>04:10:02</t>
  </si>
  <si>
    <t>07:47:56</t>
  </si>
  <si>
    <t>01:29:24</t>
  </si>
  <si>
    <t>16:08:19</t>
  </si>
  <si>
    <t>05:33:59</t>
  </si>
  <si>
    <t>01:15:23</t>
  </si>
  <si>
    <t>00:24:45</t>
  </si>
  <si>
    <t>04:57:14</t>
  </si>
  <si>
    <t>18:53:48</t>
  </si>
  <si>
    <t>05:13:03</t>
  </si>
  <si>
    <t>03:01:56</t>
  </si>
  <si>
    <t>21:00:49</t>
  </si>
  <si>
    <t>00:55:17</t>
  </si>
  <si>
    <t>06:59:39</t>
  </si>
  <si>
    <t>04:46:00</t>
  </si>
  <si>
    <t>05:18:03</t>
  </si>
  <si>
    <t>03:50:48</t>
  </si>
  <si>
    <t>15:24:40</t>
  </si>
  <si>
    <t>14:02:47</t>
  </si>
  <si>
    <t>05:11:54</t>
  </si>
  <si>
    <t>16:36:55</t>
  </si>
  <si>
    <t>18:50:56</t>
  </si>
  <si>
    <t>19:29:05</t>
  </si>
  <si>
    <t>05:54:36</t>
  </si>
  <si>
    <t>09:13:28</t>
  </si>
  <si>
    <t>07:40:42</t>
  </si>
  <si>
    <t>15:32:02</t>
  </si>
  <si>
    <t>23:42:00</t>
  </si>
  <si>
    <t>14:13:48</t>
  </si>
  <si>
    <t>00:30:09</t>
  </si>
  <si>
    <t>21:51:45</t>
  </si>
  <si>
    <t>18:19:33</t>
  </si>
  <si>
    <t>06:38:14</t>
  </si>
  <si>
    <t>18:37:27</t>
  </si>
  <si>
    <t>17:18:37</t>
  </si>
  <si>
    <t>06:41:03</t>
  </si>
  <si>
    <t>06:35:49</t>
  </si>
  <si>
    <t>03:26:58</t>
  </si>
  <si>
    <t>04:14:55</t>
  </si>
  <si>
    <t>08:35:32</t>
  </si>
  <si>
    <t>09:39:34</t>
  </si>
  <si>
    <t>12:13:16</t>
  </si>
  <si>
    <t>04:28:07</t>
  </si>
  <si>
    <t>06:50:16</t>
  </si>
  <si>
    <t>15:25:38</t>
  </si>
  <si>
    <t>12:43:08</t>
  </si>
  <si>
    <t>13:11:56</t>
  </si>
  <si>
    <t>15:48:46</t>
  </si>
  <si>
    <t>10:17:14</t>
  </si>
  <si>
    <t>05:25:34</t>
  </si>
  <si>
    <t>07:39:35</t>
  </si>
  <si>
    <t>06:44:43</t>
  </si>
  <si>
    <t>12:58:07</t>
  </si>
  <si>
    <t>21:59:16</t>
  </si>
  <si>
    <t>06:01:14</t>
  </si>
  <si>
    <t>05:10:14</t>
  </si>
  <si>
    <t>02:01:39</t>
  </si>
  <si>
    <t>13:44:58</t>
  </si>
  <si>
    <t>14:12:20</t>
  </si>
  <si>
    <t>13:08:57</t>
  </si>
  <si>
    <t>01:23:34</t>
  </si>
  <si>
    <t>21:56:59</t>
  </si>
  <si>
    <t>02:55:45</t>
  </si>
  <si>
    <t>08:53:23</t>
  </si>
  <si>
    <t>12:46:12</t>
  </si>
  <si>
    <t>03:58:04</t>
  </si>
  <si>
    <t>07:25:25</t>
  </si>
  <si>
    <t>13:45:20</t>
  </si>
  <si>
    <t>19:21:29</t>
  </si>
  <si>
    <t>17:03:33</t>
  </si>
  <si>
    <t>23:41:24</t>
  </si>
  <si>
    <t>21:58:36</t>
  </si>
  <si>
    <t>05:58:11</t>
  </si>
  <si>
    <t>08:35:35</t>
  </si>
  <si>
    <t>23:39:15</t>
  </si>
  <si>
    <t>00:18:31</t>
  </si>
  <si>
    <t>06:43:53</t>
  </si>
  <si>
    <t>18:15:00</t>
  </si>
  <si>
    <t>02:48:33</t>
  </si>
  <si>
    <t>23:25:20</t>
  </si>
  <si>
    <t>06:52:38</t>
  </si>
  <si>
    <t>05:21:01</t>
  </si>
  <si>
    <t>11:31:28</t>
  </si>
  <si>
    <t>00:12:13</t>
  </si>
  <si>
    <t>00:14:02</t>
  </si>
  <si>
    <t>22:48:16</t>
  </si>
  <si>
    <t>22:08:27</t>
  </si>
  <si>
    <t>22:43:23</t>
  </si>
  <si>
    <t>02:42:58</t>
  </si>
  <si>
    <t>12:12:11</t>
  </si>
  <si>
    <t>09:26:55</t>
  </si>
  <si>
    <t>18:36:52</t>
  </si>
  <si>
    <t>20:34:00</t>
  </si>
  <si>
    <t>19:33:52</t>
  </si>
  <si>
    <t>20:30:59</t>
  </si>
  <si>
    <t>01:10:26</t>
  </si>
  <si>
    <t>03:16:13</t>
  </si>
  <si>
    <t>00:34:10</t>
  </si>
  <si>
    <t>20:49:51</t>
  </si>
  <si>
    <t>01:39:42</t>
  </si>
  <si>
    <t>07:53:24</t>
  </si>
  <si>
    <t>14:56:37</t>
  </si>
  <si>
    <t>13:04:33</t>
  </si>
  <si>
    <t>20:21:03</t>
  </si>
  <si>
    <t>00:30:12</t>
  </si>
  <si>
    <t>12:54:38</t>
  </si>
  <si>
    <t>14:11:13</t>
  </si>
  <si>
    <t>02:36:15</t>
  </si>
  <si>
    <t>07:40:00</t>
  </si>
  <si>
    <t>10:52:24</t>
  </si>
  <si>
    <t>23:31:23</t>
  </si>
  <si>
    <t>22:17:30</t>
  </si>
  <si>
    <t>15:20:30</t>
  </si>
  <si>
    <t>14:36:59</t>
  </si>
  <si>
    <t>11:26:53</t>
  </si>
  <si>
    <t>02:04:48</t>
  </si>
  <si>
    <t>06:12:55</t>
  </si>
  <si>
    <t>06:50:47</t>
  </si>
  <si>
    <t>01:29:26</t>
  </si>
  <si>
    <t>20:57:42</t>
  </si>
  <si>
    <t>07:14:16</t>
  </si>
  <si>
    <t>22:23:27</t>
  </si>
  <si>
    <t>11:52:52</t>
  </si>
  <si>
    <t>01:30:37</t>
  </si>
  <si>
    <t>00:38:58</t>
  </si>
  <si>
    <t>02:37:24</t>
  </si>
  <si>
    <t>09:33:52</t>
  </si>
  <si>
    <t>17:16:43</t>
  </si>
  <si>
    <t>19:08:26</t>
  </si>
  <si>
    <t>04:01:41</t>
  </si>
  <si>
    <t>11:07:16</t>
  </si>
  <si>
    <t>10:17:10</t>
  </si>
  <si>
    <t>12:51:56</t>
  </si>
  <si>
    <t>03:58:48</t>
  </si>
  <si>
    <t>09:44:18</t>
  </si>
  <si>
    <t>00:07:22</t>
  </si>
  <si>
    <t>00:15:27</t>
  </si>
  <si>
    <t>18:19:37</t>
  </si>
  <si>
    <t>22:32:59</t>
  </si>
  <si>
    <t>10:35:46</t>
  </si>
  <si>
    <t>17:01:02</t>
  </si>
  <si>
    <t>10:05:59</t>
  </si>
  <si>
    <t>19:53:01</t>
  </si>
  <si>
    <t>14:43:31</t>
  </si>
  <si>
    <t>16:47:25</t>
  </si>
  <si>
    <t>16:13:10</t>
  </si>
  <si>
    <t>05:53:37</t>
  </si>
  <si>
    <t>03:24:06</t>
  </si>
  <si>
    <t>08:09:15</t>
  </si>
  <si>
    <t>21:46:52</t>
  </si>
  <si>
    <t>01:41:39</t>
  </si>
  <si>
    <t>14:01:41</t>
  </si>
  <si>
    <t>13:56:04</t>
  </si>
  <si>
    <t>20:23:13</t>
  </si>
  <si>
    <t>05:05:59</t>
  </si>
  <si>
    <t>22:40:57</t>
  </si>
  <si>
    <t>18:48:29</t>
  </si>
  <si>
    <t>09:38:22</t>
  </si>
  <si>
    <t>09:37:54</t>
  </si>
  <si>
    <t>04:00:24</t>
  </si>
  <si>
    <t>11:02:31</t>
  </si>
  <si>
    <t>16:03:29</t>
  </si>
  <si>
    <t>19:47:30</t>
  </si>
  <si>
    <t>07:26:26</t>
  </si>
  <si>
    <t>16:10:34</t>
  </si>
  <si>
    <t>18:11:02</t>
  </si>
  <si>
    <t>00:01:23</t>
  </si>
  <si>
    <t>05:25:14</t>
  </si>
  <si>
    <t>04:48:42</t>
  </si>
  <si>
    <t>12:24:24</t>
  </si>
  <si>
    <t>18:36:32</t>
  </si>
  <si>
    <t>22:44:58</t>
  </si>
  <si>
    <t>09:18:13</t>
  </si>
  <si>
    <t>01:42:39</t>
  </si>
  <si>
    <t>23:16:49</t>
  </si>
  <si>
    <t>06:15:44</t>
  </si>
  <si>
    <t>02:56:23</t>
  </si>
  <si>
    <t>19:26:09</t>
  </si>
  <si>
    <t>15:56:38</t>
  </si>
  <si>
    <t>06:11:57</t>
  </si>
  <si>
    <t>12:11:19</t>
  </si>
  <si>
    <t>03:23:59</t>
  </si>
  <si>
    <t>15:19:16</t>
  </si>
  <si>
    <t>06:51:04</t>
  </si>
  <si>
    <t>11:29:10</t>
  </si>
  <si>
    <t>20:58:59</t>
  </si>
  <si>
    <t>13:41:59</t>
  </si>
  <si>
    <t>17:39:24</t>
  </si>
  <si>
    <t>11:32:54</t>
  </si>
  <si>
    <t>18:16:12</t>
  </si>
  <si>
    <t>00:16:43</t>
  </si>
  <si>
    <t>17:29:50</t>
  </si>
  <si>
    <t>00:16:49</t>
  </si>
  <si>
    <t>07:21:24</t>
  </si>
  <si>
    <t>01:53:43</t>
  </si>
  <si>
    <t>00:32:12</t>
  </si>
  <si>
    <t>22:28:40</t>
  </si>
  <si>
    <t>11:32:11</t>
  </si>
  <si>
    <t>04:41:09</t>
  </si>
  <si>
    <t>17:35:05</t>
  </si>
  <si>
    <t>22:21:39</t>
  </si>
  <si>
    <t>23:13:06</t>
  </si>
  <si>
    <t>20:51:06</t>
  </si>
  <si>
    <t>21:29:27</t>
  </si>
  <si>
    <t>03:01:33</t>
  </si>
  <si>
    <t>03:36:39</t>
  </si>
  <si>
    <t>11:59:17</t>
  </si>
  <si>
    <t>13:21:20</t>
  </si>
  <si>
    <t>05:22:00</t>
  </si>
  <si>
    <t>10:36:40</t>
  </si>
  <si>
    <t>02:46:55</t>
  </si>
  <si>
    <t>18:59:43</t>
  </si>
  <si>
    <t>19:22:01</t>
  </si>
  <si>
    <t>10:24:54</t>
  </si>
  <si>
    <t>19:28:49</t>
  </si>
  <si>
    <t>14:54:13</t>
  </si>
  <si>
    <t>13:53:55</t>
  </si>
  <si>
    <t>23:44:35</t>
  </si>
  <si>
    <t>15:45:35</t>
  </si>
  <si>
    <t>13:38:55</t>
  </si>
  <si>
    <t>23:50:23</t>
  </si>
  <si>
    <t>12:28:52</t>
  </si>
  <si>
    <t>21:26:20</t>
  </si>
  <si>
    <t>05:55:38</t>
  </si>
  <si>
    <t>23:16:31</t>
  </si>
  <si>
    <t>15:56:39</t>
  </si>
  <si>
    <t>17:36:59</t>
  </si>
  <si>
    <t>11:11:37</t>
  </si>
  <si>
    <t>17:32:49</t>
  </si>
  <si>
    <t>05:22:40</t>
  </si>
  <si>
    <t>13:42:10</t>
  </si>
  <si>
    <t>05:08:51</t>
  </si>
  <si>
    <t>13:16:09</t>
  </si>
  <si>
    <t>12:30:50</t>
  </si>
  <si>
    <t>03:44:16</t>
  </si>
  <si>
    <t>23:48:43</t>
  </si>
  <si>
    <t>03:48:46</t>
  </si>
  <si>
    <t>16:18:50</t>
  </si>
  <si>
    <t>20:01:32</t>
  </si>
  <si>
    <t>14:50:08</t>
  </si>
  <si>
    <t>09:18:30</t>
  </si>
  <si>
    <t>21:36:51</t>
  </si>
  <si>
    <t>22:36:27</t>
  </si>
  <si>
    <t>03:27:23</t>
  </si>
  <si>
    <t>03:57:41</t>
  </si>
  <si>
    <t>02:25:11</t>
  </si>
  <si>
    <t>18:22:53</t>
  </si>
  <si>
    <t>22:02:12</t>
  </si>
  <si>
    <t>02:53:17</t>
  </si>
  <si>
    <t>13:22:06</t>
  </si>
  <si>
    <t>02:17:52</t>
  </si>
  <si>
    <t>11:51:53</t>
  </si>
  <si>
    <t>10:03:09</t>
  </si>
  <si>
    <t>03:27:07</t>
  </si>
  <si>
    <t>21:10:37</t>
  </si>
  <si>
    <t>12:54:24</t>
  </si>
  <si>
    <t>11:11:36</t>
  </si>
  <si>
    <t>07:38:47</t>
  </si>
  <si>
    <t>21:34:17</t>
  </si>
  <si>
    <t>03:30:00</t>
  </si>
  <si>
    <t>06:07:26</t>
  </si>
  <si>
    <t>03:08:13</t>
  </si>
  <si>
    <t>04:01:48</t>
  </si>
  <si>
    <t>03:45:29</t>
  </si>
  <si>
    <t>10:38:00</t>
  </si>
  <si>
    <t>19:47:12</t>
  </si>
  <si>
    <t>08:34:27</t>
  </si>
  <si>
    <t>13:44:49</t>
  </si>
  <si>
    <t>04:11:45</t>
  </si>
  <si>
    <t>08:29:54</t>
  </si>
  <si>
    <t>00:47:46</t>
  </si>
  <si>
    <t>11:36:56</t>
  </si>
  <si>
    <t>08:02:36</t>
  </si>
  <si>
    <t>11:15:41</t>
  </si>
  <si>
    <t>06:42:48</t>
  </si>
  <si>
    <t>10:37:04</t>
  </si>
  <si>
    <t>05:40:14</t>
  </si>
  <si>
    <t>11:49:32</t>
  </si>
  <si>
    <t>17:03:28</t>
  </si>
  <si>
    <t>19:34:48</t>
  </si>
  <si>
    <t>07:54:19</t>
  </si>
  <si>
    <t>17:03:24</t>
  </si>
  <si>
    <t>15:13:41</t>
  </si>
  <si>
    <t>23:44:41</t>
  </si>
  <si>
    <t>22:52:41</t>
  </si>
  <si>
    <t>23:21:27</t>
  </si>
  <si>
    <t>09:39:46</t>
  </si>
  <si>
    <t>02:12:55</t>
  </si>
  <si>
    <t>22:05:13</t>
  </si>
  <si>
    <t>15:32:16</t>
  </si>
  <si>
    <t>05:14:30</t>
  </si>
  <si>
    <t>19:12:11</t>
  </si>
  <si>
    <t>06:41:30</t>
  </si>
  <si>
    <t>15:23:44</t>
  </si>
  <si>
    <t>19:24:33</t>
  </si>
  <si>
    <t>21:35:41</t>
  </si>
  <si>
    <t>13:07:37</t>
  </si>
  <si>
    <t>23:27:56</t>
  </si>
  <si>
    <t>11:52:57</t>
  </si>
  <si>
    <t>20:11:41</t>
  </si>
  <si>
    <t>19:51:54</t>
  </si>
  <si>
    <t>15:23:06</t>
  </si>
  <si>
    <t>08:22:36</t>
  </si>
  <si>
    <t>18:02:22</t>
  </si>
  <si>
    <t>18:22:58</t>
  </si>
  <si>
    <t>05:20:12</t>
  </si>
  <si>
    <t>22:00:55</t>
  </si>
  <si>
    <t>02:03:55</t>
  </si>
  <si>
    <t>16:46:40</t>
  </si>
  <si>
    <t>08:05:09</t>
  </si>
  <si>
    <t>21:08:44</t>
  </si>
  <si>
    <t>12:23:39</t>
  </si>
  <si>
    <t>14:18:50</t>
  </si>
  <si>
    <t>22:52:35</t>
  </si>
  <si>
    <t>22:42:16</t>
  </si>
  <si>
    <t>12:25:36</t>
  </si>
  <si>
    <t>08:07:52</t>
  </si>
  <si>
    <t>02:04:36</t>
  </si>
  <si>
    <t>03:23:18</t>
  </si>
  <si>
    <t>04:09:05</t>
  </si>
  <si>
    <t>09:14:34</t>
  </si>
  <si>
    <t>14:05:21</t>
  </si>
  <si>
    <t>07:44:59</t>
  </si>
  <si>
    <t>05:32:35</t>
  </si>
  <si>
    <t>18:06:08</t>
  </si>
  <si>
    <t>13:29:09</t>
  </si>
  <si>
    <t>11:41:23</t>
  </si>
  <si>
    <t>12:59:23</t>
  </si>
  <si>
    <t>16:43:39</t>
  </si>
  <si>
    <t>18:37:40</t>
  </si>
  <si>
    <t>06:50:27</t>
  </si>
  <si>
    <t>18:06:27</t>
  </si>
  <si>
    <t>16:29:20</t>
  </si>
  <si>
    <t>05:44:49</t>
  </si>
  <si>
    <t>11:47:40</t>
  </si>
  <si>
    <t>00:06:29</t>
  </si>
  <si>
    <t>10:34:16</t>
  </si>
  <si>
    <t>07:57:45</t>
  </si>
  <si>
    <t>00:52:13</t>
  </si>
  <si>
    <t>16:07:16</t>
  </si>
  <si>
    <t>19:38:06</t>
  </si>
  <si>
    <t>07:19:40</t>
  </si>
  <si>
    <t>21:39:55</t>
  </si>
  <si>
    <t>15:36:12</t>
  </si>
  <si>
    <t>15:52:01</t>
  </si>
  <si>
    <t>20:09:32</t>
  </si>
  <si>
    <t>10:34:45</t>
  </si>
  <si>
    <t>11:53:39</t>
  </si>
  <si>
    <t>19:06:26</t>
  </si>
  <si>
    <t>20:14:21</t>
  </si>
  <si>
    <t>07:04:13</t>
  </si>
  <si>
    <t>12:19:53</t>
  </si>
  <si>
    <t>17:05:35</t>
  </si>
  <si>
    <t>16:29:18</t>
  </si>
  <si>
    <t>17:09:09</t>
  </si>
  <si>
    <t>13:10:53</t>
  </si>
  <si>
    <t>11:01:13</t>
  </si>
  <si>
    <t>19:21:34</t>
  </si>
  <si>
    <t>15:45:42</t>
  </si>
  <si>
    <t>12:01:49</t>
  </si>
  <si>
    <t>06:23:05</t>
  </si>
  <si>
    <t>04:45:14</t>
  </si>
  <si>
    <t>22:38:42</t>
  </si>
  <si>
    <t>18:07:39</t>
  </si>
  <si>
    <t>23:18:19</t>
  </si>
  <si>
    <t>17:59:51</t>
  </si>
  <si>
    <t>16:04:07</t>
  </si>
  <si>
    <t>23:37:15</t>
  </si>
  <si>
    <t>04:49:41</t>
  </si>
  <si>
    <t>05:00:06</t>
  </si>
  <si>
    <t>02:04:15</t>
  </si>
  <si>
    <t>17:53:09</t>
  </si>
  <si>
    <t>14:38:18</t>
  </si>
  <si>
    <t>21:04:47</t>
  </si>
  <si>
    <t>03:05:59</t>
  </si>
  <si>
    <t>17:30:08</t>
  </si>
  <si>
    <t>09:13:53</t>
  </si>
  <si>
    <t>07:23:11</t>
  </si>
  <si>
    <t>21:56:52</t>
  </si>
  <si>
    <t>16:00:07</t>
  </si>
  <si>
    <t>09:42:38</t>
  </si>
  <si>
    <t>23:27:47</t>
  </si>
  <si>
    <t>08:09:29</t>
  </si>
  <si>
    <t>15:19:57</t>
  </si>
  <si>
    <t>12:13:11</t>
  </si>
  <si>
    <t>02:39:20</t>
  </si>
  <si>
    <t>12:57:57</t>
  </si>
  <si>
    <t>05:17:01</t>
  </si>
  <si>
    <t>19:12:10</t>
  </si>
  <si>
    <t>22:37:42</t>
  </si>
  <si>
    <t>04:10:57</t>
  </si>
  <si>
    <t>05:05:15</t>
  </si>
  <si>
    <t>21:13:30</t>
  </si>
  <si>
    <t>06:41:15</t>
  </si>
  <si>
    <t>22:19:53</t>
  </si>
  <si>
    <t>05:14:27</t>
  </si>
  <si>
    <t>17:07:16</t>
  </si>
  <si>
    <t>06:02:35</t>
  </si>
  <si>
    <t>06:52:37</t>
  </si>
  <si>
    <t>06:09:15</t>
  </si>
  <si>
    <t>11:23:47</t>
  </si>
  <si>
    <t>17:30:30</t>
  </si>
  <si>
    <t>02:37:16</t>
  </si>
  <si>
    <t>13:23:28</t>
  </si>
  <si>
    <t>22:41:05</t>
  </si>
  <si>
    <t>08:00:15</t>
  </si>
  <si>
    <t>07:46:19</t>
  </si>
  <si>
    <t>22:56:12</t>
  </si>
  <si>
    <t>19:15:00</t>
  </si>
  <si>
    <t>23:02:32</t>
  </si>
  <si>
    <t>03:25:39</t>
  </si>
  <si>
    <t>20:59:16</t>
  </si>
  <si>
    <t>04:35:53</t>
  </si>
  <si>
    <t>12:37:26</t>
  </si>
  <si>
    <t>15:58:02</t>
  </si>
  <si>
    <t>04:08:01</t>
  </si>
  <si>
    <t>12:45:59</t>
  </si>
  <si>
    <t>00:40:34</t>
  </si>
  <si>
    <t>03:45:03</t>
  </si>
  <si>
    <t>07:42:47</t>
  </si>
  <si>
    <t>20:55:26</t>
  </si>
  <si>
    <t>08:47:01</t>
  </si>
  <si>
    <t>11:44:57</t>
  </si>
  <si>
    <t>21:59:31</t>
  </si>
  <si>
    <t>04:15:17</t>
  </si>
  <si>
    <t>07:05:20</t>
  </si>
  <si>
    <t>06:20:48</t>
  </si>
  <si>
    <t>02:22:06</t>
  </si>
  <si>
    <t>22:57:14</t>
  </si>
  <si>
    <t>19:14:45</t>
  </si>
  <si>
    <t>10:40:37</t>
  </si>
  <si>
    <t>16:59:49</t>
  </si>
  <si>
    <t>09:10:01</t>
  </si>
  <si>
    <t>06:08:50</t>
  </si>
  <si>
    <t>14:12:37</t>
  </si>
  <si>
    <t>17:07:36</t>
  </si>
  <si>
    <t>11:37:42</t>
  </si>
  <si>
    <t>14:13:28</t>
  </si>
  <si>
    <t>07:27:56</t>
  </si>
  <si>
    <t>22:42:10</t>
  </si>
  <si>
    <t>04:22:02</t>
  </si>
  <si>
    <t>05:03:46</t>
  </si>
  <si>
    <t>08:38:42</t>
  </si>
  <si>
    <t>12:34:24</t>
  </si>
  <si>
    <t>19:34:23</t>
  </si>
  <si>
    <t>22:49:40</t>
  </si>
  <si>
    <t>23:28:55</t>
  </si>
  <si>
    <t>15:33:08</t>
  </si>
  <si>
    <t>03:49:40</t>
  </si>
  <si>
    <t>20:38:39</t>
  </si>
  <si>
    <t>23:33:06</t>
  </si>
  <si>
    <t>14:39:55</t>
  </si>
  <si>
    <t>07:25:12</t>
  </si>
  <si>
    <t>03:56:25</t>
  </si>
  <si>
    <t>02:38:21</t>
  </si>
  <si>
    <t>13:05:06</t>
  </si>
  <si>
    <t>03:47:12</t>
  </si>
  <si>
    <t>20:12:47</t>
  </si>
  <si>
    <t>14:49:59</t>
  </si>
  <si>
    <t>23:26:32</t>
  </si>
  <si>
    <t>19:45:08</t>
  </si>
  <si>
    <t>05:16:17</t>
  </si>
  <si>
    <t>00:05:29</t>
  </si>
  <si>
    <t>18:07:50</t>
  </si>
  <si>
    <t>05:57:54</t>
  </si>
  <si>
    <t>07:02:54</t>
  </si>
  <si>
    <t>02:24:30</t>
  </si>
  <si>
    <t>08:08:47</t>
  </si>
  <si>
    <t>11:19:06</t>
  </si>
  <si>
    <t>23:43:44</t>
  </si>
  <si>
    <t>22:20:38</t>
  </si>
  <si>
    <t>04:02:17</t>
  </si>
  <si>
    <t>03:35:39</t>
  </si>
  <si>
    <t>07:39:17</t>
  </si>
  <si>
    <t>14:46:08</t>
  </si>
  <si>
    <t>01:48:39</t>
  </si>
  <si>
    <t>11:22:43</t>
  </si>
  <si>
    <t>05:19:58</t>
  </si>
  <si>
    <t>20:46:48</t>
  </si>
  <si>
    <t>23:56:59</t>
  </si>
  <si>
    <t>01:16:11</t>
  </si>
  <si>
    <t>15:31:55</t>
  </si>
  <si>
    <t>02:41:41</t>
  </si>
  <si>
    <t>22:55:00</t>
  </si>
  <si>
    <t>15:11:09</t>
  </si>
  <si>
    <t>15:37:52</t>
  </si>
  <si>
    <t>06:28:45</t>
  </si>
  <si>
    <t>00:40:01</t>
  </si>
  <si>
    <t>23:23:29</t>
  </si>
  <si>
    <t>00:58:07</t>
  </si>
  <si>
    <t>00:51:17</t>
  </si>
  <si>
    <t>17:42:58</t>
  </si>
  <si>
    <t>03:26:28</t>
  </si>
  <si>
    <t>17:48:51</t>
  </si>
  <si>
    <t>18:58:01</t>
  </si>
  <si>
    <t>20:37:42</t>
  </si>
  <si>
    <t>04:19:46</t>
  </si>
  <si>
    <t>06:31:08</t>
  </si>
  <si>
    <t>12:10:10</t>
  </si>
  <si>
    <t>15:23:54</t>
  </si>
  <si>
    <t>12:46:20</t>
  </si>
  <si>
    <t>17:30:58</t>
  </si>
  <si>
    <t>23:44:46</t>
  </si>
  <si>
    <t>19:45:32</t>
  </si>
  <si>
    <t>17:11:41</t>
  </si>
  <si>
    <t>17:24:00</t>
  </si>
  <si>
    <t>07:06:08</t>
  </si>
  <si>
    <t>11:41:08</t>
  </si>
  <si>
    <t>06:47:05</t>
  </si>
  <si>
    <t>23:46:33</t>
  </si>
  <si>
    <t>18:57:02</t>
  </si>
  <si>
    <t>03:37:34</t>
  </si>
  <si>
    <t>20:12:05</t>
  </si>
  <si>
    <t>01:37:28</t>
  </si>
  <si>
    <t>07:13:11</t>
  </si>
  <si>
    <t>16:32:25</t>
  </si>
  <si>
    <t>03:32:48</t>
  </si>
  <si>
    <t>20:44:11</t>
  </si>
  <si>
    <t>07:07:04</t>
  </si>
  <si>
    <t>07:05:43</t>
  </si>
  <si>
    <t>02:31:28</t>
  </si>
  <si>
    <t>01:58:02</t>
  </si>
  <si>
    <t>17:21:31</t>
  </si>
  <si>
    <t>21:41:54</t>
  </si>
  <si>
    <t>18:36:34</t>
  </si>
  <si>
    <t>13:41:58</t>
  </si>
  <si>
    <t>02:44:20</t>
  </si>
  <si>
    <t>19:29:22</t>
  </si>
  <si>
    <t>16:59:45</t>
  </si>
  <si>
    <t>06:07:56</t>
  </si>
  <si>
    <t>13:54:01</t>
  </si>
  <si>
    <t>02:14:57</t>
  </si>
  <si>
    <t>12:56:25</t>
  </si>
  <si>
    <t>15:57:16</t>
  </si>
  <si>
    <t>12:42:42</t>
  </si>
  <si>
    <t>09:35:45</t>
  </si>
  <si>
    <t>22:30:36</t>
  </si>
  <si>
    <t>23:12:17</t>
  </si>
  <si>
    <t>06:04:14</t>
  </si>
  <si>
    <t>00:02:14</t>
  </si>
  <si>
    <t>02:42:53</t>
  </si>
  <si>
    <t>08:16:46</t>
  </si>
  <si>
    <t>09:57:23</t>
  </si>
  <si>
    <t>12:43:01</t>
  </si>
  <si>
    <t>10:18:41</t>
  </si>
  <si>
    <t>01:19:04</t>
  </si>
  <si>
    <t>22:11:54</t>
  </si>
  <si>
    <t>02:29:47</t>
  </si>
  <si>
    <t>07:52:19</t>
  </si>
  <si>
    <t>10:36:45</t>
  </si>
  <si>
    <t>11:27:15</t>
  </si>
  <si>
    <t>07:19:28</t>
  </si>
  <si>
    <t>21:43:20</t>
  </si>
  <si>
    <t>12:04:23</t>
  </si>
  <si>
    <t>21:35:33</t>
  </si>
  <si>
    <t>03:24:04</t>
  </si>
  <si>
    <t>08:34:11</t>
  </si>
  <si>
    <t>11:22:58</t>
  </si>
  <si>
    <t>00:12:11</t>
  </si>
  <si>
    <t>05:32:44</t>
  </si>
  <si>
    <t>06:31:17</t>
  </si>
  <si>
    <t>10:50:39</t>
  </si>
  <si>
    <t>19:32:58</t>
  </si>
  <si>
    <t>23:55:46</t>
  </si>
  <si>
    <t>15:11:49</t>
  </si>
  <si>
    <t>16:42:01</t>
  </si>
  <si>
    <t>00:17:15</t>
  </si>
  <si>
    <t>04:02:08</t>
  </si>
  <si>
    <t>23:46:43</t>
  </si>
  <si>
    <t>16:14:21</t>
  </si>
  <si>
    <t>21:06:59</t>
  </si>
  <si>
    <t>19:38:02</t>
  </si>
  <si>
    <t>07:49:29</t>
  </si>
  <si>
    <t>12:29:32</t>
  </si>
  <si>
    <t>23:40:25</t>
  </si>
  <si>
    <t>08:23:53</t>
  </si>
  <si>
    <t>07:10:49</t>
  </si>
  <si>
    <t>18:12:21</t>
  </si>
  <si>
    <t>02:17:54</t>
  </si>
  <si>
    <t>04:30:37</t>
  </si>
  <si>
    <t>10:08:21</t>
  </si>
  <si>
    <t>16:03:38</t>
  </si>
  <si>
    <t>14:30:12</t>
  </si>
  <si>
    <t>08:54:03</t>
  </si>
  <si>
    <t>00:49:31</t>
  </si>
  <si>
    <t>19:57:42</t>
  </si>
  <si>
    <t>09:05:17</t>
  </si>
  <si>
    <t>23:45:24</t>
  </si>
  <si>
    <t>15:22:18</t>
  </si>
  <si>
    <t>13:01:09</t>
  </si>
  <si>
    <t>05:17:23</t>
  </si>
  <si>
    <t>23:01:34</t>
  </si>
  <si>
    <t>20:00:08</t>
  </si>
  <si>
    <t>14:48:43</t>
  </si>
  <si>
    <t>14:45:08</t>
  </si>
  <si>
    <t>20:28:02</t>
  </si>
  <si>
    <t>00:36:21</t>
  </si>
  <si>
    <t>11:18:06</t>
  </si>
  <si>
    <t>00:24:58</t>
  </si>
  <si>
    <t>13:02:18</t>
  </si>
  <si>
    <t>03:20:51</t>
  </si>
  <si>
    <t>12:19:56</t>
  </si>
  <si>
    <t>05:01:47</t>
  </si>
  <si>
    <t>21:32:24</t>
  </si>
  <si>
    <t>08:18:30</t>
  </si>
  <si>
    <t>16:23:37</t>
  </si>
  <si>
    <t>08:18:54</t>
  </si>
  <si>
    <t>01:23:51</t>
  </si>
  <si>
    <t>19:21:09</t>
  </si>
  <si>
    <t>04:23:33</t>
  </si>
  <si>
    <t>22:01:10</t>
  </si>
  <si>
    <t>23:07:30</t>
  </si>
  <si>
    <t>07:24:12</t>
  </si>
  <si>
    <t>08:36:39</t>
  </si>
  <si>
    <t>17:52:03</t>
  </si>
  <si>
    <t>11:40:00</t>
  </si>
  <si>
    <t>08:39:31</t>
  </si>
  <si>
    <t>03:57:03</t>
  </si>
  <si>
    <t>07:42:00</t>
  </si>
  <si>
    <t>11:52:31</t>
  </si>
  <si>
    <t>13:28:21</t>
  </si>
  <si>
    <t>15:01:07</t>
  </si>
  <si>
    <t>05:55:34</t>
  </si>
  <si>
    <t>15:22:26</t>
  </si>
  <si>
    <t>04:47:31</t>
  </si>
  <si>
    <t>22:32:16</t>
  </si>
  <si>
    <t>07:19:30</t>
  </si>
  <si>
    <t>22:47:53</t>
  </si>
  <si>
    <t>09:13:01</t>
  </si>
  <si>
    <t>21:43:04</t>
  </si>
  <si>
    <t>00:02:02</t>
  </si>
  <si>
    <t>17:12:32</t>
  </si>
  <si>
    <t>01:48:48</t>
  </si>
  <si>
    <t>00:35:30</t>
  </si>
  <si>
    <t>05:33:25</t>
  </si>
  <si>
    <t>06:46:54</t>
  </si>
  <si>
    <t>12:41:17</t>
  </si>
  <si>
    <t>21:53:29</t>
  </si>
  <si>
    <t>01:25:32</t>
  </si>
  <si>
    <t>17:18:12</t>
  </si>
  <si>
    <t>04:05:15</t>
  </si>
  <si>
    <t>00:12:34</t>
  </si>
  <si>
    <t>15:48:07</t>
  </si>
  <si>
    <t>13:58:33</t>
  </si>
  <si>
    <t>16:46:18</t>
  </si>
  <si>
    <t>08:47:36</t>
  </si>
  <si>
    <t>12:00:22</t>
  </si>
  <si>
    <t>09:08:21</t>
  </si>
  <si>
    <t>07:44:50</t>
  </si>
  <si>
    <t>03:21:46</t>
  </si>
  <si>
    <t>23:24:23</t>
  </si>
  <si>
    <t>05:58:27</t>
  </si>
  <si>
    <t>20:35:00</t>
  </si>
  <si>
    <t>12:55:00</t>
  </si>
  <si>
    <t>05:34:49</t>
  </si>
  <si>
    <t>23:59:39</t>
  </si>
  <si>
    <t>10:34:48</t>
  </si>
  <si>
    <t>07:44:47</t>
  </si>
  <si>
    <t>18:44:39</t>
  </si>
  <si>
    <t>00:48:09</t>
  </si>
  <si>
    <t>08:15:46</t>
  </si>
  <si>
    <t>10:27:01</t>
  </si>
  <si>
    <t>15:43:50</t>
  </si>
  <si>
    <t>23:22:08</t>
  </si>
  <si>
    <t>05:42:31</t>
  </si>
  <si>
    <t>23:02:01</t>
  </si>
  <si>
    <t>15:30:36</t>
  </si>
  <si>
    <t>12:33:23</t>
  </si>
  <si>
    <t>10:45:33</t>
  </si>
  <si>
    <t>19:05:31</t>
  </si>
  <si>
    <t>18:08:07</t>
  </si>
  <si>
    <t>00:11:25</t>
  </si>
  <si>
    <t>14:32:48</t>
  </si>
  <si>
    <t>06:02:42</t>
  </si>
  <si>
    <t>17:48:16</t>
  </si>
  <si>
    <t>00:36:16</t>
  </si>
  <si>
    <t>11:44:10</t>
  </si>
  <si>
    <t>09:34:17</t>
  </si>
  <si>
    <t>15:58:48</t>
  </si>
  <si>
    <t>19:38:29</t>
  </si>
  <si>
    <t>03:37:15</t>
  </si>
  <si>
    <t>20:42:11</t>
  </si>
  <si>
    <t>08:31:34</t>
  </si>
  <si>
    <t>11:10:47</t>
  </si>
  <si>
    <t>00:55:57</t>
  </si>
  <si>
    <t>20:42:19</t>
  </si>
  <si>
    <t>05:53:16</t>
  </si>
  <si>
    <t>00:25:44</t>
  </si>
  <si>
    <t>12:49:03</t>
  </si>
  <si>
    <t>02:03:07</t>
  </si>
  <si>
    <t>07:37:35</t>
  </si>
  <si>
    <t>23:37:24</t>
  </si>
  <si>
    <t>06:59:36</t>
  </si>
  <si>
    <t>09:07:10</t>
  </si>
  <si>
    <t>06:30:27</t>
  </si>
  <si>
    <t>03:36:40</t>
  </si>
  <si>
    <t>00:23:33</t>
  </si>
  <si>
    <t>21:15:53</t>
  </si>
  <si>
    <t>10:34:47</t>
  </si>
  <si>
    <t>09:51:30</t>
  </si>
  <si>
    <t>21:37:13</t>
  </si>
  <si>
    <t>03:33:23</t>
  </si>
  <si>
    <t>01:48:25</t>
  </si>
  <si>
    <t>07:47:06</t>
  </si>
  <si>
    <t>22:44:39</t>
  </si>
  <si>
    <t>18:15:59</t>
  </si>
  <si>
    <t>04:49:22</t>
  </si>
  <si>
    <t>08:16:07</t>
  </si>
  <si>
    <t>15:36:56</t>
  </si>
  <si>
    <t>03:59:00</t>
  </si>
  <si>
    <t>08:20:01</t>
  </si>
  <si>
    <t>09:02:11</t>
  </si>
  <si>
    <t>22:58:04</t>
  </si>
  <si>
    <t>12:44:02</t>
  </si>
  <si>
    <t>22:38:25</t>
  </si>
  <si>
    <t>00:33:31</t>
  </si>
  <si>
    <t>02:42:32</t>
  </si>
  <si>
    <t>02:29:40</t>
  </si>
  <si>
    <t>22:20:16</t>
  </si>
  <si>
    <t>00:58:02</t>
  </si>
  <si>
    <t>11:33:00</t>
  </si>
  <si>
    <t>02:13:02</t>
  </si>
  <si>
    <t>10:54:32</t>
  </si>
  <si>
    <t>20:42:42</t>
  </si>
  <si>
    <t>05:58:03</t>
  </si>
  <si>
    <t>18:17:11</t>
  </si>
  <si>
    <t>05:21:48</t>
  </si>
  <si>
    <t>06:40:35</t>
  </si>
  <si>
    <t>00:26:37</t>
  </si>
  <si>
    <t>14:36:25</t>
  </si>
  <si>
    <t>23:07:24</t>
  </si>
  <si>
    <t>19:03:56</t>
  </si>
  <si>
    <t>02:49:39</t>
  </si>
  <si>
    <t>17:04:09</t>
  </si>
  <si>
    <t>10:52:33</t>
  </si>
  <si>
    <t>18:58:22</t>
  </si>
  <si>
    <t>18:45:55</t>
  </si>
  <si>
    <t>15:42:41</t>
  </si>
  <si>
    <t>06:32:42</t>
  </si>
  <si>
    <t>15:00:13</t>
  </si>
  <si>
    <t>00:21:44</t>
  </si>
  <si>
    <t>11:11:19</t>
  </si>
  <si>
    <t>20:12:06</t>
  </si>
  <si>
    <t>19:55:49</t>
  </si>
  <si>
    <t>22:07:12</t>
  </si>
  <si>
    <t>01:19:36</t>
  </si>
  <si>
    <t>04:53:11</t>
  </si>
  <si>
    <t>17:42:39</t>
  </si>
  <si>
    <t>20:50:19</t>
  </si>
  <si>
    <t>00:00:47</t>
  </si>
  <si>
    <t>02:13:10</t>
  </si>
  <si>
    <t>08:30:33</t>
  </si>
  <si>
    <t>20:54:16</t>
  </si>
  <si>
    <t>03:18:16</t>
  </si>
  <si>
    <t>14:36:58</t>
  </si>
  <si>
    <t>17:01:29</t>
  </si>
  <si>
    <t>02:25:18</t>
  </si>
  <si>
    <t>20:01:10</t>
  </si>
  <si>
    <t>04:26:56</t>
  </si>
  <si>
    <t>07:22:45</t>
  </si>
  <si>
    <t>01:24:03</t>
  </si>
  <si>
    <t>09:29:34</t>
  </si>
  <si>
    <t>14:36:12</t>
  </si>
  <si>
    <t>15:14:42</t>
  </si>
  <si>
    <t>15:46:01</t>
  </si>
  <si>
    <t>20:33:59</t>
  </si>
  <si>
    <t>06:37:38</t>
  </si>
  <si>
    <t>17:15:50</t>
  </si>
  <si>
    <t>17:57:44</t>
  </si>
  <si>
    <t>11:42:10</t>
  </si>
  <si>
    <t>03:15:04</t>
  </si>
  <si>
    <t>21:16:17</t>
  </si>
  <si>
    <t>11:28:13</t>
  </si>
  <si>
    <t>00:01:21</t>
  </si>
  <si>
    <t>14:27:19</t>
  </si>
  <si>
    <t>16:26:33</t>
  </si>
  <si>
    <t>09:31:44</t>
  </si>
  <si>
    <t>15:26:54</t>
  </si>
  <si>
    <t>09:38:07</t>
  </si>
  <si>
    <t>09:26:58</t>
  </si>
  <si>
    <t>00:51:40</t>
  </si>
  <si>
    <t>22:09:18</t>
  </si>
  <si>
    <t>17:23:29</t>
  </si>
  <si>
    <t>18:38:40</t>
  </si>
  <si>
    <t>12:13:23</t>
  </si>
  <si>
    <t>00:05:53</t>
  </si>
  <si>
    <t>15:57:00</t>
  </si>
  <si>
    <t>00:48:44</t>
  </si>
  <si>
    <t>04:55:50</t>
  </si>
  <si>
    <t>18:06:48</t>
  </si>
  <si>
    <t>09:53:30</t>
  </si>
  <si>
    <t>11:23:26</t>
  </si>
  <si>
    <t>02:32:52</t>
  </si>
  <si>
    <t>21:56:12</t>
  </si>
  <si>
    <t>14:03:39</t>
  </si>
  <si>
    <t>11:29:31</t>
  </si>
  <si>
    <t>17:56:36</t>
  </si>
  <si>
    <t>13:22:59</t>
  </si>
  <si>
    <t>18:31:07</t>
  </si>
  <si>
    <t>03:46:32</t>
  </si>
  <si>
    <t>05:35:14</t>
  </si>
  <si>
    <t>22:50:40</t>
  </si>
  <si>
    <t>05:36:17</t>
  </si>
  <si>
    <t>04:19:58</t>
  </si>
  <si>
    <t>04:26:14</t>
  </si>
  <si>
    <t>09:10:38</t>
  </si>
  <si>
    <t>09:26:42</t>
  </si>
  <si>
    <t>09:11:14</t>
  </si>
  <si>
    <t>06:54:13</t>
  </si>
  <si>
    <t>19:32:22</t>
  </si>
  <si>
    <t>02:38:03</t>
  </si>
  <si>
    <t>08:19:08</t>
  </si>
  <si>
    <t>14:59:11</t>
  </si>
  <si>
    <t>05:45:16</t>
  </si>
  <si>
    <t>19:47:32</t>
  </si>
  <si>
    <t>15:52:51</t>
  </si>
  <si>
    <t>02:05:45</t>
  </si>
  <si>
    <t>09:33:42</t>
  </si>
  <si>
    <t>11:05:20</t>
  </si>
  <si>
    <t>13:17:51</t>
  </si>
  <si>
    <t>18:09:04</t>
  </si>
  <si>
    <t>20:56:51</t>
  </si>
  <si>
    <t>10:16:55</t>
  </si>
  <si>
    <t>22:31:41</t>
  </si>
  <si>
    <t>01:08:13</t>
  </si>
  <si>
    <t>09:37:02</t>
  </si>
  <si>
    <t>13:52:30</t>
  </si>
  <si>
    <t>23:17:11</t>
  </si>
  <si>
    <t>16:09:52</t>
  </si>
  <si>
    <t>15:37:30</t>
  </si>
  <si>
    <t>04:18:58</t>
  </si>
  <si>
    <t>20:16:14</t>
  </si>
  <si>
    <t>22:35:22</t>
  </si>
  <si>
    <t>06:28:26</t>
  </si>
  <si>
    <t>15:33:12</t>
  </si>
  <si>
    <t>19:56:05</t>
  </si>
  <si>
    <t>13:27:01</t>
  </si>
  <si>
    <t>12:24:04</t>
  </si>
  <si>
    <t>10:35:22</t>
  </si>
  <si>
    <t>13:33:12</t>
  </si>
  <si>
    <t>03:22:03</t>
  </si>
  <si>
    <t>10:43:43</t>
  </si>
  <si>
    <t>18:40:15</t>
  </si>
  <si>
    <t>16:28:07</t>
  </si>
  <si>
    <t>20:10:00</t>
  </si>
  <si>
    <t>13:04:20</t>
  </si>
  <si>
    <t>09:52:04</t>
  </si>
  <si>
    <t>12:53:52</t>
  </si>
  <si>
    <t>01:13:39</t>
  </si>
  <si>
    <t>05:07:15</t>
  </si>
  <si>
    <t>11:08:28</t>
  </si>
  <si>
    <t>11:13:32</t>
  </si>
  <si>
    <t>16:05:12</t>
  </si>
  <si>
    <t>04:53:07</t>
  </si>
  <si>
    <t>18:46:25</t>
  </si>
  <si>
    <t>03:57:09</t>
  </si>
  <si>
    <t>17:54:25</t>
  </si>
  <si>
    <t>13:40:40</t>
  </si>
  <si>
    <t>22:58:59</t>
  </si>
  <si>
    <t>19:19:51</t>
  </si>
  <si>
    <t>04:13:45</t>
  </si>
  <si>
    <t>14:26:33</t>
  </si>
  <si>
    <t>05:29:19</t>
  </si>
  <si>
    <t>08:41:45</t>
  </si>
  <si>
    <t>14:16:44</t>
  </si>
  <si>
    <t>14:25:07</t>
  </si>
  <si>
    <t>07:57:11</t>
  </si>
  <si>
    <t>03:12:47</t>
  </si>
  <si>
    <t>19:15:37</t>
  </si>
  <si>
    <t>09:40:39</t>
  </si>
  <si>
    <t>01:41:59</t>
  </si>
  <si>
    <t>21:51:53</t>
  </si>
  <si>
    <t>07:25:06</t>
  </si>
  <si>
    <t>02:13:31</t>
  </si>
  <si>
    <t>01:42:46</t>
  </si>
  <si>
    <t>08:03:33</t>
  </si>
  <si>
    <t>18:07:08</t>
  </si>
  <si>
    <t>21:11:37</t>
  </si>
  <si>
    <t>21:21:36</t>
  </si>
  <si>
    <t>16:56:47</t>
  </si>
  <si>
    <t>02:32:58</t>
  </si>
  <si>
    <t>09:12:44</t>
  </si>
  <si>
    <t>07:59:52</t>
  </si>
  <si>
    <t>20:11:32</t>
  </si>
  <si>
    <t>05:01:46</t>
  </si>
  <si>
    <t>05:33:27</t>
  </si>
  <si>
    <t>08:00:51</t>
  </si>
  <si>
    <t>05:19:49</t>
  </si>
  <si>
    <t>18:46:11</t>
  </si>
  <si>
    <t>03:33:09</t>
  </si>
  <si>
    <t>08:13:30</t>
  </si>
  <si>
    <t>19:31:56</t>
  </si>
  <si>
    <t>05:43:57</t>
  </si>
  <si>
    <t>12:31:29</t>
  </si>
  <si>
    <t>16:33:46</t>
  </si>
  <si>
    <t>09:27:03</t>
  </si>
  <si>
    <t>05:21:02</t>
  </si>
  <si>
    <t>22:07:23</t>
  </si>
  <si>
    <t>02:41:12</t>
  </si>
  <si>
    <t>18:42:09</t>
  </si>
  <si>
    <t>14:25:43</t>
  </si>
  <si>
    <t>22:15:47</t>
  </si>
  <si>
    <t>20:41:49</t>
  </si>
  <si>
    <t>01:27:19</t>
  </si>
  <si>
    <t>02:53:27</t>
  </si>
  <si>
    <t>13:04:47</t>
  </si>
  <si>
    <t>17:11:04</t>
  </si>
  <si>
    <t>04:36:37</t>
  </si>
  <si>
    <t>02:51:52</t>
  </si>
  <si>
    <t>00:19:14</t>
  </si>
  <si>
    <t>05:55:14</t>
  </si>
  <si>
    <t>11:18:05</t>
  </si>
  <si>
    <t>19:30:57</t>
  </si>
  <si>
    <t>07:35:25</t>
  </si>
  <si>
    <t>01:06:42</t>
  </si>
  <si>
    <t>10:28:57</t>
  </si>
  <si>
    <t>12:47:15</t>
  </si>
  <si>
    <t>04:40:49</t>
  </si>
  <si>
    <t>13:52:03</t>
  </si>
  <si>
    <t>06:37:40</t>
  </si>
  <si>
    <t>10:19:07</t>
  </si>
  <si>
    <t>09:59:30</t>
  </si>
  <si>
    <t>13:47:47</t>
  </si>
  <si>
    <t>03:17:19</t>
  </si>
  <si>
    <t>14:32:03</t>
  </si>
  <si>
    <t>05:43:01</t>
  </si>
  <si>
    <t>13:51:14</t>
  </si>
  <si>
    <t>01:32:53</t>
  </si>
  <si>
    <t>19:38:27</t>
  </si>
  <si>
    <t>20:02:09</t>
  </si>
  <si>
    <t>21:58:04</t>
  </si>
  <si>
    <t>19:06:34</t>
  </si>
  <si>
    <t>13:02:37</t>
  </si>
  <si>
    <t>12:43:43</t>
  </si>
  <si>
    <t>18:01:50</t>
  </si>
  <si>
    <t>17:54:50</t>
  </si>
  <si>
    <t>09:41:20</t>
  </si>
  <si>
    <t>00:08:20</t>
  </si>
  <si>
    <t>00:52:25</t>
  </si>
  <si>
    <t>08:10:12</t>
  </si>
  <si>
    <t>03:08:35</t>
  </si>
  <si>
    <t>14:49:03</t>
  </si>
  <si>
    <t>18:17:33</t>
  </si>
  <si>
    <t>01:42:10</t>
  </si>
  <si>
    <t>20:51:55</t>
  </si>
  <si>
    <t>21:08:39</t>
  </si>
  <si>
    <t>12:40:40</t>
  </si>
  <si>
    <t>05:12:03</t>
  </si>
  <si>
    <t>00:02:50</t>
  </si>
  <si>
    <t>22:39:17</t>
  </si>
  <si>
    <t>15:17:34</t>
  </si>
  <si>
    <t>04:29:31</t>
  </si>
  <si>
    <t>10:57:46</t>
  </si>
  <si>
    <t>07:23:19</t>
  </si>
  <si>
    <t>17:44:43</t>
  </si>
  <si>
    <t>12:09:24</t>
  </si>
  <si>
    <t>23:56:47</t>
  </si>
  <si>
    <t>02:10:54</t>
  </si>
  <si>
    <t>03:19:24</t>
  </si>
  <si>
    <t>13:18:52</t>
  </si>
  <si>
    <t>14:16:35</t>
  </si>
  <si>
    <t>07:54:54</t>
  </si>
  <si>
    <t>14:39:40</t>
  </si>
  <si>
    <t>18:19:57</t>
  </si>
  <si>
    <t>06:33:47</t>
  </si>
  <si>
    <t>00:27:51</t>
  </si>
  <si>
    <t>04:08:20</t>
  </si>
  <si>
    <t>10:42:33</t>
  </si>
  <si>
    <t>06:49:51</t>
  </si>
  <si>
    <t>09:23:17</t>
  </si>
  <si>
    <t>04:37:42</t>
  </si>
  <si>
    <t>04:01:32</t>
  </si>
  <si>
    <t>23:00:42</t>
  </si>
  <si>
    <t>20:22:25</t>
  </si>
  <si>
    <t>22:12:52</t>
  </si>
  <si>
    <t>13:06:25</t>
  </si>
  <si>
    <t>11:01:37</t>
  </si>
  <si>
    <t>11:32:20</t>
  </si>
  <si>
    <t>19:35:57</t>
  </si>
  <si>
    <t>03:54:00</t>
  </si>
  <si>
    <t>23:09:42</t>
  </si>
  <si>
    <t>01:59:28</t>
  </si>
  <si>
    <t>05:54:25</t>
  </si>
  <si>
    <t>01:20:09</t>
  </si>
  <si>
    <t>03:14:34</t>
  </si>
  <si>
    <t>18:18:08</t>
  </si>
  <si>
    <t>14:40:43</t>
  </si>
  <si>
    <t>05:22:30</t>
  </si>
  <si>
    <t>16:17:41</t>
  </si>
  <si>
    <t>22:53:46</t>
  </si>
  <si>
    <t>20:45:25</t>
  </si>
  <si>
    <t>11:01:38</t>
  </si>
  <si>
    <t>02:30:25</t>
  </si>
  <si>
    <t>20:51:19</t>
  </si>
  <si>
    <t>14:08:23</t>
  </si>
  <si>
    <t>00:35:50</t>
  </si>
  <si>
    <t>06:25:45</t>
  </si>
  <si>
    <t>15:44:07</t>
  </si>
  <si>
    <t>22:01:11</t>
  </si>
  <si>
    <t>20:47:33</t>
  </si>
  <si>
    <t>12:44:03</t>
  </si>
  <si>
    <t>11:34:30</t>
  </si>
  <si>
    <t>14:14:47</t>
  </si>
  <si>
    <t>14:43:43</t>
  </si>
  <si>
    <t>19:45:24</t>
  </si>
  <si>
    <t>12:17:27</t>
  </si>
  <si>
    <t>11:13:57</t>
  </si>
  <si>
    <t>15:57:49</t>
  </si>
  <si>
    <t>02:28:10</t>
  </si>
  <si>
    <t>07:26:35</t>
  </si>
  <si>
    <t>17:39:07</t>
  </si>
  <si>
    <t>13:32:56</t>
  </si>
  <si>
    <t>17:29:45</t>
  </si>
  <si>
    <t>21:46:13</t>
  </si>
  <si>
    <t>16:17:35</t>
  </si>
  <si>
    <t>03:41:14</t>
  </si>
  <si>
    <t>17:37:57</t>
  </si>
  <si>
    <t>23:18:14</t>
  </si>
  <si>
    <t>09:43:04</t>
  </si>
  <si>
    <t>01:12:40</t>
  </si>
  <si>
    <t>13:22:16</t>
  </si>
  <si>
    <t>12:13:07</t>
  </si>
  <si>
    <t>03:34:13</t>
  </si>
  <si>
    <t>23:26:45</t>
  </si>
  <si>
    <t>05:24:48</t>
  </si>
  <si>
    <t>08:47:35</t>
  </si>
  <si>
    <t>01:14:34</t>
  </si>
  <si>
    <t>14:27:02</t>
  </si>
  <si>
    <t>14:03:14</t>
  </si>
  <si>
    <t>18:07:10</t>
  </si>
  <si>
    <t>19:56:12</t>
  </si>
  <si>
    <t>07:49:02</t>
  </si>
  <si>
    <t>21:31:09</t>
  </si>
  <si>
    <t>00:30:57</t>
  </si>
  <si>
    <t>10:35:09</t>
  </si>
  <si>
    <t>20:17:00</t>
  </si>
  <si>
    <t>17:57:07</t>
  </si>
  <si>
    <t>22:49:13</t>
  </si>
  <si>
    <t>13:27:17</t>
  </si>
  <si>
    <t>23:02:22</t>
  </si>
  <si>
    <t>08:12:33</t>
  </si>
  <si>
    <t>08:11:20</t>
  </si>
  <si>
    <t>10:26:50</t>
  </si>
  <si>
    <t>10:10:31</t>
  </si>
  <si>
    <t>12:34:16</t>
  </si>
  <si>
    <t>05:49:46</t>
  </si>
  <si>
    <t>22:28:58</t>
  </si>
  <si>
    <t>14:48:28</t>
  </si>
  <si>
    <t>00:46:10</t>
  </si>
  <si>
    <t>06:34:51</t>
  </si>
  <si>
    <t>21:06:58</t>
  </si>
  <si>
    <t>16:46:36</t>
  </si>
  <si>
    <t>03:08:55</t>
  </si>
  <si>
    <t>09:07:24</t>
  </si>
  <si>
    <t>05:38:16</t>
  </si>
  <si>
    <t>16:33:15</t>
  </si>
  <si>
    <t>02:40:08</t>
  </si>
  <si>
    <t>22:01:00</t>
  </si>
  <si>
    <t>12:07:23</t>
  </si>
  <si>
    <t>14:11:57</t>
  </si>
  <si>
    <t>00:33:28</t>
  </si>
  <si>
    <t>22:52:33</t>
  </si>
  <si>
    <t>01:23:42</t>
  </si>
  <si>
    <t>09:37:03</t>
  </si>
  <si>
    <t>16:56:40</t>
  </si>
  <si>
    <t>21:18:56</t>
  </si>
  <si>
    <t>16:26:43</t>
  </si>
  <si>
    <t>00:03:14</t>
  </si>
  <si>
    <t>13:59:37</t>
  </si>
  <si>
    <t>20:24:52</t>
  </si>
  <si>
    <t>13:27:18</t>
  </si>
  <si>
    <t>06:20:06</t>
  </si>
  <si>
    <t>22:58:37</t>
  </si>
  <si>
    <t>19:52:30</t>
  </si>
  <si>
    <t>21:24:05</t>
  </si>
  <si>
    <t>10:17:30</t>
  </si>
  <si>
    <t>15:55:12</t>
  </si>
  <si>
    <t>06:52:28</t>
  </si>
  <si>
    <t>00:23:26</t>
  </si>
  <si>
    <t>10:17:20</t>
  </si>
  <si>
    <t>07:22:48</t>
  </si>
  <si>
    <t>15:55:04</t>
  </si>
  <si>
    <t>09:37:24</t>
  </si>
  <si>
    <t>12:45:08</t>
  </si>
  <si>
    <t>09:11:47</t>
  </si>
  <si>
    <t>16:53:14</t>
  </si>
  <si>
    <t>03:30:26</t>
  </si>
  <si>
    <t>16:52:22</t>
  </si>
  <si>
    <t>09:39:54</t>
  </si>
  <si>
    <t>00:14:39</t>
  </si>
  <si>
    <t>04:26:41</t>
  </si>
  <si>
    <t>08:05:45</t>
  </si>
  <si>
    <t>11:30:08</t>
  </si>
  <si>
    <t>06:51:57</t>
  </si>
  <si>
    <t>21:20:49</t>
  </si>
  <si>
    <t>21:13:34</t>
  </si>
  <si>
    <t>16:37:03</t>
  </si>
  <si>
    <t>07:54:24</t>
  </si>
  <si>
    <t>07:17:19</t>
  </si>
  <si>
    <t>04:15:41</t>
  </si>
  <si>
    <t>03:40:11</t>
  </si>
  <si>
    <t>15:21:59</t>
  </si>
  <si>
    <t>16:58:43</t>
  </si>
  <si>
    <t>08:29:57</t>
  </si>
  <si>
    <t>01:27:02</t>
  </si>
  <si>
    <t>19:09:31</t>
  </si>
  <si>
    <t>08:18:50</t>
  </si>
  <si>
    <t>02:05:39</t>
  </si>
  <si>
    <t>09:29:22</t>
  </si>
  <si>
    <t>09:56:02</t>
  </si>
  <si>
    <t>23:45:07</t>
  </si>
  <si>
    <t>05:18:18</t>
  </si>
  <si>
    <t>20:23:20</t>
  </si>
  <si>
    <t>10:00:48</t>
  </si>
  <si>
    <t>14:52:40</t>
  </si>
  <si>
    <t>04:09:59</t>
  </si>
  <si>
    <t>23:57:28</t>
  </si>
  <si>
    <t>00:02:48</t>
  </si>
  <si>
    <t>00:49:18</t>
  </si>
  <si>
    <t>00:58:06</t>
  </si>
  <si>
    <t>12:27:46</t>
  </si>
  <si>
    <t>01:30:53</t>
  </si>
  <si>
    <t>22:50:37</t>
  </si>
  <si>
    <t>19:57:39</t>
  </si>
  <si>
    <t>01:31:17</t>
  </si>
  <si>
    <t>11:10:06</t>
  </si>
  <si>
    <t>17:40:02</t>
  </si>
  <si>
    <t>00:54:35</t>
  </si>
  <si>
    <t>20:27:30</t>
  </si>
  <si>
    <t>00:34:33</t>
  </si>
  <si>
    <t>18:54:21</t>
  </si>
  <si>
    <t>02:56:49</t>
  </si>
  <si>
    <t>16:13:41</t>
  </si>
  <si>
    <t>22:02:40</t>
  </si>
  <si>
    <t>22:24:19</t>
  </si>
  <si>
    <t>19:18:10</t>
  </si>
  <si>
    <t>15:41:33</t>
  </si>
  <si>
    <t>01:52:29</t>
  </si>
  <si>
    <t>20:56:24</t>
  </si>
  <si>
    <t>10:03:44</t>
  </si>
  <si>
    <t>17:35:26</t>
  </si>
  <si>
    <t>12:06:04</t>
  </si>
  <si>
    <t>23:03:14</t>
  </si>
  <si>
    <t>01:12:15</t>
  </si>
  <si>
    <t>02:00:31</t>
  </si>
  <si>
    <t>17:56:17</t>
  </si>
  <si>
    <t>03:37:31</t>
  </si>
  <si>
    <t>01:10:16</t>
  </si>
  <si>
    <t>00:09:36</t>
  </si>
  <si>
    <t>11:58:52</t>
  </si>
  <si>
    <t>17:02:53</t>
  </si>
  <si>
    <t>13:01:38</t>
  </si>
  <si>
    <t>21:47:42</t>
  </si>
  <si>
    <t>14:01:53</t>
  </si>
  <si>
    <t>22:03:24</t>
  </si>
  <si>
    <t>15:33:21</t>
  </si>
  <si>
    <t>02:54:27</t>
  </si>
  <si>
    <t>13:03:51</t>
  </si>
  <si>
    <t>01:30:05</t>
  </si>
  <si>
    <t>08:17:40</t>
  </si>
  <si>
    <t>09:12:06</t>
  </si>
  <si>
    <t>05:33:16</t>
  </si>
  <si>
    <t>22:41:15</t>
  </si>
  <si>
    <t>04:17:14</t>
  </si>
  <si>
    <t>19:30:02</t>
  </si>
  <si>
    <t>11:58:38</t>
  </si>
  <si>
    <t>11:02:05</t>
  </si>
  <si>
    <t>01:50:59</t>
  </si>
  <si>
    <t>23:44:52</t>
  </si>
  <si>
    <t>09:26:26</t>
  </si>
  <si>
    <t>15:28:20</t>
  </si>
  <si>
    <t>23:48:37</t>
  </si>
  <si>
    <t>15:45:28</t>
  </si>
  <si>
    <t>14:26:28</t>
  </si>
  <si>
    <t>09:36:41</t>
  </si>
  <si>
    <t>22:34:39</t>
  </si>
  <si>
    <t>15:14:24</t>
  </si>
  <si>
    <t>20:19:47</t>
  </si>
  <si>
    <t>00:40:02</t>
  </si>
  <si>
    <t>17:11:35</t>
  </si>
  <si>
    <t>04:02:35</t>
  </si>
  <si>
    <t>12:59:08</t>
  </si>
  <si>
    <t>01:59:35</t>
  </si>
  <si>
    <t>23:08:05</t>
  </si>
  <si>
    <t>07:55:21</t>
  </si>
  <si>
    <t>20:21:10</t>
  </si>
  <si>
    <t>20:36:48</t>
  </si>
  <si>
    <t>00:56:38</t>
  </si>
  <si>
    <t>05:46:00</t>
  </si>
  <si>
    <t>10:04:54</t>
  </si>
  <si>
    <t>01:01:11</t>
  </si>
  <si>
    <t>22:29:53</t>
  </si>
  <si>
    <t>15:04:17</t>
  </si>
  <si>
    <t>15:45:41</t>
  </si>
  <si>
    <t>22:40:55</t>
  </si>
  <si>
    <t>18:51:50</t>
  </si>
  <si>
    <t>17:16:06</t>
  </si>
  <si>
    <t>21:16:27</t>
  </si>
  <si>
    <t>04:54:49</t>
  </si>
  <si>
    <t>02:27:36</t>
  </si>
  <si>
    <t>11:03:43</t>
  </si>
  <si>
    <t>19:47:17</t>
  </si>
  <si>
    <t>00:57:15</t>
  </si>
  <si>
    <t>09:35:56</t>
  </si>
  <si>
    <t>07:55:11</t>
  </si>
  <si>
    <t>18:48:21</t>
  </si>
  <si>
    <t>00:28:20</t>
  </si>
  <si>
    <t>10:14:40</t>
  </si>
  <si>
    <t>08:17:24</t>
  </si>
  <si>
    <t>22:26:37</t>
  </si>
  <si>
    <t>17:09:17</t>
  </si>
  <si>
    <t>04:33:59</t>
  </si>
  <si>
    <t>05:42:22</t>
  </si>
  <si>
    <t>01:19:38</t>
  </si>
  <si>
    <t>13:22:47</t>
  </si>
  <si>
    <t>16:20:11</t>
  </si>
  <si>
    <t>03:16:39</t>
  </si>
  <si>
    <t>06:29:37</t>
  </si>
  <si>
    <t>03:02:07</t>
  </si>
  <si>
    <t>20:19:28</t>
  </si>
  <si>
    <t>21:41:40</t>
  </si>
  <si>
    <t>01:35:01</t>
  </si>
  <si>
    <t>16:41:16</t>
  </si>
  <si>
    <t>10:36:07</t>
  </si>
  <si>
    <t>23:40:55</t>
  </si>
  <si>
    <t>03:12:51</t>
  </si>
  <si>
    <t>17:18:23</t>
  </si>
  <si>
    <t>18:19:38</t>
  </si>
  <si>
    <t>13:17:29</t>
  </si>
  <si>
    <t>10:13:09</t>
  </si>
  <si>
    <t>11:12:10</t>
  </si>
  <si>
    <t>20:38:28</t>
  </si>
  <si>
    <t>13:04:12</t>
  </si>
  <si>
    <t>11:24:39</t>
  </si>
  <si>
    <t>00:13:56</t>
  </si>
  <si>
    <t>00:09:24</t>
  </si>
  <si>
    <t>20:26:37</t>
  </si>
  <si>
    <t>20:17:39</t>
  </si>
  <si>
    <t>05:11:31</t>
  </si>
  <si>
    <t>20:39:23</t>
  </si>
  <si>
    <t>21:06:43</t>
  </si>
  <si>
    <t>15:41:48</t>
  </si>
  <si>
    <t>06:40:44</t>
  </si>
  <si>
    <t>09:20:18</t>
  </si>
  <si>
    <t>06:58:53</t>
  </si>
  <si>
    <t>04:53:36</t>
  </si>
  <si>
    <t>01:52:53</t>
  </si>
  <si>
    <t>02:22:19</t>
  </si>
  <si>
    <t>00:56:51</t>
  </si>
  <si>
    <t>07:43:33</t>
  </si>
  <si>
    <t>23:30:45</t>
  </si>
  <si>
    <t>07:20:40</t>
  </si>
  <si>
    <t>17:00:30</t>
  </si>
  <si>
    <t>02:28:22</t>
  </si>
  <si>
    <t>12:19:17</t>
  </si>
  <si>
    <t>03:26:10</t>
  </si>
  <si>
    <t>02:49:55</t>
  </si>
  <si>
    <t>21:44:09</t>
  </si>
  <si>
    <t>15:29:32</t>
  </si>
  <si>
    <t>15:24:19</t>
  </si>
  <si>
    <t>10:07:03</t>
  </si>
  <si>
    <t>01:45:40</t>
  </si>
  <si>
    <t>00:31:03</t>
  </si>
  <si>
    <t>10:29:51</t>
  </si>
  <si>
    <t>00:14:11</t>
  </si>
  <si>
    <t>20:22:22</t>
  </si>
  <si>
    <t>17:06:58</t>
  </si>
  <si>
    <t>03:10:46</t>
  </si>
  <si>
    <t>13:38:20</t>
  </si>
  <si>
    <t>05:41:34</t>
  </si>
  <si>
    <t>16:10:14</t>
  </si>
  <si>
    <t>18:27:49</t>
  </si>
  <si>
    <t>09:59:21</t>
  </si>
  <si>
    <t>13:04:07</t>
  </si>
  <si>
    <t>07:38:35</t>
  </si>
  <si>
    <t>16:48:47</t>
  </si>
  <si>
    <t>02:58:44</t>
  </si>
  <si>
    <t>04:41:36</t>
  </si>
  <si>
    <t>13:45:08</t>
  </si>
  <si>
    <t>03:19:04</t>
  </si>
  <si>
    <t>20:10:36</t>
  </si>
  <si>
    <t>18:11:48</t>
  </si>
  <si>
    <t>01:32:21</t>
  </si>
  <si>
    <t>23:45:36</t>
  </si>
  <si>
    <t>10:13:29</t>
  </si>
  <si>
    <t>10:06:52</t>
  </si>
  <si>
    <t>22:46:40</t>
  </si>
  <si>
    <t>03:58:14</t>
  </si>
  <si>
    <t>21:49:35</t>
  </si>
  <si>
    <t>06:21:28</t>
  </si>
  <si>
    <t>19:40:38</t>
  </si>
  <si>
    <t>21:43:46</t>
  </si>
  <si>
    <t>04:53:25</t>
  </si>
  <si>
    <t>04:59:38</t>
  </si>
  <si>
    <t>01:31:11</t>
  </si>
  <si>
    <t>13:36:52</t>
  </si>
  <si>
    <t>04:00:55</t>
  </si>
  <si>
    <t>02:16:25</t>
  </si>
  <si>
    <t>15:17:04</t>
  </si>
  <si>
    <t>10:06:23</t>
  </si>
  <si>
    <t>11:34:05</t>
  </si>
  <si>
    <t>20:33:35</t>
  </si>
  <si>
    <t>23:43:46</t>
  </si>
  <si>
    <t>18:19:20</t>
  </si>
  <si>
    <t>12:07:37</t>
  </si>
  <si>
    <t>10:28:02</t>
  </si>
  <si>
    <t>13:13:31</t>
  </si>
  <si>
    <t>08:06:35</t>
  </si>
  <si>
    <t>19:09:24</t>
  </si>
  <si>
    <t>00:05:38</t>
  </si>
  <si>
    <t>22:57:13</t>
  </si>
  <si>
    <t>17:21:33</t>
  </si>
  <si>
    <t>05:28:20</t>
  </si>
  <si>
    <t>00:07:48</t>
  </si>
  <si>
    <t>14:07:18</t>
  </si>
  <si>
    <t>16:45:06</t>
  </si>
  <si>
    <t>12:11:58</t>
  </si>
  <si>
    <t>09:24:17</t>
  </si>
  <si>
    <t>01:29:51</t>
  </si>
  <si>
    <t>20:03:37</t>
  </si>
  <si>
    <t>19:12:45</t>
  </si>
  <si>
    <t>05:39:40</t>
  </si>
  <si>
    <t>13:21:13</t>
  </si>
  <si>
    <t>20:30:44</t>
  </si>
  <si>
    <t>02:39:13</t>
  </si>
  <si>
    <t>18:45:39</t>
  </si>
  <si>
    <t>12:10:57</t>
  </si>
  <si>
    <t>12:34:33</t>
  </si>
  <si>
    <t>08:13:47</t>
  </si>
  <si>
    <t>00:30:16</t>
  </si>
  <si>
    <t>06:41:28</t>
  </si>
  <si>
    <t>03:41:33</t>
  </si>
  <si>
    <t>11:59:47</t>
  </si>
  <si>
    <t>00:22:54</t>
  </si>
  <si>
    <t>09:29:10</t>
  </si>
  <si>
    <t>14:06:19</t>
  </si>
  <si>
    <t>02:22:09</t>
  </si>
  <si>
    <t>21:45:10</t>
  </si>
  <si>
    <t>20:27:22</t>
  </si>
  <si>
    <t>21:40:29</t>
  </si>
  <si>
    <t>02:15:49</t>
  </si>
  <si>
    <t>02:41:14</t>
  </si>
  <si>
    <t>08:07:12</t>
  </si>
  <si>
    <t>23:04:21</t>
  </si>
  <si>
    <t>11:39:22</t>
  </si>
  <si>
    <t>21:06:37</t>
  </si>
  <si>
    <t>19:47:10</t>
  </si>
  <si>
    <t>10:51:26</t>
  </si>
  <si>
    <t>05:34:07</t>
  </si>
  <si>
    <t>01:51:45</t>
  </si>
  <si>
    <t>07:05:23</t>
  </si>
  <si>
    <t>19:52:27</t>
  </si>
  <si>
    <t>17:27:23</t>
  </si>
  <si>
    <t>02:15:54</t>
  </si>
  <si>
    <t>20:08:20</t>
  </si>
  <si>
    <t>06:28:50</t>
  </si>
  <si>
    <t>09:25:28</t>
  </si>
  <si>
    <t>18:34:19</t>
  </si>
  <si>
    <t>04:08:49</t>
  </si>
  <si>
    <t>03:55:59</t>
  </si>
  <si>
    <t>18:17:44</t>
  </si>
  <si>
    <t>15:49:37</t>
  </si>
  <si>
    <t>12:35:12</t>
  </si>
  <si>
    <t>10:42:28</t>
  </si>
  <si>
    <t>08:00:53</t>
  </si>
  <si>
    <t>12:11:46</t>
  </si>
  <si>
    <t>21:12:41</t>
  </si>
  <si>
    <t>06:19:02</t>
  </si>
  <si>
    <t>04:29:54</t>
  </si>
  <si>
    <t>20:22:26</t>
  </si>
  <si>
    <t>13:57:08</t>
  </si>
  <si>
    <t>03:43:43</t>
  </si>
  <si>
    <t>11:39:58</t>
  </si>
  <si>
    <t>19:49:16</t>
  </si>
  <si>
    <t>13:48:52</t>
  </si>
  <si>
    <t>00:24:03</t>
  </si>
  <si>
    <t>14:29:04</t>
  </si>
  <si>
    <t>12:24:16</t>
  </si>
  <si>
    <t>10:45:05</t>
  </si>
  <si>
    <t>05:37:14</t>
  </si>
  <si>
    <t>14:03:17</t>
  </si>
  <si>
    <t>01:54:51</t>
  </si>
  <si>
    <t>12:41:24</t>
  </si>
  <si>
    <t>04:33:47</t>
  </si>
  <si>
    <t>12:23:36</t>
  </si>
  <si>
    <t>17:40:29</t>
  </si>
  <si>
    <t>23:32:50</t>
  </si>
  <si>
    <t>15:37:53</t>
  </si>
  <si>
    <t>19:36:03</t>
  </si>
  <si>
    <t>08:55:37</t>
  </si>
  <si>
    <t>04:30:10</t>
  </si>
  <si>
    <t>22:06:30</t>
  </si>
  <si>
    <t>18:23:40</t>
  </si>
  <si>
    <t>06:40:14</t>
  </si>
  <si>
    <t>05:23:03</t>
  </si>
  <si>
    <t>06:06:51</t>
  </si>
  <si>
    <t>07:45:06</t>
  </si>
  <si>
    <t>19:28:29</t>
  </si>
  <si>
    <t>22:26:31</t>
  </si>
  <si>
    <t>20:03:20</t>
  </si>
  <si>
    <t>01:10:40</t>
  </si>
  <si>
    <t>16:26:21</t>
  </si>
  <si>
    <t>00:33:27</t>
  </si>
  <si>
    <t>16:07:55</t>
  </si>
  <si>
    <t>18:49:56</t>
  </si>
  <si>
    <t>17:53:50</t>
  </si>
  <si>
    <t>20:39:47</t>
  </si>
  <si>
    <t>17:31:52</t>
  </si>
  <si>
    <t>22:52:34</t>
  </si>
  <si>
    <t>08:55:30</t>
  </si>
  <si>
    <t>15:54:27</t>
  </si>
  <si>
    <t>21:50:00</t>
  </si>
  <si>
    <t>03:18:12</t>
  </si>
  <si>
    <t>20:58:54</t>
  </si>
  <si>
    <t>18:24:15</t>
  </si>
  <si>
    <t>19:27:28</t>
  </si>
  <si>
    <t>19:04:08</t>
  </si>
  <si>
    <t>20:51:23</t>
  </si>
  <si>
    <t>02:44:45</t>
  </si>
  <si>
    <t>20:21:07</t>
  </si>
  <si>
    <t>15:05:37</t>
  </si>
  <si>
    <t>12:13:40</t>
  </si>
  <si>
    <t>05:11:05</t>
  </si>
  <si>
    <t>05:44:46</t>
  </si>
  <si>
    <t>08:16:36</t>
  </si>
  <si>
    <t>15:48:48</t>
  </si>
  <si>
    <t>02:32:32</t>
  </si>
  <si>
    <t>00:56:18</t>
  </si>
  <si>
    <t>15:39:50</t>
  </si>
  <si>
    <t>09:16:14</t>
  </si>
  <si>
    <t>08:32:04</t>
  </si>
  <si>
    <t>18:18:12</t>
  </si>
  <si>
    <t>10:09:51</t>
  </si>
  <si>
    <t>15:17:06</t>
  </si>
  <si>
    <t>09:38:15</t>
  </si>
  <si>
    <t>08:24:12</t>
  </si>
  <si>
    <t>19:37:33</t>
  </si>
  <si>
    <t>22:27:58</t>
  </si>
  <si>
    <t>16:31:12</t>
  </si>
  <si>
    <t>02:28:34</t>
  </si>
  <si>
    <t>15:39:15</t>
  </si>
  <si>
    <t>23:56:33</t>
  </si>
  <si>
    <t>18:59:55</t>
  </si>
  <si>
    <t>12:36:28</t>
  </si>
  <si>
    <t>05:39:41</t>
  </si>
  <si>
    <t>03:09:45</t>
  </si>
  <si>
    <t>05:18:13</t>
  </si>
  <si>
    <t>18:40:05</t>
  </si>
  <si>
    <t>01:01:58</t>
  </si>
  <si>
    <t>14:59:05</t>
  </si>
  <si>
    <t>16:24:53</t>
  </si>
  <si>
    <t>22:32:46</t>
  </si>
  <si>
    <t>18:31:11</t>
  </si>
  <si>
    <t>15:34:46</t>
  </si>
  <si>
    <t>14:35:07</t>
  </si>
  <si>
    <t>23:51:25</t>
  </si>
  <si>
    <t>14:18:38</t>
  </si>
  <si>
    <t>01:26:38</t>
  </si>
  <si>
    <t>02:07:34</t>
  </si>
  <si>
    <t>14:24:57</t>
  </si>
  <si>
    <t>04:00:05</t>
  </si>
  <si>
    <t>08:14:43</t>
  </si>
  <si>
    <t>02:22:05</t>
  </si>
  <si>
    <t>17:19:53</t>
  </si>
  <si>
    <t>09:11:20</t>
  </si>
  <si>
    <t>01:20:57</t>
  </si>
  <si>
    <t>00:11:48</t>
  </si>
  <si>
    <t>21:18:58</t>
  </si>
  <si>
    <t>19:09:10</t>
  </si>
  <si>
    <t>10:25:46</t>
  </si>
  <si>
    <t>23:19:46</t>
  </si>
  <si>
    <t>05:04:17</t>
  </si>
  <si>
    <t>21:14:37</t>
  </si>
  <si>
    <t>07:19:09</t>
  </si>
  <si>
    <t>07:55:40</t>
  </si>
  <si>
    <t>07:04:54</t>
  </si>
  <si>
    <t>14:21:40</t>
  </si>
  <si>
    <t>03:24:46</t>
  </si>
  <si>
    <t>06:46:07</t>
  </si>
  <si>
    <t>11:25:58</t>
  </si>
  <si>
    <t>15:20:28</t>
  </si>
  <si>
    <t>10:55:26</t>
  </si>
  <si>
    <t>22:18:22</t>
  </si>
  <si>
    <t>22:26:16</t>
  </si>
  <si>
    <t>13:58:12</t>
  </si>
  <si>
    <t>12:50:16</t>
  </si>
  <si>
    <t>04:22:17</t>
  </si>
  <si>
    <t>07:39:38</t>
  </si>
  <si>
    <t>00:26:49</t>
  </si>
  <si>
    <t>10:42:20</t>
  </si>
  <si>
    <t>01:03:18</t>
  </si>
  <si>
    <t>12:40:57</t>
  </si>
  <si>
    <t>04:30:17</t>
  </si>
  <si>
    <t>00:00:12</t>
  </si>
  <si>
    <t>17:49:59</t>
  </si>
  <si>
    <t>09:33:10</t>
  </si>
  <si>
    <t>10:15:50</t>
  </si>
  <si>
    <t>10:39:57</t>
  </si>
  <si>
    <t>12:51:53</t>
  </si>
  <si>
    <t>00:21:13</t>
  </si>
  <si>
    <t>15:30:37</t>
  </si>
  <si>
    <t>00:06:59</t>
  </si>
  <si>
    <t>21:30:45</t>
  </si>
  <si>
    <t>19:26:33</t>
  </si>
  <si>
    <t>06:43:19</t>
  </si>
  <si>
    <t>09:36:14</t>
  </si>
  <si>
    <t>11:01:27</t>
  </si>
  <si>
    <t>06:33:55</t>
  </si>
  <si>
    <t>21:49:40</t>
  </si>
  <si>
    <t>05:35:18</t>
  </si>
  <si>
    <t>02:15:58</t>
  </si>
  <si>
    <t>08:48:57</t>
  </si>
  <si>
    <t>04:42:43</t>
  </si>
  <si>
    <t>08:13:11</t>
  </si>
  <si>
    <t>14:52:52</t>
  </si>
  <si>
    <t>07:09:47</t>
  </si>
  <si>
    <t>11:17:12</t>
  </si>
  <si>
    <t>22:05:21</t>
  </si>
  <si>
    <t>22:06:13</t>
  </si>
  <si>
    <t>05:43:49</t>
  </si>
  <si>
    <t>10:36:25</t>
  </si>
  <si>
    <t>13:28:07</t>
  </si>
  <si>
    <t>06:40:56</t>
  </si>
  <si>
    <t>03:20:04</t>
  </si>
  <si>
    <t>16:12:52</t>
  </si>
  <si>
    <t>14:16:42</t>
  </si>
  <si>
    <t>03:34:30</t>
  </si>
  <si>
    <t>23:16:37</t>
  </si>
  <si>
    <t>07:23:07</t>
  </si>
  <si>
    <t>14:48:17</t>
  </si>
  <si>
    <t>17:57:08</t>
  </si>
  <si>
    <t>17:38:12</t>
  </si>
  <si>
    <t>02:52:31</t>
  </si>
  <si>
    <t>18:09:08</t>
  </si>
  <si>
    <t>13:32:47</t>
  </si>
  <si>
    <t>20:17:41</t>
  </si>
  <si>
    <t>11:58:39</t>
  </si>
  <si>
    <t>21:26:25</t>
  </si>
  <si>
    <t>12:30:24</t>
  </si>
  <si>
    <t>03:47:19</t>
  </si>
  <si>
    <t>11:31:26</t>
  </si>
  <si>
    <t>12:20:59</t>
  </si>
  <si>
    <t>19:17:53</t>
  </si>
  <si>
    <t>19:11:23</t>
  </si>
  <si>
    <t>03:31:12</t>
  </si>
  <si>
    <t>02:39:58</t>
  </si>
  <si>
    <t>08:50:59</t>
  </si>
  <si>
    <t>01:51:11</t>
  </si>
  <si>
    <t>19:22:23</t>
  </si>
  <si>
    <t>14:18:08</t>
  </si>
  <si>
    <t>13:15:21</t>
  </si>
  <si>
    <t>23:01:56</t>
  </si>
  <si>
    <t>18:24:49</t>
  </si>
  <si>
    <t>17:25:36</t>
  </si>
  <si>
    <t>06:55:21</t>
  </si>
  <si>
    <t>21:32:32</t>
  </si>
  <si>
    <t>00:18:17</t>
  </si>
  <si>
    <t>17:27:48</t>
  </si>
  <si>
    <t>08:07:10</t>
  </si>
  <si>
    <t>07:01:02</t>
  </si>
  <si>
    <t>21:56:00</t>
  </si>
  <si>
    <t>23:41:45</t>
  </si>
  <si>
    <t>20:52:24</t>
  </si>
  <si>
    <t>03:52:23</t>
  </si>
  <si>
    <t>19:50:49</t>
  </si>
  <si>
    <t>23:25:57</t>
  </si>
  <si>
    <t>22:07:27</t>
  </si>
  <si>
    <t>02:30:49</t>
  </si>
  <si>
    <t>20:56:44</t>
  </si>
  <si>
    <t>12:57:24</t>
  </si>
  <si>
    <t>20:32:51</t>
  </si>
  <si>
    <t>18:51:42</t>
  </si>
  <si>
    <t>03:15:26</t>
  </si>
  <si>
    <t>17:15:54</t>
  </si>
  <si>
    <t>03:08:40</t>
  </si>
  <si>
    <t>01:14:12</t>
  </si>
  <si>
    <t>15:19:12</t>
  </si>
  <si>
    <t>20:02:47</t>
  </si>
  <si>
    <t>21:19:46</t>
  </si>
  <si>
    <t>13:20:57</t>
  </si>
  <si>
    <t>19:54:17</t>
  </si>
  <si>
    <t>21:31:32</t>
  </si>
  <si>
    <t>00:08:58</t>
  </si>
  <si>
    <t>03:10:21</t>
  </si>
  <si>
    <t>01:00:30</t>
  </si>
  <si>
    <t>20:36:59</t>
  </si>
  <si>
    <t>03:35:49</t>
  </si>
  <si>
    <t>16:59:20</t>
  </si>
  <si>
    <t>20:04:48</t>
  </si>
  <si>
    <t>22:51:34</t>
  </si>
  <si>
    <t>09:00:59</t>
  </si>
  <si>
    <t>09:30:21</t>
  </si>
  <si>
    <t>17:14:18</t>
  </si>
  <si>
    <t>20:49:05</t>
  </si>
  <si>
    <t>14:29:57</t>
  </si>
  <si>
    <t>16:31:58</t>
  </si>
  <si>
    <t>18:10:30</t>
  </si>
  <si>
    <t>00:29:15</t>
  </si>
  <si>
    <t>09:41:08</t>
  </si>
  <si>
    <t>13:38:53</t>
  </si>
  <si>
    <t>22:03:29</t>
  </si>
  <si>
    <t>20:07:44</t>
  </si>
  <si>
    <t>18:50:58</t>
  </si>
  <si>
    <t>18:54:41</t>
  </si>
  <si>
    <t>10:59:32</t>
  </si>
  <si>
    <t>02:06:40</t>
  </si>
  <si>
    <t>10:38:02</t>
  </si>
  <si>
    <t>05:07:19</t>
  </si>
  <si>
    <t>21:14:48</t>
  </si>
  <si>
    <t>23:42:24</t>
  </si>
  <si>
    <t>06:20:00</t>
  </si>
  <si>
    <t>16:41:11</t>
  </si>
  <si>
    <t>01:00:38</t>
  </si>
  <si>
    <t>08:44:15</t>
  </si>
  <si>
    <t>14:50:48</t>
  </si>
  <si>
    <t>10:08:56</t>
  </si>
  <si>
    <t>18:07:24</t>
  </si>
  <si>
    <t>12:35:52</t>
  </si>
  <si>
    <t>18:38:20</t>
  </si>
  <si>
    <t>01:11:16</t>
  </si>
  <si>
    <t>21:18:11</t>
  </si>
  <si>
    <t>16:07:18</t>
  </si>
  <si>
    <t>15:44:08</t>
  </si>
  <si>
    <t>08:56:40</t>
  </si>
  <si>
    <t>18:11:17</t>
  </si>
  <si>
    <t>16:42:13</t>
  </si>
  <si>
    <t>17:26:07</t>
  </si>
  <si>
    <t>04:35:13</t>
  </si>
  <si>
    <t>07:40:36</t>
  </si>
  <si>
    <t>18:13:14</t>
  </si>
  <si>
    <t>19:27:45</t>
  </si>
  <si>
    <t>18:43:29</t>
  </si>
  <si>
    <t>19:08:47</t>
  </si>
  <si>
    <t>09:06:52</t>
  </si>
  <si>
    <t>16:57:05</t>
  </si>
  <si>
    <t>01:15:48</t>
  </si>
  <si>
    <t>15:27:01</t>
  </si>
  <si>
    <t>16:34:55</t>
  </si>
  <si>
    <t>09:30:27</t>
  </si>
  <si>
    <t>14:46:17</t>
  </si>
  <si>
    <t>13:49:03</t>
  </si>
  <si>
    <t>10:18:33</t>
  </si>
  <si>
    <t>11:38:47</t>
  </si>
  <si>
    <t>22:20:36</t>
  </si>
  <si>
    <t>23:43:24</t>
  </si>
  <si>
    <t>01:52:33</t>
  </si>
  <si>
    <t>20:10:53</t>
  </si>
  <si>
    <t>23:59:29</t>
  </si>
  <si>
    <t>05:26:30</t>
  </si>
  <si>
    <t>21:57:05</t>
  </si>
  <si>
    <t>22:16:50</t>
  </si>
  <si>
    <t>14:19:00</t>
  </si>
  <si>
    <t>01:00:00</t>
  </si>
  <si>
    <t>19:32:10</t>
  </si>
  <si>
    <t>03:00:05</t>
  </si>
  <si>
    <t>18:29:35</t>
  </si>
  <si>
    <t>17:09:21</t>
  </si>
  <si>
    <t>09:38:10</t>
  </si>
  <si>
    <t>09:34:16</t>
  </si>
  <si>
    <t>01:36:02</t>
  </si>
  <si>
    <t>12:37:38</t>
  </si>
  <si>
    <t>13:23:43</t>
  </si>
  <si>
    <t>20:24:24</t>
  </si>
  <si>
    <t>03:38:24</t>
  </si>
  <si>
    <t>13:07:13</t>
  </si>
  <si>
    <t>21:01:26</t>
  </si>
  <si>
    <t>20:37:38</t>
  </si>
  <si>
    <t>02:56:37</t>
  </si>
  <si>
    <t>22:08:16</t>
  </si>
  <si>
    <t>11:58:00</t>
  </si>
  <si>
    <t>09:09:31</t>
  </si>
  <si>
    <t>21:28:29</t>
  </si>
  <si>
    <t>00:29:45</t>
  </si>
  <si>
    <t>03:03:45</t>
  </si>
  <si>
    <t>20:48:27</t>
  </si>
  <si>
    <t>00:40:32</t>
  </si>
  <si>
    <t>22:43:48</t>
  </si>
  <si>
    <t>06:40:08</t>
  </si>
  <si>
    <t>22:28:10</t>
  </si>
  <si>
    <t>12:20:17</t>
  </si>
  <si>
    <t>01:09:40</t>
  </si>
  <si>
    <t>15:34:49</t>
  </si>
  <si>
    <t>11:12:14</t>
  </si>
  <si>
    <t>05:03:36</t>
  </si>
  <si>
    <t>00:49:47</t>
  </si>
  <si>
    <t>10:11:46</t>
  </si>
  <si>
    <t>02:08:04</t>
  </si>
  <si>
    <t>09:37:44</t>
  </si>
  <si>
    <t>18:20:56</t>
  </si>
  <si>
    <t>22:18:39</t>
  </si>
  <si>
    <t>05:39:25</t>
  </si>
  <si>
    <t>00:25:26</t>
  </si>
  <si>
    <t>22:41:02</t>
  </si>
  <si>
    <t>12:28:29</t>
  </si>
  <si>
    <t>14:17:45</t>
  </si>
  <si>
    <t>00:15:28</t>
  </si>
  <si>
    <t>15:02:03</t>
  </si>
  <si>
    <t>03:02:38</t>
  </si>
  <si>
    <t>13:29:45</t>
  </si>
  <si>
    <t>08:38:35</t>
  </si>
  <si>
    <t>03:57:05</t>
  </si>
  <si>
    <t>18:14:53</t>
  </si>
  <si>
    <t>07:41:47</t>
  </si>
  <si>
    <t>10:59:08</t>
  </si>
  <si>
    <t>17:48:17</t>
  </si>
  <si>
    <t>22:10:12</t>
  </si>
  <si>
    <t>07:13:26</t>
  </si>
  <si>
    <t>06:50:29</t>
  </si>
  <si>
    <t>17:21:47</t>
  </si>
  <si>
    <t>03:28:45</t>
  </si>
  <si>
    <t>12:16:13</t>
  </si>
  <si>
    <t>00:08:32</t>
  </si>
  <si>
    <t>01:19:35</t>
  </si>
  <si>
    <t>08:03:24</t>
  </si>
  <si>
    <t>09:17:23</t>
  </si>
  <si>
    <t>07:41:28</t>
  </si>
  <si>
    <t>18:22:39</t>
  </si>
  <si>
    <t>16:03:17</t>
  </si>
  <si>
    <t>23:04:10</t>
  </si>
  <si>
    <t>01:42:31</t>
  </si>
  <si>
    <t>01:46:49</t>
  </si>
  <si>
    <t>01:05:35</t>
  </si>
  <si>
    <t>19:13:56</t>
  </si>
  <si>
    <t>18:27:45</t>
  </si>
  <si>
    <t>14:57:25</t>
  </si>
  <si>
    <t>12:44:56</t>
  </si>
  <si>
    <t>09:02:24</t>
  </si>
  <si>
    <t>00:48:51</t>
  </si>
  <si>
    <t>05:18:46</t>
  </si>
  <si>
    <t>16:53:29</t>
  </si>
  <si>
    <t>05:10:19</t>
  </si>
  <si>
    <t>16:35:52</t>
  </si>
  <si>
    <t>05:09:23</t>
  </si>
  <si>
    <t>21:39:15</t>
  </si>
  <si>
    <t>11:45:57</t>
  </si>
  <si>
    <t>19:00:58</t>
  </si>
  <si>
    <t>09:58:55</t>
  </si>
  <si>
    <t>22:11:56</t>
  </si>
  <si>
    <t>17:57:03</t>
  </si>
  <si>
    <t>07:51:45</t>
  </si>
  <si>
    <t>02:01:12</t>
  </si>
  <si>
    <t>11:20:46</t>
  </si>
  <si>
    <t>10:11:14</t>
  </si>
  <si>
    <t>19:45:56</t>
  </si>
  <si>
    <t>20:29:45</t>
  </si>
  <si>
    <t>14:10:26</t>
  </si>
  <si>
    <t>16:36:42</t>
  </si>
  <si>
    <t>13:03:43</t>
  </si>
  <si>
    <t>22:47:36</t>
  </si>
  <si>
    <t>15:16:53</t>
  </si>
  <si>
    <t>13:03:45</t>
  </si>
  <si>
    <t>09:52:10</t>
  </si>
  <si>
    <t>14:55:56</t>
  </si>
  <si>
    <t>15:24:37</t>
  </si>
  <si>
    <t>15:21:46</t>
  </si>
  <si>
    <t>00:02:04</t>
  </si>
  <si>
    <t>06:58:02</t>
  </si>
  <si>
    <t>05:47:35</t>
  </si>
  <si>
    <t>05:53:29</t>
  </si>
  <si>
    <t>07:45:40</t>
  </si>
  <si>
    <t>00:20:05</t>
  </si>
  <si>
    <t>19:22:17</t>
  </si>
  <si>
    <t>00:44:50</t>
  </si>
  <si>
    <t>21:42:20</t>
  </si>
  <si>
    <t>01:41:31</t>
  </si>
  <si>
    <t>19:19:58</t>
  </si>
  <si>
    <t>07:25:26</t>
  </si>
  <si>
    <t>16:09:35</t>
  </si>
  <si>
    <t>02:40:57</t>
  </si>
  <si>
    <t>01:43:22</t>
  </si>
  <si>
    <t>15:00:12</t>
  </si>
  <si>
    <t>00:16:19</t>
  </si>
  <si>
    <t>19:43:24</t>
  </si>
  <si>
    <t>23:58:19</t>
  </si>
  <si>
    <t>02:12:11</t>
  </si>
  <si>
    <t>04:47:33</t>
  </si>
  <si>
    <t>17:56:31</t>
  </si>
  <si>
    <t>13:02:16</t>
  </si>
  <si>
    <t>11:21:14</t>
  </si>
  <si>
    <t>10:58:31</t>
  </si>
  <si>
    <t>12:15:40</t>
  </si>
  <si>
    <t>01:49:34</t>
  </si>
  <si>
    <t>04:47:43</t>
  </si>
  <si>
    <t>05:04:54</t>
  </si>
  <si>
    <t>22:16:10</t>
  </si>
  <si>
    <t>00:48:08</t>
  </si>
  <si>
    <t>19:09:27</t>
  </si>
  <si>
    <t>20:07:14</t>
  </si>
  <si>
    <t>09:08:01</t>
  </si>
  <si>
    <t>04:33:49</t>
  </si>
  <si>
    <t>00:32:04</t>
  </si>
  <si>
    <t>08:38:34</t>
  </si>
  <si>
    <t>14:17:04</t>
  </si>
  <si>
    <t>08:52:38</t>
  </si>
  <si>
    <t>05:05:49</t>
  </si>
  <si>
    <t>02:54:25</t>
  </si>
  <si>
    <t>12:03:34</t>
  </si>
  <si>
    <t>05:23:42</t>
  </si>
  <si>
    <t>15:20:48</t>
  </si>
  <si>
    <t>08:39:16</t>
  </si>
  <si>
    <t>19:03:19</t>
  </si>
  <si>
    <t>05:06:13</t>
  </si>
  <si>
    <t>02:05:13</t>
  </si>
  <si>
    <t>17:24:42</t>
  </si>
  <si>
    <t>00:10:30</t>
  </si>
  <si>
    <t>02:31:24</t>
  </si>
  <si>
    <t>22:00:47</t>
  </si>
  <si>
    <t>02:48:40</t>
  </si>
  <si>
    <t>12:00:41</t>
  </si>
  <si>
    <t>04:47:16</t>
  </si>
  <si>
    <t>12:18:59</t>
  </si>
  <si>
    <t>21:27:07</t>
  </si>
  <si>
    <t>17:31:06</t>
  </si>
  <si>
    <t>09:45:56</t>
  </si>
  <si>
    <t>17:48:42</t>
  </si>
  <si>
    <t>14:29:44</t>
  </si>
  <si>
    <t>18:17:31</t>
  </si>
  <si>
    <t>06:26:47</t>
  </si>
  <si>
    <t>10:37:28</t>
  </si>
  <si>
    <t>01:00:53</t>
  </si>
  <si>
    <t>02:13:20</t>
  </si>
  <si>
    <t>21:57:59</t>
  </si>
  <si>
    <t>21:46:12</t>
  </si>
  <si>
    <t>12:08:25</t>
  </si>
  <si>
    <t>21:10:43</t>
  </si>
  <si>
    <t>08:57:12</t>
  </si>
  <si>
    <t>18:51:13</t>
  </si>
  <si>
    <t>22:17:18</t>
  </si>
  <si>
    <t>12:17:15</t>
  </si>
  <si>
    <t>19:33:38</t>
  </si>
  <si>
    <t>11:05:07</t>
  </si>
  <si>
    <t>17:58:29</t>
  </si>
  <si>
    <t>16:40:31</t>
  </si>
  <si>
    <t>04:08:07</t>
  </si>
  <si>
    <t>14:16:16</t>
  </si>
  <si>
    <t>03:10:12</t>
  </si>
  <si>
    <t>18:01:19</t>
  </si>
  <si>
    <t>23:30:31</t>
  </si>
  <si>
    <t>15:46:27</t>
  </si>
  <si>
    <t>14:07:52</t>
  </si>
  <si>
    <t>10:40:02</t>
  </si>
  <si>
    <t>15:54:23</t>
  </si>
  <si>
    <t>10:56:41</t>
  </si>
  <si>
    <t>11:20:21</t>
  </si>
  <si>
    <t>05:45:41</t>
  </si>
  <si>
    <t>21:30:47</t>
  </si>
  <si>
    <t>23:02:31</t>
  </si>
  <si>
    <t>05:21:33</t>
  </si>
  <si>
    <t>03:18:55</t>
  </si>
  <si>
    <t>08:01:54</t>
  </si>
  <si>
    <t>03:07:56</t>
  </si>
  <si>
    <t>17:25:44</t>
  </si>
  <si>
    <t>15:21:32</t>
  </si>
  <si>
    <t>08:24:38</t>
  </si>
  <si>
    <t>09:00:19</t>
  </si>
  <si>
    <t>09:34:52</t>
  </si>
  <si>
    <t>07:52:33</t>
  </si>
  <si>
    <t>06:54:45</t>
  </si>
  <si>
    <t>22:37:24</t>
  </si>
  <si>
    <t>10:56:12</t>
  </si>
  <si>
    <t>10:45:19</t>
  </si>
  <si>
    <t>11:30:18</t>
  </si>
  <si>
    <t>20:09:36</t>
  </si>
  <si>
    <t>09:13:47</t>
  </si>
  <si>
    <t>08:53:59</t>
  </si>
  <si>
    <t>19:31:37</t>
  </si>
  <si>
    <t>21:36:32</t>
  </si>
  <si>
    <t>20:35:48</t>
  </si>
  <si>
    <t>02:44:03</t>
  </si>
  <si>
    <t>08:42:28</t>
  </si>
  <si>
    <t>16:20:48</t>
  </si>
  <si>
    <t>18:47:27</t>
  </si>
  <si>
    <t>18:02:27</t>
  </si>
  <si>
    <t>20:44:02</t>
  </si>
  <si>
    <t>00:54:26</t>
  </si>
  <si>
    <t>10:16:59</t>
  </si>
  <si>
    <t>00:58:49</t>
  </si>
  <si>
    <t>00:45:30</t>
  </si>
  <si>
    <t>20:24:23</t>
  </si>
  <si>
    <t>08:56:34</t>
  </si>
  <si>
    <t>14:39:30</t>
  </si>
  <si>
    <t>16:18:14</t>
  </si>
  <si>
    <t>04:45:23</t>
  </si>
  <si>
    <t>21:30:07</t>
  </si>
  <si>
    <t>16:33:24</t>
  </si>
  <si>
    <t>01:47:07</t>
  </si>
  <si>
    <t>10:42:08</t>
  </si>
  <si>
    <t>07:53:12</t>
  </si>
  <si>
    <t>00:52:29</t>
  </si>
  <si>
    <t>13:41:35</t>
  </si>
  <si>
    <t>07:55:38</t>
  </si>
  <si>
    <t>23:42:25</t>
  </si>
  <si>
    <t>17:31:18</t>
  </si>
  <si>
    <t>11:20:11</t>
  </si>
  <si>
    <t>19:43:48</t>
  </si>
  <si>
    <t>03:35:31</t>
  </si>
  <si>
    <t>12:14:53</t>
  </si>
  <si>
    <t>18:22:18</t>
  </si>
  <si>
    <t>17:36:37</t>
  </si>
  <si>
    <t>08:38:54</t>
  </si>
  <si>
    <t>03:43:57</t>
  </si>
  <si>
    <t>06:21:12</t>
  </si>
  <si>
    <t>06:38:27</t>
  </si>
  <si>
    <t>06:43:24</t>
  </si>
  <si>
    <t>13:16:47</t>
  </si>
  <si>
    <t>21:07:42</t>
  </si>
  <si>
    <t>21:53:07</t>
  </si>
  <si>
    <t>01:28:59</t>
  </si>
  <si>
    <t>20:24:49</t>
  </si>
  <si>
    <t>10:23:08</t>
  </si>
  <si>
    <t>07:35:47</t>
  </si>
  <si>
    <t>03:14:19</t>
  </si>
  <si>
    <t>08:33:48</t>
  </si>
  <si>
    <t>10:35:55</t>
  </si>
  <si>
    <t>03:37:55</t>
  </si>
  <si>
    <t>03:41:52</t>
  </si>
  <si>
    <t>19:24:25</t>
  </si>
  <si>
    <t>22:32:56</t>
  </si>
  <si>
    <t>15:16:08</t>
  </si>
  <si>
    <t>19:09:59</t>
  </si>
  <si>
    <t>04:58:16</t>
  </si>
  <si>
    <t>16:26:37</t>
  </si>
  <si>
    <t>04:44:54</t>
  </si>
  <si>
    <t>03:01:18</t>
  </si>
  <si>
    <t>10:50:04</t>
  </si>
  <si>
    <t>18:04:00</t>
  </si>
  <si>
    <t>23:05:38</t>
  </si>
  <si>
    <t>08:03:10</t>
  </si>
  <si>
    <t>03:57:12</t>
  </si>
  <si>
    <t>11:45:00</t>
  </si>
  <si>
    <t>18:50:54</t>
  </si>
  <si>
    <t>07:33:07</t>
  </si>
  <si>
    <t>18:25:00</t>
  </si>
  <si>
    <t>15:52:02</t>
  </si>
  <si>
    <t>20:09:55</t>
  </si>
  <si>
    <t>01:10:04</t>
  </si>
  <si>
    <t>12:20:49</t>
  </si>
  <si>
    <t>15:49:53</t>
  </si>
  <si>
    <t>01:42:12</t>
  </si>
  <si>
    <t>05:54:01</t>
  </si>
  <si>
    <t>07:21:02</t>
  </si>
  <si>
    <t>20:13:17</t>
  </si>
  <si>
    <t>17:22:14</t>
  </si>
  <si>
    <t>19:41:44</t>
  </si>
  <si>
    <t>16:08:57</t>
  </si>
  <si>
    <t>00:51:34</t>
  </si>
  <si>
    <t>14:33:36</t>
  </si>
  <si>
    <t>14:59:35</t>
  </si>
  <si>
    <t>06:51:51</t>
  </si>
  <si>
    <t>11:27:12</t>
  </si>
  <si>
    <t>01:37:16</t>
  </si>
  <si>
    <t>00:17:30</t>
  </si>
  <si>
    <t>06:54:51</t>
  </si>
  <si>
    <t>11:31:23</t>
  </si>
  <si>
    <t>22:25:14</t>
  </si>
  <si>
    <t>08:03:32</t>
  </si>
  <si>
    <t>06:06:15</t>
  </si>
  <si>
    <t>01:46:22</t>
  </si>
  <si>
    <t>04:03:53</t>
  </si>
  <si>
    <t>14:19:10</t>
  </si>
  <si>
    <t>21:29:02</t>
  </si>
  <si>
    <t>22:21:22</t>
  </si>
  <si>
    <t>14:53:07</t>
  </si>
  <si>
    <t>15:28:45</t>
  </si>
  <si>
    <t>21:32:11</t>
  </si>
  <si>
    <t>04:56:34</t>
  </si>
  <si>
    <t>23:40:30</t>
  </si>
  <si>
    <t>08:18:22</t>
  </si>
  <si>
    <t>23:52:18</t>
  </si>
  <si>
    <t>11:06:16</t>
  </si>
  <si>
    <t>00:15:23</t>
  </si>
  <si>
    <t>08:38:55</t>
  </si>
  <si>
    <t>11:09:18</t>
  </si>
  <si>
    <t>14:10:43</t>
  </si>
  <si>
    <t>19:42:01</t>
  </si>
  <si>
    <t>21:07:59</t>
  </si>
  <si>
    <t>00:02:57</t>
  </si>
  <si>
    <t>21:30:43</t>
  </si>
  <si>
    <t>12:59:03</t>
  </si>
  <si>
    <t>00:42:23</t>
  </si>
  <si>
    <t>07:48:35</t>
  </si>
  <si>
    <t>14:25:50</t>
  </si>
  <si>
    <t>11:42:49</t>
  </si>
  <si>
    <t>20:04:31</t>
  </si>
  <si>
    <t>03:50:12</t>
  </si>
  <si>
    <t>03:05:49</t>
  </si>
  <si>
    <t>02:11:14</t>
  </si>
  <si>
    <t>05:20:29</t>
  </si>
  <si>
    <t>09:40:33</t>
  </si>
  <si>
    <t>21:36:27</t>
  </si>
  <si>
    <t>02:08:15</t>
  </si>
  <si>
    <t>23:14:18</t>
  </si>
  <si>
    <t>15:56:04</t>
  </si>
  <si>
    <t>12:25:20</t>
  </si>
  <si>
    <t>05:01:51</t>
  </si>
  <si>
    <t>01:19:43</t>
  </si>
  <si>
    <t>18:08:21</t>
  </si>
  <si>
    <t>15:27:57</t>
  </si>
  <si>
    <t>06:59:46</t>
  </si>
  <si>
    <t>08:45:13</t>
  </si>
  <si>
    <t>05:40:07</t>
  </si>
  <si>
    <t>20:48:22</t>
  </si>
  <si>
    <t>20:58:29</t>
  </si>
  <si>
    <t>22:05:56</t>
  </si>
  <si>
    <t>01:27:24</t>
  </si>
  <si>
    <t>07:01:50</t>
  </si>
  <si>
    <t>04:16:44</t>
  </si>
  <si>
    <t>08:06:01</t>
  </si>
  <si>
    <t>18:04:39</t>
  </si>
  <si>
    <t>15:38:10</t>
  </si>
  <si>
    <t>11:31:16</t>
  </si>
  <si>
    <t>14:39:46</t>
  </si>
  <si>
    <t>01:03:11</t>
  </si>
  <si>
    <t>04:39:57</t>
  </si>
  <si>
    <t>07:11:49</t>
  </si>
  <si>
    <t>17:45:09</t>
  </si>
  <si>
    <t>15:19:37</t>
  </si>
  <si>
    <t>17:09:44</t>
  </si>
  <si>
    <t>22:42:31</t>
  </si>
  <si>
    <t>17:08:44</t>
  </si>
  <si>
    <t>00:21:45</t>
  </si>
  <si>
    <t>01:13:10</t>
  </si>
  <si>
    <t>19:25:22</t>
  </si>
  <si>
    <t>11:34:03</t>
  </si>
  <si>
    <t>23:56:46</t>
  </si>
  <si>
    <t>04:23:37</t>
  </si>
  <si>
    <t>06:03:59</t>
  </si>
  <si>
    <t>12:18:19</t>
  </si>
  <si>
    <t>01:56:50</t>
  </si>
  <si>
    <t>03:12:09</t>
  </si>
  <si>
    <t>04:28:46</t>
  </si>
  <si>
    <t>18:29:33</t>
  </si>
  <si>
    <t>02:02:58</t>
  </si>
  <si>
    <t>17:49:50</t>
  </si>
  <si>
    <t>19:46:13</t>
  </si>
  <si>
    <t>11:16:40</t>
  </si>
  <si>
    <t>00:03:30</t>
  </si>
  <si>
    <t>00:58:37</t>
  </si>
  <si>
    <t>23:26:25</t>
  </si>
  <si>
    <t>13:24:00</t>
  </si>
  <si>
    <t>08:03:16</t>
  </si>
  <si>
    <t>11:00:58</t>
  </si>
  <si>
    <t>10:16:34</t>
  </si>
  <si>
    <t>04:06:15</t>
  </si>
  <si>
    <t>12:30:51</t>
  </si>
  <si>
    <t>08:16:29</t>
  </si>
  <si>
    <t>16:30:22</t>
  </si>
  <si>
    <t>00:32:00</t>
  </si>
  <si>
    <t>22:22:29</t>
  </si>
  <si>
    <t>21:23:23</t>
  </si>
  <si>
    <t>20:35:38</t>
  </si>
  <si>
    <t>02:33:55</t>
  </si>
  <si>
    <t>05:40:56</t>
  </si>
  <si>
    <t>13:16:50</t>
  </si>
  <si>
    <t>19:29:24</t>
  </si>
  <si>
    <t>00:35:41</t>
  </si>
  <si>
    <t>23:06:57</t>
  </si>
  <si>
    <t>12:02:06</t>
  </si>
  <si>
    <t>08:46:50</t>
  </si>
  <si>
    <t>02:31:16</t>
  </si>
  <si>
    <t>02:08:10</t>
  </si>
  <si>
    <t>00:48:04</t>
  </si>
  <si>
    <t>04:26:48</t>
  </si>
  <si>
    <t>01:10:22</t>
  </si>
  <si>
    <t>04:27:11</t>
  </si>
  <si>
    <t>10:37:55</t>
  </si>
  <si>
    <t>20:51:25</t>
  </si>
  <si>
    <t>15:50:25</t>
  </si>
  <si>
    <t>07:55:01</t>
  </si>
  <si>
    <t>09:31:22</t>
  </si>
  <si>
    <t>07:54:11</t>
  </si>
  <si>
    <t>00:58:55</t>
  </si>
  <si>
    <t>09:44:29</t>
  </si>
  <si>
    <t>14:57:18</t>
  </si>
  <si>
    <t>03:40:22</t>
  </si>
  <si>
    <t>01:39:28</t>
  </si>
  <si>
    <t>05:18:40</t>
  </si>
  <si>
    <t>04:12:51</t>
  </si>
  <si>
    <t>12:51:18</t>
  </si>
  <si>
    <t>02:38:14</t>
  </si>
  <si>
    <t>00:27:20</t>
  </si>
  <si>
    <t>10:36:46</t>
  </si>
  <si>
    <t>15:13:06</t>
  </si>
  <si>
    <t>19:57:08</t>
  </si>
  <si>
    <t>23:53:09</t>
  </si>
  <si>
    <t>12:24:38</t>
  </si>
  <si>
    <t>21:17:03</t>
  </si>
  <si>
    <t>11:19:20</t>
  </si>
  <si>
    <t>22:03:54</t>
  </si>
  <si>
    <t>06:43:03</t>
  </si>
  <si>
    <t>18:08:32</t>
  </si>
  <si>
    <t>21:03:10</t>
  </si>
  <si>
    <t>12:02:37</t>
  </si>
  <si>
    <t>15:13:36</t>
  </si>
  <si>
    <t>19:25:48</t>
  </si>
  <si>
    <t>00:10:35</t>
  </si>
  <si>
    <t>16:09:46</t>
  </si>
  <si>
    <t>19:56:04</t>
  </si>
  <si>
    <t>19:44:00</t>
  </si>
  <si>
    <t>21:39:21</t>
  </si>
  <si>
    <t>02:32:48</t>
  </si>
  <si>
    <t>09:30:20</t>
  </si>
  <si>
    <t>07:30:50</t>
  </si>
  <si>
    <t>01:52:21</t>
  </si>
  <si>
    <t>20:16:35</t>
  </si>
  <si>
    <t>12:35:55</t>
  </si>
  <si>
    <t>16:27:04</t>
  </si>
  <si>
    <t>23:12:30</t>
  </si>
  <si>
    <t>08:01:07</t>
  </si>
  <si>
    <t>02:06:38</t>
  </si>
  <si>
    <t>23:12:52</t>
  </si>
  <si>
    <t>08:08:38</t>
  </si>
  <si>
    <t>04:25:50</t>
  </si>
  <si>
    <t>10:39:03</t>
  </si>
  <si>
    <t>12:35:00</t>
  </si>
  <si>
    <t>21:56:27</t>
  </si>
  <si>
    <t>02:46:18</t>
  </si>
  <si>
    <t>11:04:19</t>
  </si>
  <si>
    <t>05:13:53</t>
  </si>
  <si>
    <t>00:11:30</t>
  </si>
  <si>
    <t>22:27:38</t>
  </si>
  <si>
    <t>12:38:02</t>
  </si>
  <si>
    <t>15:52:39</t>
  </si>
  <si>
    <t>21:43:54</t>
  </si>
  <si>
    <t>11:08:09</t>
  </si>
  <si>
    <t>20:14:54</t>
  </si>
  <si>
    <t>21:53:11</t>
  </si>
  <si>
    <t>17:05:26</t>
  </si>
  <si>
    <t>05:20:41</t>
  </si>
  <si>
    <t>11:04:02</t>
  </si>
  <si>
    <t>16:09:39</t>
  </si>
  <si>
    <t>10:48:33</t>
  </si>
  <si>
    <t>05:52:24</t>
  </si>
  <si>
    <t>10:55:51</t>
  </si>
  <si>
    <t>22:33:23</t>
  </si>
  <si>
    <t>19:55:23</t>
  </si>
  <si>
    <t>00:03:17</t>
  </si>
  <si>
    <t>19:23:12</t>
  </si>
  <si>
    <t>17:06:32</t>
  </si>
  <si>
    <t>06:31:06</t>
  </si>
  <si>
    <t>21:59:49</t>
  </si>
  <si>
    <t>20:40:51</t>
  </si>
  <si>
    <t>20:43:29</t>
  </si>
  <si>
    <t>08:59:56</t>
  </si>
  <si>
    <t>23:56:20</t>
  </si>
  <si>
    <t>17:29:01</t>
  </si>
  <si>
    <t>01:18:51</t>
  </si>
  <si>
    <t>18:00:19</t>
  </si>
  <si>
    <t>01:29:02</t>
  </si>
  <si>
    <t>02:52:20</t>
  </si>
  <si>
    <t>01:10:54</t>
  </si>
  <si>
    <t>17:55:24</t>
  </si>
  <si>
    <t>23:30:06</t>
  </si>
  <si>
    <t>06:22:08</t>
  </si>
  <si>
    <t>02:19:20</t>
  </si>
  <si>
    <t>09:27:56</t>
  </si>
  <si>
    <t>23:50:20</t>
  </si>
  <si>
    <t>22:00:27</t>
  </si>
  <si>
    <t>08:54:00</t>
  </si>
  <si>
    <t>01:26:17</t>
  </si>
  <si>
    <t>19:52:53</t>
  </si>
  <si>
    <t>20:45:26</t>
  </si>
  <si>
    <t>02:29:25</t>
  </si>
  <si>
    <t>09:32:58</t>
  </si>
  <si>
    <t>00:42:16</t>
  </si>
  <si>
    <t>21:55:25</t>
  </si>
  <si>
    <t>14:57:04</t>
  </si>
  <si>
    <t>15:06:55</t>
  </si>
  <si>
    <t>07:55:55</t>
  </si>
  <si>
    <t>19:10:07</t>
  </si>
  <si>
    <t>05:51:39</t>
  </si>
  <si>
    <t>01:39:54</t>
  </si>
  <si>
    <t>07:41:07</t>
  </si>
  <si>
    <t>16:12:19</t>
  </si>
  <si>
    <t>20:00:04</t>
  </si>
  <si>
    <t>12:48:04</t>
  </si>
  <si>
    <t>20:05:09</t>
  </si>
  <si>
    <t>02:21:59</t>
  </si>
  <si>
    <t>04:26:28</t>
  </si>
  <si>
    <t>06:57:38</t>
  </si>
  <si>
    <t>08:25:21</t>
  </si>
  <si>
    <t>06:55:53</t>
  </si>
  <si>
    <t>05:23:12</t>
  </si>
  <si>
    <t>16:42:49</t>
  </si>
  <si>
    <t>01:00:35</t>
  </si>
  <si>
    <t>23:34:40</t>
  </si>
  <si>
    <t>08:24:59</t>
  </si>
  <si>
    <t>02:17:05</t>
  </si>
  <si>
    <t>12:24:14</t>
  </si>
  <si>
    <t>14:31:26</t>
  </si>
  <si>
    <t>14:15:28</t>
  </si>
  <si>
    <t>18:33:48</t>
  </si>
  <si>
    <t>20:09:23</t>
  </si>
  <si>
    <t>14:46:05</t>
  </si>
  <si>
    <t>08:58:11</t>
  </si>
  <si>
    <t>12:48:27</t>
  </si>
  <si>
    <t>00:51:15</t>
  </si>
  <si>
    <t>18:51:20</t>
  </si>
  <si>
    <t>10:20:15</t>
  </si>
  <si>
    <t>19:08:35</t>
  </si>
  <si>
    <t>05:40:08</t>
  </si>
  <si>
    <t>23:23:55</t>
  </si>
  <si>
    <t>03:48:26</t>
  </si>
  <si>
    <t>08:59:17</t>
  </si>
  <si>
    <t>11:03:59</t>
  </si>
  <si>
    <t>21:00:23</t>
  </si>
  <si>
    <t>13:23:29</t>
  </si>
  <si>
    <t>06:59:30</t>
  </si>
  <si>
    <t>03:59:41</t>
  </si>
  <si>
    <t>07:50:03</t>
  </si>
  <si>
    <t>20:07:10</t>
  </si>
  <si>
    <t>10:52:12</t>
  </si>
  <si>
    <t>03:06:48</t>
  </si>
  <si>
    <t>00:20:34</t>
  </si>
  <si>
    <t>09:21:39</t>
  </si>
  <si>
    <t>18:12:14</t>
  </si>
  <si>
    <t>05:31:26</t>
  </si>
  <si>
    <t>13:17:16</t>
  </si>
  <si>
    <t>22:08:39</t>
  </si>
  <si>
    <t>08:35:36</t>
  </si>
  <si>
    <t>19:15:15</t>
  </si>
  <si>
    <t>15:14:16</t>
  </si>
  <si>
    <t>13:09:50</t>
  </si>
  <si>
    <t>22:53:07</t>
  </si>
  <si>
    <t>19:00:41</t>
  </si>
  <si>
    <t>08:59:07</t>
  </si>
  <si>
    <t>11:19:36</t>
  </si>
  <si>
    <t>22:38:08</t>
  </si>
  <si>
    <t>16:59:37</t>
  </si>
  <si>
    <t>13:30:52</t>
  </si>
  <si>
    <t>00:19:31</t>
  </si>
  <si>
    <t>15:19:08</t>
  </si>
  <si>
    <t>03:51:32</t>
  </si>
  <si>
    <t>10:54:52</t>
  </si>
  <si>
    <t>10:16:41</t>
  </si>
  <si>
    <t>02:11:46</t>
  </si>
  <si>
    <t>17:36:52</t>
  </si>
  <si>
    <t>12:39:10</t>
  </si>
  <si>
    <t>12:05:06</t>
  </si>
  <si>
    <t>04:34:39</t>
  </si>
  <si>
    <t>21:40:36</t>
  </si>
  <si>
    <t>23:38:19</t>
  </si>
  <si>
    <t>04:18:49</t>
  </si>
  <si>
    <t>11:47:54</t>
  </si>
  <si>
    <t>02:05:44</t>
  </si>
  <si>
    <t>04:34:33</t>
  </si>
  <si>
    <t>23:30:14</t>
  </si>
  <si>
    <t>19:17:06</t>
  </si>
  <si>
    <t>13:07:01</t>
  </si>
  <si>
    <t>10:44:34</t>
  </si>
  <si>
    <t>09:47:49</t>
  </si>
  <si>
    <t>08:11:49</t>
  </si>
  <si>
    <t>08:03:29</t>
  </si>
  <si>
    <t>21:57:49</t>
  </si>
  <si>
    <t>03:24:42</t>
  </si>
  <si>
    <t>13:38:34</t>
  </si>
  <si>
    <t>01:27:22</t>
  </si>
  <si>
    <t>20:54:07</t>
  </si>
  <si>
    <t>18:41:34</t>
  </si>
  <si>
    <t>05:52:59</t>
  </si>
  <si>
    <t>19:46:15</t>
  </si>
  <si>
    <t>04:39:44</t>
  </si>
  <si>
    <t>06:08:13</t>
  </si>
  <si>
    <t>19:19:24</t>
  </si>
  <si>
    <t>22:40:00</t>
  </si>
  <si>
    <t>22:22:53</t>
  </si>
  <si>
    <t>04:24:56</t>
  </si>
  <si>
    <t>13:21:47</t>
  </si>
  <si>
    <t>01:49:51</t>
  </si>
  <si>
    <t>21:00:46</t>
  </si>
  <si>
    <t>21:38:38</t>
  </si>
  <si>
    <t>21:14:13</t>
  </si>
  <si>
    <t>12:12:38</t>
  </si>
  <si>
    <t>17:50:40</t>
  </si>
  <si>
    <t>01:14:33</t>
  </si>
  <si>
    <t>07:13:27</t>
  </si>
  <si>
    <t>02:58:21</t>
  </si>
  <si>
    <t>05:59:10</t>
  </si>
  <si>
    <t>18:31:28</t>
  </si>
  <si>
    <t>06:32:04</t>
  </si>
  <si>
    <t>16:04:18</t>
  </si>
  <si>
    <t>14:55:07</t>
  </si>
  <si>
    <t>21:45:28</t>
  </si>
  <si>
    <t>10:39:46</t>
  </si>
  <si>
    <t>11:11:32</t>
  </si>
  <si>
    <t>16:05:55</t>
  </si>
  <si>
    <t>13:41:24</t>
  </si>
  <si>
    <t>00:35:06</t>
  </si>
  <si>
    <t>00:25:24</t>
  </si>
  <si>
    <t>15:32:01</t>
  </si>
  <si>
    <t>07:21:44</t>
  </si>
  <si>
    <t>02:14:37</t>
  </si>
  <si>
    <t>05:32:55</t>
  </si>
  <si>
    <t>18:01:45</t>
  </si>
  <si>
    <t>11:53:35</t>
  </si>
  <si>
    <t>03:09:14</t>
  </si>
  <si>
    <t>04:29:26</t>
  </si>
  <si>
    <t>11:48:53</t>
  </si>
  <si>
    <t>22:56:50</t>
  </si>
  <si>
    <t>20:36:37</t>
  </si>
  <si>
    <t>00:42:10</t>
  </si>
  <si>
    <t>15:45:14</t>
  </si>
  <si>
    <t>04:43:23</t>
  </si>
  <si>
    <t>04:39:39</t>
  </si>
  <si>
    <t>16:19:32</t>
  </si>
  <si>
    <t>17:21:48</t>
  </si>
  <si>
    <t>17:11:00</t>
  </si>
  <si>
    <t>01:05:06</t>
  </si>
  <si>
    <t>14:35:26</t>
  </si>
  <si>
    <t>16:35:38</t>
  </si>
  <si>
    <t>19:44:55</t>
  </si>
  <si>
    <t>10:08:03</t>
  </si>
  <si>
    <t>07:58:56</t>
  </si>
  <si>
    <t>21:58:28</t>
  </si>
  <si>
    <t>21:53:48</t>
  </si>
  <si>
    <t>11:22:14</t>
  </si>
  <si>
    <t>05:09:25</t>
  </si>
  <si>
    <t>19:57:38</t>
  </si>
  <si>
    <t>18:55:26</t>
  </si>
  <si>
    <t>06:36:33</t>
  </si>
  <si>
    <t>11:43:24</t>
  </si>
  <si>
    <t>17:10:07</t>
  </si>
  <si>
    <t>05:28:49</t>
  </si>
  <si>
    <t>21:28:33</t>
  </si>
  <si>
    <t>22:27:24</t>
  </si>
  <si>
    <t>22:58:08</t>
  </si>
  <si>
    <t>17:34:35</t>
  </si>
  <si>
    <t>01:23:48</t>
  </si>
  <si>
    <t>23:44:15</t>
  </si>
  <si>
    <t>03:33:27</t>
  </si>
  <si>
    <t>01:38:34</t>
  </si>
  <si>
    <t>23:01:20</t>
  </si>
  <si>
    <t>10:16:15</t>
  </si>
  <si>
    <t>04:38:38</t>
  </si>
  <si>
    <t>05:51:07</t>
  </si>
  <si>
    <t>08:11:06</t>
  </si>
  <si>
    <t>00:26:27</t>
  </si>
  <si>
    <t>09:57:39</t>
  </si>
  <si>
    <t>13:21:27</t>
  </si>
  <si>
    <t>06:25:43</t>
  </si>
  <si>
    <t>20:58:46</t>
  </si>
  <si>
    <t>06:38:16</t>
  </si>
  <si>
    <t>21:16:13</t>
  </si>
  <si>
    <t>10:20:03</t>
  </si>
  <si>
    <t>14:39:35</t>
  </si>
  <si>
    <t>17:52:45</t>
  </si>
  <si>
    <t>11:57:34</t>
  </si>
  <si>
    <t>04:40:09</t>
  </si>
  <si>
    <t>07:09:25</t>
  </si>
  <si>
    <t>15:37:09</t>
  </si>
  <si>
    <t>01:43:53</t>
  </si>
  <si>
    <t>16:40:17</t>
  </si>
  <si>
    <t>15:53:50</t>
  </si>
  <si>
    <t>14:20:27</t>
  </si>
  <si>
    <t>04:20:55</t>
  </si>
  <si>
    <t>22:44:20</t>
  </si>
  <si>
    <t>16:12:02</t>
  </si>
  <si>
    <t>22:02:51</t>
  </si>
  <si>
    <t>02:02:09</t>
  </si>
  <si>
    <t>19:00:32</t>
  </si>
  <si>
    <t>17:13:07</t>
  </si>
  <si>
    <t>17:06:59</t>
  </si>
  <si>
    <t>11:19:08</t>
  </si>
  <si>
    <t>21:01:34</t>
  </si>
  <si>
    <t>12:58:47</t>
  </si>
  <si>
    <t>06:30:40</t>
  </si>
  <si>
    <t>09:09:25</t>
  </si>
  <si>
    <t>19:18:01</t>
  </si>
  <si>
    <t>03:25:07</t>
  </si>
  <si>
    <t>20:55:05</t>
  </si>
  <si>
    <t>08:46:59</t>
  </si>
  <si>
    <t>20:42:04</t>
  </si>
  <si>
    <t>23:12:35</t>
  </si>
  <si>
    <t>09:26:08</t>
  </si>
  <si>
    <t>01:19:07</t>
  </si>
  <si>
    <t>22:03:01</t>
  </si>
  <si>
    <t>18:11:41</t>
  </si>
  <si>
    <t>09:50:04</t>
  </si>
  <si>
    <t>22:24:51</t>
  </si>
  <si>
    <t>18:37:58</t>
  </si>
  <si>
    <t>14:13:06</t>
  </si>
  <si>
    <t>01:31:55</t>
  </si>
  <si>
    <t>18:20:31</t>
  </si>
  <si>
    <t>20:30:05</t>
  </si>
  <si>
    <t>07:48:26</t>
  </si>
  <si>
    <t>19:28:32</t>
  </si>
  <si>
    <t>03:28:15</t>
  </si>
  <si>
    <t>21:06:48</t>
  </si>
  <si>
    <t>21:43:11</t>
  </si>
  <si>
    <t>12:05:26</t>
  </si>
  <si>
    <t>02:03:16</t>
  </si>
  <si>
    <t>17:09:36</t>
  </si>
  <si>
    <t>04:25:53</t>
  </si>
  <si>
    <t>16:17:05</t>
  </si>
  <si>
    <t>21:52:09</t>
  </si>
  <si>
    <t>08:57:43</t>
  </si>
  <si>
    <t>05:25:00</t>
  </si>
  <si>
    <t>05:51:56</t>
  </si>
  <si>
    <t>11:21:33</t>
  </si>
  <si>
    <t>06:57:46</t>
  </si>
  <si>
    <t>19:48:26</t>
  </si>
  <si>
    <t>08:58:14</t>
  </si>
  <si>
    <t>03:19:08</t>
  </si>
  <si>
    <t>20:44:57</t>
  </si>
  <si>
    <t>11:50:42</t>
  </si>
  <si>
    <t>11:19:53</t>
  </si>
  <si>
    <t>09:39:59</t>
  </si>
  <si>
    <t>09:33:33</t>
  </si>
  <si>
    <t>07:03:58</t>
  </si>
  <si>
    <t>00:31:58</t>
  </si>
  <si>
    <t>16:11:22</t>
  </si>
  <si>
    <t>22:48:58</t>
  </si>
  <si>
    <t>12:07:02</t>
  </si>
  <si>
    <t>19:52:00</t>
  </si>
  <si>
    <t>14:37:14</t>
  </si>
  <si>
    <t>11:35:41</t>
  </si>
  <si>
    <t>18:15:34</t>
  </si>
  <si>
    <t>09:00:00</t>
  </si>
  <si>
    <t>02:46:06</t>
  </si>
  <si>
    <t>19:14:39</t>
  </si>
  <si>
    <t>05:00:49</t>
  </si>
  <si>
    <t>01:44:00</t>
  </si>
  <si>
    <t>07:13:59</t>
  </si>
  <si>
    <t>04:25:48</t>
  </si>
  <si>
    <t>12:01:52</t>
  </si>
  <si>
    <t>12:34:00</t>
  </si>
  <si>
    <t>21:15:14</t>
  </si>
  <si>
    <t>17:33:51</t>
  </si>
  <si>
    <t>08:54:46</t>
  </si>
  <si>
    <t>00:40:41</t>
  </si>
  <si>
    <t>07:38:39</t>
  </si>
  <si>
    <t>22:06:20</t>
  </si>
  <si>
    <t>04:02:58</t>
  </si>
  <si>
    <t>16:21:46</t>
  </si>
  <si>
    <t>05:16:21</t>
  </si>
  <si>
    <t>05:35:24</t>
  </si>
  <si>
    <t>00:51:58</t>
  </si>
  <si>
    <t>09:48:46</t>
  </si>
  <si>
    <t>20:34:43</t>
  </si>
  <si>
    <t>04:49:40</t>
  </si>
  <si>
    <t>02:54:22</t>
  </si>
  <si>
    <t>16:49:00</t>
  </si>
  <si>
    <t>10:09:06</t>
  </si>
  <si>
    <t>18:18:22</t>
  </si>
  <si>
    <t>21:53:45</t>
  </si>
  <si>
    <t>19:38:18</t>
  </si>
  <si>
    <t>07:35:27</t>
  </si>
  <si>
    <t>11:19:40</t>
  </si>
  <si>
    <t>20:04:57</t>
  </si>
  <si>
    <t>04:49:06</t>
  </si>
  <si>
    <t>14:22:55</t>
  </si>
  <si>
    <t>03:43:17</t>
  </si>
  <si>
    <t>23:41:15</t>
  </si>
  <si>
    <t>09:46:38</t>
  </si>
  <si>
    <t>17:57:50</t>
  </si>
  <si>
    <t>08:07:39</t>
  </si>
  <si>
    <t>09:23:45</t>
  </si>
  <si>
    <t>07:13:14</t>
  </si>
  <si>
    <t>12:39:32</t>
  </si>
  <si>
    <t>09:44:47</t>
  </si>
  <si>
    <t>08:48:21</t>
  </si>
  <si>
    <t>00:47:00</t>
  </si>
  <si>
    <t>22:35:04</t>
  </si>
  <si>
    <t>08:00:21</t>
  </si>
  <si>
    <t>18:20:36</t>
  </si>
  <si>
    <t>10:25:23</t>
  </si>
  <si>
    <t>23:16:07</t>
  </si>
  <si>
    <t>04:44:29</t>
  </si>
  <si>
    <t>01:36:47</t>
  </si>
  <si>
    <t>15:02:22</t>
  </si>
  <si>
    <t>07:35:38</t>
  </si>
  <si>
    <t>15:24:53</t>
  </si>
  <si>
    <t>01:34:49</t>
  </si>
  <si>
    <t>14:10:02</t>
  </si>
  <si>
    <t>07:08:01</t>
  </si>
  <si>
    <t>19:27:24</t>
  </si>
  <si>
    <t>12:35:32</t>
  </si>
  <si>
    <t>22:21:47</t>
  </si>
  <si>
    <t>08:02:42</t>
  </si>
  <si>
    <t>23:14:29</t>
  </si>
  <si>
    <t>01:30:30</t>
  </si>
  <si>
    <t>09:23:03</t>
  </si>
  <si>
    <t>07:41:39</t>
  </si>
  <si>
    <t>10:55:29</t>
  </si>
  <si>
    <t>23:23:49</t>
  </si>
  <si>
    <t>08:13:31</t>
  </si>
  <si>
    <t>09:54:41</t>
  </si>
  <si>
    <t>03:37:07</t>
  </si>
  <si>
    <t>01:42:25</t>
  </si>
  <si>
    <t>02:37:40</t>
  </si>
  <si>
    <t>09:58:26</t>
  </si>
  <si>
    <t>17:23:36</t>
  </si>
  <si>
    <t>23:42:34</t>
  </si>
  <si>
    <t>01:36:42</t>
  </si>
  <si>
    <t>00:53:00</t>
  </si>
  <si>
    <t>09:43:01</t>
  </si>
  <si>
    <t>04:00:21</t>
  </si>
  <si>
    <t>02:34:43</t>
  </si>
  <si>
    <t>09:29:53</t>
  </si>
  <si>
    <t>03:01:04</t>
  </si>
  <si>
    <t>21:27:24</t>
  </si>
  <si>
    <t>05:42:05</t>
  </si>
  <si>
    <t>14:11:18</t>
  </si>
  <si>
    <t>13:01:39</t>
  </si>
  <si>
    <t>05:57:23</t>
  </si>
  <si>
    <t>16:20:32</t>
  </si>
  <si>
    <t>22:55:24</t>
  </si>
  <si>
    <t>17:59:52</t>
  </si>
  <si>
    <t>05:34:03</t>
  </si>
  <si>
    <t>23:15:50</t>
  </si>
  <si>
    <t>10:29:54</t>
  </si>
  <si>
    <t>12:26:21</t>
  </si>
  <si>
    <t>20:15:44</t>
  </si>
  <si>
    <t>20:28:59</t>
  </si>
  <si>
    <t>22:23:28</t>
  </si>
  <si>
    <t>17:59:44</t>
  </si>
  <si>
    <t>19:50:16</t>
  </si>
  <si>
    <t>12:05:13</t>
  </si>
  <si>
    <t>08:49:01</t>
  </si>
  <si>
    <t>21:55:45</t>
  </si>
  <si>
    <t>16:42:36</t>
  </si>
  <si>
    <t>18:39:41</t>
  </si>
  <si>
    <t>12:41:19</t>
  </si>
  <si>
    <t>01:10:21</t>
  </si>
  <si>
    <t>06:59:41</t>
  </si>
  <si>
    <t>01:30:48</t>
  </si>
  <si>
    <t>13:02:23</t>
  </si>
  <si>
    <t>13:43:36</t>
  </si>
  <si>
    <t>02:53:30</t>
  </si>
  <si>
    <t>15:15:29</t>
  </si>
  <si>
    <t>04:57:12</t>
  </si>
  <si>
    <t>21:26:19</t>
  </si>
  <si>
    <t>08:24:34</t>
  </si>
  <si>
    <t>15:55:32</t>
  </si>
  <si>
    <t>04:38:19</t>
  </si>
  <si>
    <t>09:57:41</t>
  </si>
  <si>
    <t>17:44:26</t>
  </si>
  <si>
    <t>02:28:31</t>
  </si>
  <si>
    <t>11:13:21</t>
  </si>
  <si>
    <t>04:15:55</t>
  </si>
  <si>
    <t>11:40:11</t>
  </si>
  <si>
    <t>19:06:39</t>
  </si>
  <si>
    <t>21:48:03</t>
  </si>
  <si>
    <t>12:56:59</t>
  </si>
  <si>
    <t>16:34:31</t>
  </si>
  <si>
    <t>22:55:34</t>
  </si>
  <si>
    <t>17:17:05</t>
  </si>
  <si>
    <t>14:52:49</t>
  </si>
  <si>
    <t>20:44:33</t>
  </si>
  <si>
    <t>08:53:34</t>
  </si>
  <si>
    <t>01:37:57</t>
  </si>
  <si>
    <t>01:29:36</t>
  </si>
  <si>
    <t>23:14:17</t>
  </si>
  <si>
    <t>02:30:16</t>
  </si>
  <si>
    <t>00:08:03</t>
  </si>
  <si>
    <t>21:27:58</t>
  </si>
  <si>
    <t>15:41:41</t>
  </si>
  <si>
    <t>05:58:44</t>
  </si>
  <si>
    <t>02:19:21</t>
  </si>
  <si>
    <t>14:36:39</t>
  </si>
  <si>
    <t>14:47:27</t>
  </si>
  <si>
    <t>10:05:14</t>
  </si>
  <si>
    <t>01:31:48</t>
  </si>
  <si>
    <t>20:29:43</t>
  </si>
  <si>
    <t>16:12:21</t>
  </si>
  <si>
    <t>16:01:12</t>
  </si>
  <si>
    <t>10:08:19</t>
  </si>
  <si>
    <t>09:33:01</t>
  </si>
  <si>
    <t>14:12:49</t>
  </si>
  <si>
    <t>11:15:43</t>
  </si>
  <si>
    <t>10:37:44</t>
  </si>
  <si>
    <t>04:26:34</t>
  </si>
  <si>
    <t>05:34:39</t>
  </si>
  <si>
    <t>02:49:45</t>
  </si>
  <si>
    <t>09:45:11</t>
  </si>
  <si>
    <t>15:46:39</t>
  </si>
  <si>
    <t>18:45:01</t>
  </si>
  <si>
    <t>07:22:23</t>
  </si>
  <si>
    <t>20:08:49</t>
  </si>
  <si>
    <t>17:22:32</t>
  </si>
  <si>
    <t>09:21:33</t>
  </si>
  <si>
    <t>13:09:06</t>
  </si>
  <si>
    <t>21:44:20</t>
  </si>
  <si>
    <t>10:54:24</t>
  </si>
  <si>
    <t>10:35:40</t>
  </si>
  <si>
    <t>03:00:59</t>
  </si>
  <si>
    <t>12:50:09</t>
  </si>
  <si>
    <t>21:28:36</t>
  </si>
  <si>
    <t>01:33:36</t>
  </si>
  <si>
    <t>02:08:55</t>
  </si>
  <si>
    <t>04:12:32</t>
  </si>
  <si>
    <t>08:13:58</t>
  </si>
  <si>
    <t>19:46:04</t>
  </si>
  <si>
    <t>18:50:10</t>
  </si>
  <si>
    <t>22:26:19</t>
  </si>
  <si>
    <t>00:20:26</t>
  </si>
  <si>
    <t>17:04:27</t>
  </si>
  <si>
    <t>14:25:40</t>
  </si>
  <si>
    <t>04:08:50</t>
  </si>
  <si>
    <t>01:20:44</t>
  </si>
  <si>
    <t>01:33:27</t>
  </si>
  <si>
    <t>14:05:49</t>
  </si>
  <si>
    <t>16:45:51</t>
  </si>
  <si>
    <t>21:48:58</t>
  </si>
  <si>
    <t>23:55:07</t>
  </si>
  <si>
    <t>22:33:58</t>
  </si>
  <si>
    <t>20:51:37</t>
  </si>
  <si>
    <t>12:08:39</t>
  </si>
  <si>
    <t>10:52:45</t>
  </si>
  <si>
    <t>20:29:38</t>
  </si>
  <si>
    <t>15:53:38</t>
  </si>
  <si>
    <t>15:03:47</t>
  </si>
  <si>
    <t>15:37:41</t>
  </si>
  <si>
    <t>00:41:59</t>
  </si>
  <si>
    <t>06:48:42</t>
  </si>
  <si>
    <t>07:03:12</t>
  </si>
  <si>
    <t>00:54:48</t>
  </si>
  <si>
    <t>13:58:08</t>
  </si>
  <si>
    <t>18:09:17</t>
  </si>
  <si>
    <t>03:58:24</t>
  </si>
  <si>
    <t>18:47:55</t>
  </si>
  <si>
    <t>21:39:16</t>
  </si>
  <si>
    <t>19:05:32</t>
  </si>
  <si>
    <t>22:13:00</t>
  </si>
  <si>
    <t>07:29:47</t>
  </si>
  <si>
    <t>09:45:41</t>
  </si>
  <si>
    <t>01:55:02</t>
  </si>
  <si>
    <t>18:41:16</t>
  </si>
  <si>
    <t>15:43:28</t>
  </si>
  <si>
    <t>10:02:47</t>
  </si>
  <si>
    <t>03:48:34</t>
  </si>
  <si>
    <t>04:07:18</t>
  </si>
  <si>
    <t>12:00:26</t>
  </si>
  <si>
    <t>04:28:28</t>
  </si>
  <si>
    <t>11:38:45</t>
  </si>
  <si>
    <t>09:59:41</t>
  </si>
  <si>
    <t>17:25:24</t>
  </si>
  <si>
    <t>15:28:46</t>
  </si>
  <si>
    <t>11:28:11</t>
  </si>
  <si>
    <t>08:06:00</t>
  </si>
  <si>
    <t>02:45:03</t>
  </si>
  <si>
    <t>14:02:14</t>
  </si>
  <si>
    <t>22:09:26</t>
  </si>
  <si>
    <t>17:25:47</t>
  </si>
  <si>
    <t>14:04:38</t>
  </si>
  <si>
    <t>07:23:15</t>
  </si>
  <si>
    <t>06:11:36</t>
  </si>
  <si>
    <t>00:39:52</t>
  </si>
  <si>
    <t>10:23:20</t>
  </si>
  <si>
    <t>12:20:58</t>
  </si>
  <si>
    <t>15:48:50</t>
  </si>
  <si>
    <t>17:28:22</t>
  </si>
  <si>
    <t>22:46:19</t>
  </si>
  <si>
    <t>06:01:41</t>
  </si>
  <si>
    <t>11:47:02</t>
  </si>
  <si>
    <t>19:07:28</t>
  </si>
  <si>
    <t>11:41:11</t>
  </si>
  <si>
    <t>19:11:12</t>
  </si>
  <si>
    <t>12:22:24</t>
  </si>
  <si>
    <t>10:09:26</t>
  </si>
  <si>
    <t>03:50:06</t>
  </si>
  <si>
    <t>09:37:15</t>
  </si>
  <si>
    <t>09:26:25</t>
  </si>
  <si>
    <t>04:48:41</t>
  </si>
  <si>
    <t>14:08:15</t>
  </si>
  <si>
    <t>12:51:06</t>
  </si>
  <si>
    <t>01:27:26</t>
  </si>
  <si>
    <t>10:48:08</t>
  </si>
  <si>
    <t>20:42:50</t>
  </si>
  <si>
    <t>13:11:23</t>
  </si>
  <si>
    <t>06:49:28</t>
  </si>
  <si>
    <t>01:33:35</t>
  </si>
  <si>
    <t>08:30:46</t>
  </si>
  <si>
    <t>06:59:04</t>
  </si>
  <si>
    <t>01:15:56</t>
  </si>
  <si>
    <t>05:37:06</t>
  </si>
  <si>
    <t>11:01:43</t>
  </si>
  <si>
    <t>11:43:26</t>
  </si>
  <si>
    <t>11:22:26</t>
  </si>
  <si>
    <t>01:25:05</t>
  </si>
  <si>
    <t>21:04:11</t>
  </si>
  <si>
    <t>01:32:04</t>
  </si>
  <si>
    <t>07:15:20</t>
  </si>
  <si>
    <t>12:39:45</t>
  </si>
  <si>
    <t>22:00:38</t>
  </si>
  <si>
    <t>10:12:45</t>
  </si>
  <si>
    <t>20:18:03</t>
  </si>
  <si>
    <t>18:55:20</t>
  </si>
  <si>
    <t>08:35:21</t>
  </si>
  <si>
    <t>12:49:26</t>
  </si>
  <si>
    <t>06:27:37</t>
  </si>
  <si>
    <t>08:41:46</t>
  </si>
  <si>
    <t>20:46:27</t>
  </si>
  <si>
    <t>10:29:42</t>
  </si>
  <si>
    <t>04:30:46</t>
  </si>
  <si>
    <t>15:27:52</t>
  </si>
  <si>
    <t>05:59:19</t>
  </si>
  <si>
    <t>19:41:02</t>
  </si>
  <si>
    <t>06:00:54</t>
  </si>
  <si>
    <t>04:14:36</t>
  </si>
  <si>
    <t>20:32:49</t>
  </si>
  <si>
    <t>22:39:05</t>
  </si>
  <si>
    <t>10:11:21</t>
  </si>
  <si>
    <t>19:50:32</t>
  </si>
  <si>
    <t>11:03:28</t>
  </si>
  <si>
    <t>23:10:49</t>
  </si>
  <si>
    <t>23:39:40</t>
  </si>
  <si>
    <t>05:47:08</t>
  </si>
  <si>
    <t>05:37:09</t>
  </si>
  <si>
    <t>13:07:31</t>
  </si>
  <si>
    <t>04:22:22</t>
  </si>
  <si>
    <t>11:03:55</t>
  </si>
  <si>
    <t>16:00:17</t>
  </si>
  <si>
    <t>02:06:22</t>
  </si>
  <si>
    <t>08:17:32</t>
  </si>
  <si>
    <t>00:05:50</t>
  </si>
  <si>
    <t>01:09:16</t>
  </si>
  <si>
    <t>08:24:57</t>
  </si>
  <si>
    <t>22:17:28</t>
  </si>
  <si>
    <t>09:05:11</t>
  </si>
  <si>
    <t>07:08:06</t>
  </si>
  <si>
    <t>23:53:40</t>
  </si>
  <si>
    <t>16:09:30</t>
  </si>
  <si>
    <t>09:46:12</t>
  </si>
  <si>
    <t>16:15:25</t>
  </si>
  <si>
    <t>01:42:02</t>
  </si>
  <si>
    <t>03:52:49</t>
  </si>
  <si>
    <t>20:48:59</t>
  </si>
  <si>
    <t>02:31:23</t>
  </si>
  <si>
    <t>01:47:31</t>
  </si>
  <si>
    <t>21:02:13</t>
  </si>
  <si>
    <t>08:36:27</t>
  </si>
  <si>
    <t>00:15:48</t>
  </si>
  <si>
    <t>00:17:21</t>
  </si>
  <si>
    <t>23:13:58</t>
  </si>
  <si>
    <t>11:18:48</t>
  </si>
  <si>
    <t>03:10:44</t>
  </si>
  <si>
    <t>17:33:23</t>
  </si>
  <si>
    <t>20:28:21</t>
  </si>
  <si>
    <t>04:34:52</t>
  </si>
  <si>
    <t>18:06:12</t>
  </si>
  <si>
    <t>12:44:26</t>
  </si>
  <si>
    <t>12:20:35</t>
  </si>
  <si>
    <t>00:03:16</t>
  </si>
  <si>
    <t>01:59:53</t>
  </si>
  <si>
    <t>17:17:04</t>
  </si>
  <si>
    <t>15:12:47</t>
  </si>
  <si>
    <t>20:06:53</t>
  </si>
  <si>
    <t>22:37:47</t>
  </si>
  <si>
    <t>08:54:15</t>
  </si>
  <si>
    <t>14:41:09</t>
  </si>
  <si>
    <t>17:55:10</t>
  </si>
  <si>
    <t>17:53:21</t>
  </si>
  <si>
    <t>14:02:34</t>
  </si>
  <si>
    <t>11:38:11</t>
  </si>
  <si>
    <t>18:39:43</t>
  </si>
  <si>
    <t>17:51:16</t>
  </si>
  <si>
    <t>20:53:10</t>
  </si>
  <si>
    <t>10:07:28</t>
  </si>
  <si>
    <t>01:43:19</t>
  </si>
  <si>
    <t>01:03:42</t>
  </si>
  <si>
    <t>08:08:05</t>
  </si>
  <si>
    <t>12:28:58</t>
  </si>
  <si>
    <t>13:50:43</t>
  </si>
  <si>
    <t>08:17:47</t>
  </si>
  <si>
    <t>21:23:11</t>
  </si>
  <si>
    <t>12:36:46</t>
  </si>
  <si>
    <t>09:23:46</t>
  </si>
  <si>
    <t>01:53:03</t>
  </si>
  <si>
    <t>17:14:33</t>
  </si>
  <si>
    <t>02:14:27</t>
  </si>
  <si>
    <t>04:32:38</t>
  </si>
  <si>
    <t>21:06:29</t>
  </si>
  <si>
    <t>08:18:42</t>
  </si>
  <si>
    <t>09:15:48</t>
  </si>
  <si>
    <t>06:01:31</t>
  </si>
  <si>
    <t>11:38:59</t>
  </si>
  <si>
    <t>11:36:35</t>
  </si>
  <si>
    <t>14:52:23</t>
  </si>
  <si>
    <t>12:15:39</t>
  </si>
  <si>
    <t>01:04:25</t>
  </si>
  <si>
    <t>10:22:52</t>
  </si>
  <si>
    <t>06:40:33</t>
  </si>
  <si>
    <t>00:03:13</t>
  </si>
  <si>
    <t>05:32:59</t>
  </si>
  <si>
    <t>05:21:40</t>
  </si>
  <si>
    <t>21:09:09</t>
  </si>
  <si>
    <t>12:18:30</t>
  </si>
  <si>
    <t>23:07:03</t>
  </si>
  <si>
    <t>20:52:52</t>
  </si>
  <si>
    <t>17:17:06</t>
  </si>
  <si>
    <t>13:14:23</t>
  </si>
  <si>
    <t>14:13:08</t>
  </si>
  <si>
    <t>21:29:25</t>
  </si>
  <si>
    <t>10:47:30</t>
  </si>
  <si>
    <t>00:24:38</t>
  </si>
  <si>
    <t>18:41:06</t>
  </si>
  <si>
    <t>18:52:09</t>
  </si>
  <si>
    <t>14:04:51</t>
  </si>
  <si>
    <t>15:08:13</t>
  </si>
  <si>
    <t>19:03:57</t>
  </si>
  <si>
    <t>16:24:12</t>
  </si>
  <si>
    <t>02:22:49</t>
  </si>
  <si>
    <t>20:47:23</t>
  </si>
  <si>
    <t>09:51:03</t>
  </si>
  <si>
    <t>03:24:57</t>
  </si>
  <si>
    <t>08:06:38</t>
  </si>
  <si>
    <t>11:46:40</t>
  </si>
  <si>
    <t>08:37:27</t>
  </si>
  <si>
    <t>16:06:34</t>
  </si>
  <si>
    <t>18:37:41</t>
  </si>
  <si>
    <t>15:02:24</t>
  </si>
  <si>
    <t>04:09:46</t>
  </si>
  <si>
    <t>16:42:52</t>
  </si>
  <si>
    <t>06:15:54</t>
  </si>
  <si>
    <t>02:14:13</t>
  </si>
  <si>
    <t>12:13:12</t>
  </si>
  <si>
    <t>04:37:49</t>
  </si>
  <si>
    <t>16:56:29</t>
  </si>
  <si>
    <t>06:23:42</t>
  </si>
  <si>
    <t>12:43:20</t>
  </si>
  <si>
    <t>22:47:31</t>
  </si>
  <si>
    <t>02:12:04</t>
  </si>
  <si>
    <t>10:56:19</t>
  </si>
  <si>
    <t>15:42:44</t>
  </si>
  <si>
    <t>01:55:06</t>
  </si>
  <si>
    <t>10:57:48</t>
  </si>
  <si>
    <t>21:41:27</t>
  </si>
  <si>
    <t>03:51:09</t>
  </si>
  <si>
    <t>17:07:22</t>
  </si>
  <si>
    <t>18:48:52</t>
  </si>
  <si>
    <t>08:50:58</t>
  </si>
  <si>
    <t>09:47:19</t>
  </si>
  <si>
    <t>23:31:17</t>
  </si>
  <si>
    <t>10:06:01</t>
  </si>
  <si>
    <t>02:28:09</t>
  </si>
  <si>
    <t>05:21:13</t>
  </si>
  <si>
    <t>17:33:43</t>
  </si>
  <si>
    <t>08:01:35</t>
  </si>
  <si>
    <t>22:16:41</t>
  </si>
  <si>
    <t>10:23:51</t>
  </si>
  <si>
    <t>18:12:26</t>
  </si>
  <si>
    <t>23:01:53</t>
  </si>
  <si>
    <t>21:33:46</t>
  </si>
  <si>
    <t>11:56:06</t>
  </si>
  <si>
    <t>21:46:58</t>
  </si>
  <si>
    <t>16:00:52</t>
  </si>
  <si>
    <t>03:18:09</t>
  </si>
  <si>
    <t>15:06:31</t>
  </si>
  <si>
    <t>18:21:53</t>
  </si>
  <si>
    <t>20:16:51</t>
  </si>
  <si>
    <t>14:28:30</t>
  </si>
  <si>
    <t>17:54:31</t>
  </si>
  <si>
    <t>22:48:00</t>
  </si>
  <si>
    <t>10:21:58</t>
  </si>
  <si>
    <t>09:44:53</t>
  </si>
  <si>
    <t>04:55:44</t>
  </si>
  <si>
    <t>01:48:43</t>
  </si>
  <si>
    <t>11:02:15</t>
  </si>
  <si>
    <t>08:07:30</t>
  </si>
  <si>
    <t>08:51:36</t>
  </si>
  <si>
    <t>19:13:28</t>
  </si>
  <si>
    <t>14:01:05</t>
  </si>
  <si>
    <t>01:26:42</t>
  </si>
  <si>
    <t>12:16:43</t>
  </si>
  <si>
    <t>00:48:38</t>
  </si>
  <si>
    <t>11:49:09</t>
  </si>
  <si>
    <t>07:54:36</t>
  </si>
  <si>
    <t>00:46:03</t>
  </si>
  <si>
    <t>13:07:11</t>
  </si>
  <si>
    <t>17:30:36</t>
  </si>
  <si>
    <t>19:31:50</t>
  </si>
  <si>
    <t>08:33:10</t>
  </si>
  <si>
    <t>17:41:04</t>
  </si>
  <si>
    <t>01:15:21</t>
  </si>
  <si>
    <t>23:53:23</t>
  </si>
  <si>
    <t>17:25:14</t>
  </si>
  <si>
    <t>19:25:42</t>
  </si>
  <si>
    <t>04:28:02</t>
  </si>
  <si>
    <t>19:33:44</t>
  </si>
  <si>
    <t>03:28:01</t>
  </si>
  <si>
    <t>12:44:11</t>
  </si>
  <si>
    <t>17:46:39</t>
  </si>
  <si>
    <t>18:40:46</t>
  </si>
  <si>
    <t>19:42:09</t>
  </si>
  <si>
    <t>23:16:00</t>
  </si>
  <si>
    <t>02:20:38</t>
  </si>
  <si>
    <t>04:42:41</t>
  </si>
  <si>
    <t>14:28:56</t>
  </si>
  <si>
    <t>05:45:11</t>
  </si>
  <si>
    <t>18:20:09</t>
  </si>
  <si>
    <t>22:18:14</t>
  </si>
  <si>
    <t>13:59:04</t>
  </si>
  <si>
    <t>08:33:35</t>
  </si>
  <si>
    <t>23:59:20</t>
  </si>
  <si>
    <t>17:09:22</t>
  </si>
  <si>
    <t>07:08:12</t>
  </si>
  <si>
    <t>06:37:53</t>
  </si>
  <si>
    <t>20:28:17</t>
  </si>
  <si>
    <t>02:58:12</t>
  </si>
  <si>
    <t>20:27:20</t>
  </si>
  <si>
    <t>04:04:45</t>
  </si>
  <si>
    <t>10:06:02</t>
  </si>
  <si>
    <t>16:02:49</t>
  </si>
  <si>
    <t>16:17:48</t>
  </si>
  <si>
    <t>20:16:48</t>
  </si>
  <si>
    <t>05:07:50</t>
  </si>
  <si>
    <t>12:58:35</t>
  </si>
  <si>
    <t>20:18:47</t>
  </si>
  <si>
    <t>17:17:50</t>
  </si>
  <si>
    <t>23:44:39</t>
  </si>
  <si>
    <t>20:50:07</t>
  </si>
  <si>
    <t>07:46:40</t>
  </si>
  <si>
    <t>09:25:31</t>
  </si>
  <si>
    <t>15:25:46</t>
  </si>
  <si>
    <t>13:03:13</t>
  </si>
  <si>
    <t>17:20:14</t>
  </si>
  <si>
    <t>10:06:45</t>
  </si>
  <si>
    <t>05:30:56</t>
  </si>
  <si>
    <t>02:09:57</t>
  </si>
  <si>
    <t>12:58:33</t>
  </si>
  <si>
    <t>00:03:34</t>
  </si>
  <si>
    <t>05:11:49</t>
  </si>
  <si>
    <t>11:26:56</t>
  </si>
  <si>
    <t>22:53:00</t>
  </si>
  <si>
    <t>15:11:20</t>
  </si>
  <si>
    <t>06:22:16</t>
  </si>
  <si>
    <t>14:04:06</t>
  </si>
  <si>
    <t>05:01:49</t>
  </si>
  <si>
    <t>01:06:13</t>
  </si>
  <si>
    <t>04:23:21</t>
  </si>
  <si>
    <t>11:17:42</t>
  </si>
  <si>
    <t>10:12:06</t>
  </si>
  <si>
    <t>06:12:07</t>
  </si>
  <si>
    <t>19:38:50</t>
  </si>
  <si>
    <t>21:26:23</t>
  </si>
  <si>
    <t>16:25:38</t>
  </si>
  <si>
    <t>20:41:08</t>
  </si>
  <si>
    <t>16:41:29</t>
  </si>
  <si>
    <t>18:53:00</t>
  </si>
  <si>
    <t>22:12:08</t>
  </si>
  <si>
    <t>09:09:29</t>
  </si>
  <si>
    <t>07:51:15</t>
  </si>
  <si>
    <t>03:14:52</t>
  </si>
  <si>
    <t>13:25:47</t>
  </si>
  <si>
    <t>02:07:22</t>
  </si>
  <si>
    <t>09:19:08</t>
  </si>
  <si>
    <t>23:05:47</t>
  </si>
  <si>
    <t>17:10:12</t>
  </si>
  <si>
    <t>14:41:02</t>
  </si>
  <si>
    <t>12:13:26</t>
  </si>
  <si>
    <t>18:24:40</t>
  </si>
  <si>
    <t>12:48:12</t>
  </si>
  <si>
    <t>06:50:55</t>
  </si>
  <si>
    <t>10:59:54</t>
  </si>
  <si>
    <t>00:02:56</t>
  </si>
  <si>
    <t>11:59:58</t>
  </si>
  <si>
    <t>04:02:45</t>
  </si>
  <si>
    <t>17:53:43</t>
  </si>
  <si>
    <t>08:19:31</t>
  </si>
  <si>
    <t>04:46:51</t>
  </si>
  <si>
    <t>12:41:16</t>
  </si>
  <si>
    <t>16:51:21</t>
  </si>
  <si>
    <t>09:07:38</t>
  </si>
  <si>
    <t>20:54:19</t>
  </si>
  <si>
    <t>17:59:14</t>
  </si>
  <si>
    <t>05:44:32</t>
  </si>
  <si>
    <t>14:01:31</t>
  </si>
  <si>
    <t>12:09:21</t>
  </si>
  <si>
    <t>11:35:38</t>
  </si>
  <si>
    <t>08:29:02</t>
  </si>
  <si>
    <t>06:16:50</t>
  </si>
  <si>
    <t>21:03:15</t>
  </si>
  <si>
    <t>09:45:32</t>
  </si>
  <si>
    <t>04:54:04</t>
  </si>
  <si>
    <t>07:54:42</t>
  </si>
  <si>
    <t>16:33:01</t>
  </si>
  <si>
    <t>10:37:47</t>
  </si>
  <si>
    <t>00:54:29</t>
  </si>
  <si>
    <t>06:57:30</t>
  </si>
  <si>
    <t>18:03:17</t>
  </si>
  <si>
    <t>04:20:30</t>
  </si>
  <si>
    <t>15:34:05</t>
  </si>
  <si>
    <t>08:38:52</t>
  </si>
  <si>
    <t>05:18:27</t>
  </si>
  <si>
    <t>14:31:39</t>
  </si>
  <si>
    <t>11:40:59</t>
  </si>
  <si>
    <t>14:47:59</t>
  </si>
  <si>
    <t>14:19:16</t>
  </si>
  <si>
    <t>12:49:49</t>
  </si>
  <si>
    <t>19:34:12</t>
  </si>
  <si>
    <t>11:30:12</t>
  </si>
  <si>
    <t>03:47:38</t>
  </si>
  <si>
    <t>19:57:33</t>
  </si>
  <si>
    <t>01:46:48</t>
  </si>
  <si>
    <t>12:02:30</t>
  </si>
  <si>
    <t>22:58:23</t>
  </si>
  <si>
    <t>23:43:18</t>
  </si>
  <si>
    <t>07:11:21</t>
  </si>
  <si>
    <t>07:45:32</t>
  </si>
  <si>
    <t>15:22:09</t>
  </si>
  <si>
    <t>11:04:45</t>
  </si>
  <si>
    <t>12:43:50</t>
  </si>
  <si>
    <t>20:17:11</t>
  </si>
  <si>
    <t>19:49:30</t>
  </si>
  <si>
    <t>07:06:02</t>
  </si>
  <si>
    <t>19:26:59</t>
  </si>
  <si>
    <t>08:33:17</t>
  </si>
  <si>
    <t>20:06:08</t>
  </si>
  <si>
    <t>10:34:13</t>
  </si>
  <si>
    <t>13:29:16</t>
  </si>
  <si>
    <t>16:14:39</t>
  </si>
  <si>
    <t>04:24:00</t>
  </si>
  <si>
    <t>05:06:11</t>
  </si>
  <si>
    <t>04:42:26</t>
  </si>
  <si>
    <t>19:23:16</t>
  </si>
  <si>
    <t>05:45:08</t>
  </si>
  <si>
    <t>10:41:40</t>
  </si>
  <si>
    <t>14:31:30</t>
  </si>
  <si>
    <t>19:44:01</t>
  </si>
  <si>
    <t>03:31:27</t>
  </si>
  <si>
    <t>02:12:45</t>
  </si>
  <si>
    <t>08:12:09</t>
  </si>
  <si>
    <t>22:20:18</t>
  </si>
  <si>
    <t>21:21:51</t>
  </si>
  <si>
    <t>07:36:11</t>
  </si>
  <si>
    <t>18:25:43</t>
  </si>
  <si>
    <t>08:42:17</t>
  </si>
  <si>
    <t>14:58:39</t>
  </si>
  <si>
    <t>17:21:30</t>
  </si>
  <si>
    <t>00:29:25</t>
  </si>
  <si>
    <t>21:08:37</t>
  </si>
  <si>
    <t>18:35:24</t>
  </si>
  <si>
    <t>17:21:28</t>
  </si>
  <si>
    <t>12:27:40</t>
  </si>
  <si>
    <t>00:46:08</t>
  </si>
  <si>
    <t>19:59:39</t>
  </si>
  <si>
    <t>19:37:28</t>
  </si>
  <si>
    <t>09:08:38</t>
  </si>
  <si>
    <t>12:44:31</t>
  </si>
  <si>
    <t>14:22:22</t>
  </si>
  <si>
    <t>18:31:42</t>
  </si>
  <si>
    <t>06:30:05</t>
  </si>
  <si>
    <t>15:46:46</t>
  </si>
  <si>
    <t>07:38:31</t>
  </si>
  <si>
    <t>07:37:07</t>
  </si>
  <si>
    <t>16:54:30</t>
  </si>
  <si>
    <t>13:48:57</t>
  </si>
  <si>
    <t>03:30:45</t>
  </si>
  <si>
    <t>19:16:25</t>
  </si>
  <si>
    <t>17:35:18</t>
  </si>
  <si>
    <t>21:32:43</t>
  </si>
  <si>
    <t>17:44:37</t>
  </si>
  <si>
    <t>15:58:50</t>
  </si>
  <si>
    <t>09:22:38</t>
  </si>
  <si>
    <t>18:09:58</t>
  </si>
  <si>
    <t>05:08:09</t>
  </si>
  <si>
    <t>01:53:09</t>
  </si>
  <si>
    <t>05:47:36</t>
  </si>
  <si>
    <t>09:53:37</t>
  </si>
  <si>
    <t>02:39:50</t>
  </si>
  <si>
    <t>05:05:02</t>
  </si>
  <si>
    <t>21:36:56</t>
  </si>
  <si>
    <t>17:55:05</t>
  </si>
  <si>
    <t>19:25:04</t>
  </si>
  <si>
    <t>05:51:44</t>
  </si>
  <si>
    <t>21:01:32</t>
  </si>
  <si>
    <t>22:06:47</t>
  </si>
  <si>
    <t>05:56:04</t>
  </si>
  <si>
    <t>03:09:37</t>
  </si>
  <si>
    <t>12:23:55</t>
  </si>
  <si>
    <t>23:24:15</t>
  </si>
  <si>
    <t>13:25:55</t>
  </si>
  <si>
    <t>17:05:53</t>
  </si>
  <si>
    <t>02:53:45</t>
  </si>
  <si>
    <t>00:38:10</t>
  </si>
  <si>
    <t>04:09:28</t>
  </si>
  <si>
    <t>15:32:19</t>
  </si>
  <si>
    <t>09:13:50</t>
  </si>
  <si>
    <t>07:47:52</t>
  </si>
  <si>
    <t>18:18:00</t>
  </si>
  <si>
    <t>02:18:24</t>
  </si>
  <si>
    <t>19:06:19</t>
  </si>
  <si>
    <t>02:34:16</t>
  </si>
  <si>
    <t>19:16:18</t>
  </si>
  <si>
    <t>17:17:17</t>
  </si>
  <si>
    <t>03:07:02</t>
  </si>
  <si>
    <t>23:56:50</t>
  </si>
  <si>
    <t>21:37:25</t>
  </si>
  <si>
    <t>11:09:37</t>
  </si>
  <si>
    <t>16:13:26</t>
  </si>
  <si>
    <t>20:45:12</t>
  </si>
  <si>
    <t>05:41:52</t>
  </si>
  <si>
    <t>14:02:11</t>
  </si>
  <si>
    <t>07:45:43</t>
  </si>
  <si>
    <t>00:52:03</t>
  </si>
  <si>
    <t>00:37:58</t>
  </si>
  <si>
    <t>08:55:15</t>
  </si>
  <si>
    <t>20:31:55</t>
  </si>
  <si>
    <t>21:32:06</t>
  </si>
  <si>
    <t>08:03:14</t>
  </si>
  <si>
    <t>13:00:10</t>
  </si>
  <si>
    <t>08:13:15</t>
  </si>
  <si>
    <t>20:01:00</t>
  </si>
  <si>
    <t>08:39:04</t>
  </si>
  <si>
    <t>22:29:23</t>
  </si>
  <si>
    <t>16:41:04</t>
  </si>
  <si>
    <t>11:21:43</t>
  </si>
  <si>
    <t>10:40:46</t>
  </si>
  <si>
    <t>05:31:19</t>
  </si>
  <si>
    <t>04:53:57</t>
  </si>
  <si>
    <t>17:24:05</t>
  </si>
  <si>
    <t>22:17:03</t>
  </si>
  <si>
    <t>04:57:30</t>
  </si>
  <si>
    <t>10:51:53</t>
  </si>
  <si>
    <t>04:41:27</t>
  </si>
  <si>
    <t>13:13:39</t>
  </si>
  <si>
    <t>16:50:59</t>
  </si>
  <si>
    <t>11:49:00</t>
  </si>
  <si>
    <t>18:47:12</t>
  </si>
  <si>
    <t>19:34:06</t>
  </si>
  <si>
    <t>01:42:15</t>
  </si>
  <si>
    <t>00:51:49</t>
  </si>
  <si>
    <t>06:28:57</t>
  </si>
  <si>
    <t>07:31:28</t>
  </si>
  <si>
    <t>14:23:52</t>
  </si>
  <si>
    <t>08:23:52</t>
  </si>
  <si>
    <t>21:54:22</t>
  </si>
  <si>
    <t>01:01:34</t>
  </si>
  <si>
    <t>16:32:11</t>
  </si>
  <si>
    <t>17:41:48</t>
  </si>
  <si>
    <t>18:41:48</t>
  </si>
  <si>
    <t>21:21:55</t>
  </si>
  <si>
    <t>16:14:28</t>
  </si>
  <si>
    <t>14:01:47</t>
  </si>
  <si>
    <t>00:07:24</t>
  </si>
  <si>
    <t>18:25:56</t>
  </si>
  <si>
    <t>15:35:09</t>
  </si>
  <si>
    <t>01:38:28</t>
  </si>
  <si>
    <t>20:42:05</t>
  </si>
  <si>
    <t>14:17:41</t>
  </si>
  <si>
    <t>10:29:58</t>
  </si>
  <si>
    <t>17:51:22</t>
  </si>
  <si>
    <t>14:40:21</t>
  </si>
  <si>
    <t>23:12:25</t>
  </si>
  <si>
    <t>13:52:14</t>
  </si>
  <si>
    <t>04:05:37</t>
  </si>
  <si>
    <t>15:30:54</t>
  </si>
  <si>
    <t>19:22:33</t>
  </si>
  <si>
    <t>00:37:41</t>
  </si>
  <si>
    <t>19:17:20</t>
  </si>
  <si>
    <t>00:29:20</t>
  </si>
  <si>
    <t>08:30:24</t>
  </si>
  <si>
    <t>08:03:13</t>
  </si>
  <si>
    <t>05:08:20</t>
  </si>
  <si>
    <t>23:46:53</t>
  </si>
  <si>
    <t>17:45:08</t>
  </si>
  <si>
    <t>21:07:47</t>
  </si>
  <si>
    <t>22:00:18</t>
  </si>
  <si>
    <t>00:06:56</t>
  </si>
  <si>
    <t>06:33:26</t>
  </si>
  <si>
    <t>16:37:40</t>
  </si>
  <si>
    <t>18:11:55</t>
  </si>
  <si>
    <t>15:52:30</t>
  </si>
  <si>
    <t>19:10:27</t>
  </si>
  <si>
    <t>14:46:52</t>
  </si>
  <si>
    <t>10:14:04</t>
  </si>
  <si>
    <t>22:13:38</t>
  </si>
  <si>
    <t>09:02:15</t>
  </si>
  <si>
    <t>10:44:07</t>
  </si>
  <si>
    <t>12:08:15</t>
  </si>
  <si>
    <t>12:01:21</t>
  </si>
  <si>
    <t>10:26:22</t>
  </si>
  <si>
    <t>21:09:35</t>
  </si>
  <si>
    <t>00:27:50</t>
  </si>
  <si>
    <t>18:13:12</t>
  </si>
  <si>
    <t>19:34:53</t>
  </si>
  <si>
    <t>21:37:02</t>
  </si>
  <si>
    <t>13:10:48</t>
  </si>
  <si>
    <t>05:47:07</t>
  </si>
  <si>
    <t>19:51:48</t>
  </si>
  <si>
    <t>04:23:48</t>
  </si>
  <si>
    <t>15:47:20</t>
  </si>
  <si>
    <t>08:22:03</t>
  </si>
  <si>
    <t>04:35:36</t>
  </si>
  <si>
    <t>13:46:56</t>
  </si>
  <si>
    <t>00:39:02</t>
  </si>
  <si>
    <t>06:46:53</t>
  </si>
  <si>
    <t>13:21:52</t>
  </si>
  <si>
    <t>01:12:16</t>
  </si>
  <si>
    <t>11:02:22</t>
  </si>
  <si>
    <t>12:12:57</t>
  </si>
  <si>
    <t>05:18:44</t>
  </si>
  <si>
    <t>06:35:57</t>
  </si>
  <si>
    <t>18:29:42</t>
  </si>
  <si>
    <t>05:15:47</t>
  </si>
  <si>
    <t>06:59:07</t>
  </si>
  <si>
    <t>06:59:22</t>
  </si>
  <si>
    <t>20:54:41</t>
  </si>
  <si>
    <t>18:33:32</t>
  </si>
  <si>
    <t>13:51:26</t>
  </si>
  <si>
    <t>22:23:41</t>
  </si>
  <si>
    <t>08:51:15</t>
  </si>
  <si>
    <t>00:06:33</t>
  </si>
  <si>
    <t>19:39:52</t>
  </si>
  <si>
    <t>03:57:43</t>
  </si>
  <si>
    <t>08:54:37</t>
  </si>
  <si>
    <t>22:18:13</t>
  </si>
  <si>
    <t>13:35:52</t>
  </si>
  <si>
    <t>20:16:11</t>
  </si>
  <si>
    <t>21:49:36</t>
  </si>
  <si>
    <t>07:01:22</t>
  </si>
  <si>
    <t>09:18:08</t>
  </si>
  <si>
    <t>00:52:51</t>
  </si>
  <si>
    <t>16:50:14</t>
  </si>
  <si>
    <t>22:28:11</t>
  </si>
  <si>
    <t>00:05:51</t>
  </si>
  <si>
    <t>17:22:11</t>
  </si>
  <si>
    <t>04:51:42</t>
  </si>
  <si>
    <t>11:11:56</t>
  </si>
  <si>
    <t>07:23:10</t>
  </si>
  <si>
    <t>01:29:57</t>
  </si>
  <si>
    <t>08:27:23</t>
  </si>
  <si>
    <t>01:27:04</t>
  </si>
  <si>
    <t>08:42:32</t>
  </si>
  <si>
    <t>04:41:50</t>
  </si>
  <si>
    <t>08:19:13</t>
  </si>
  <si>
    <t>05:46:14</t>
  </si>
  <si>
    <t>13:45:46</t>
  </si>
  <si>
    <t>09:25:06</t>
  </si>
  <si>
    <t>01:29:48</t>
  </si>
  <si>
    <t>13:44:51</t>
  </si>
  <si>
    <t>17:34:13</t>
  </si>
  <si>
    <t>01:44:42</t>
  </si>
  <si>
    <t>23:06:38</t>
  </si>
  <si>
    <t>07:43:36</t>
  </si>
  <si>
    <t>10:28:00</t>
  </si>
  <si>
    <t>07:51:05</t>
  </si>
  <si>
    <t>03:53:46</t>
  </si>
  <si>
    <t>16:28:09</t>
  </si>
  <si>
    <t>03:53:09</t>
  </si>
  <si>
    <t>03:21:48</t>
  </si>
  <si>
    <t>23:35:04</t>
  </si>
  <si>
    <t>20:02:18</t>
  </si>
  <si>
    <t>01:41:32</t>
  </si>
  <si>
    <t>00:12:55</t>
  </si>
  <si>
    <t>22:25:32</t>
  </si>
  <si>
    <t>10:21:28</t>
  </si>
  <si>
    <t>02:03:08</t>
  </si>
  <si>
    <t>02:41:33</t>
  </si>
  <si>
    <t>05:36:20</t>
  </si>
  <si>
    <t>20:26:12</t>
  </si>
  <si>
    <t>07:56:44</t>
  </si>
  <si>
    <t>12:45:47</t>
  </si>
  <si>
    <t>03:21:03</t>
  </si>
  <si>
    <t>06:03:54</t>
  </si>
  <si>
    <t>14:27:49</t>
  </si>
  <si>
    <t>17:29:14</t>
  </si>
  <si>
    <t>18:18:46</t>
  </si>
  <si>
    <t>02:58:40</t>
  </si>
  <si>
    <t>08:42:51</t>
  </si>
  <si>
    <t>08:44:36</t>
  </si>
  <si>
    <t>07:22:51</t>
  </si>
  <si>
    <t>01:50:51</t>
  </si>
  <si>
    <t>01:40:46</t>
  </si>
  <si>
    <t>04:00:15</t>
  </si>
  <si>
    <t>06:47:20</t>
  </si>
  <si>
    <t>04:22:29</t>
  </si>
  <si>
    <t>09:23:34</t>
  </si>
  <si>
    <t>16:53:11</t>
  </si>
  <si>
    <t>04:09:34</t>
  </si>
  <si>
    <t>19:55:24</t>
  </si>
  <si>
    <t>13:20:04</t>
  </si>
  <si>
    <t>17:13:21</t>
  </si>
  <si>
    <t>01:17:18</t>
  </si>
  <si>
    <t>19:35:08</t>
  </si>
  <si>
    <t>13:16:43</t>
  </si>
  <si>
    <t>21:52:02</t>
  </si>
  <si>
    <t>06:34:20</t>
  </si>
  <si>
    <t>22:20:03</t>
  </si>
  <si>
    <t>00:39:20</t>
  </si>
  <si>
    <t>08:06:15</t>
  </si>
  <si>
    <t>17:25:35</t>
  </si>
  <si>
    <t>07:57:10</t>
  </si>
  <si>
    <t>15:36:25</t>
  </si>
  <si>
    <t>10:01:06</t>
  </si>
  <si>
    <t>01:38:33</t>
  </si>
  <si>
    <t>14:31:40</t>
  </si>
  <si>
    <t>05:13:52</t>
  </si>
  <si>
    <t>05:57:35</t>
  </si>
  <si>
    <t>00:53:45</t>
  </si>
  <si>
    <t>09:19:40</t>
  </si>
  <si>
    <t>16:36:16</t>
  </si>
  <si>
    <t>03:23:15</t>
  </si>
  <si>
    <t>07:37:37</t>
  </si>
  <si>
    <t>06:44:26</t>
  </si>
  <si>
    <t>07:32:27</t>
  </si>
  <si>
    <t>04:47:39</t>
  </si>
  <si>
    <t>01:34:14</t>
  </si>
  <si>
    <t>05:37:47</t>
  </si>
  <si>
    <t>17:13:39</t>
  </si>
  <si>
    <t>17:11:11</t>
  </si>
  <si>
    <t>09:02:48</t>
  </si>
  <si>
    <t>04:04:13</t>
  </si>
  <si>
    <t>14:10:03</t>
  </si>
  <si>
    <t>00:17:35</t>
  </si>
  <si>
    <t>00:07:51</t>
  </si>
  <si>
    <t>12:08:19</t>
  </si>
  <si>
    <t>18:16:28</t>
  </si>
  <si>
    <t>09:55:51</t>
  </si>
  <si>
    <t>22:04:19</t>
  </si>
  <si>
    <t>23:32:24</t>
  </si>
  <si>
    <t>15:45:18</t>
  </si>
  <si>
    <t>18:20:23</t>
  </si>
  <si>
    <t>00:13:44</t>
  </si>
  <si>
    <t>18:14:03</t>
  </si>
  <si>
    <t>14:50:58</t>
  </si>
  <si>
    <t>20:10:11</t>
  </si>
  <si>
    <t>04:54:39</t>
  </si>
  <si>
    <t>12:29:41</t>
  </si>
  <si>
    <t>13:35:36</t>
  </si>
  <si>
    <t>05:44:37</t>
  </si>
  <si>
    <t>02:37:36</t>
  </si>
  <si>
    <t>17:09:05</t>
  </si>
  <si>
    <t>13:47:43</t>
  </si>
  <si>
    <t>14:35:19</t>
  </si>
  <si>
    <t>13:40:41</t>
  </si>
  <si>
    <t>06:56:38</t>
  </si>
  <si>
    <t>18:09:53</t>
  </si>
  <si>
    <t>06:40:32</t>
  </si>
  <si>
    <t>03:50:04</t>
  </si>
  <si>
    <t>16:47:55</t>
  </si>
  <si>
    <t>05:34:12</t>
  </si>
  <si>
    <t>21:39:53</t>
  </si>
  <si>
    <t>19:26:03</t>
  </si>
  <si>
    <t>16:30:12</t>
  </si>
  <si>
    <t>18:17:56</t>
  </si>
  <si>
    <t>00:17:49</t>
  </si>
  <si>
    <t>19:23:28</t>
  </si>
  <si>
    <t>22:33:13</t>
  </si>
  <si>
    <t>09:41:25</t>
  </si>
  <si>
    <t>06:31:14</t>
  </si>
  <si>
    <t>11:47:43</t>
  </si>
  <si>
    <t>17:08:40</t>
  </si>
  <si>
    <t>13:25:50</t>
  </si>
  <si>
    <t>17:35:31</t>
  </si>
  <si>
    <t>22:52:20</t>
  </si>
  <si>
    <t>07:56:39</t>
  </si>
  <si>
    <t>13:14:27</t>
  </si>
  <si>
    <t>16:36:05</t>
  </si>
  <si>
    <t>06:13:53</t>
  </si>
  <si>
    <t>17:24:46</t>
  </si>
  <si>
    <t>03:55:27</t>
  </si>
  <si>
    <t>22:19:24</t>
  </si>
  <si>
    <t>18:49:08</t>
  </si>
  <si>
    <t>05:01:37</t>
  </si>
  <si>
    <t>21:31:33</t>
  </si>
  <si>
    <t>21:26:52</t>
  </si>
  <si>
    <t>13:46:45</t>
  </si>
  <si>
    <t>18:17:40</t>
  </si>
  <si>
    <t>18:35:01</t>
  </si>
  <si>
    <t>09:40:50</t>
  </si>
  <si>
    <t>08:11:15</t>
  </si>
  <si>
    <t>22:59:17</t>
  </si>
  <si>
    <t>12:06:06</t>
  </si>
  <si>
    <t>05:30:53</t>
  </si>
  <si>
    <t>10:58:01</t>
  </si>
  <si>
    <t>16:46:34</t>
  </si>
  <si>
    <t>18:07:57</t>
  </si>
  <si>
    <t>04:52:02</t>
  </si>
  <si>
    <t>00:12:52</t>
  </si>
  <si>
    <t>20:19:06</t>
  </si>
  <si>
    <t>22:47:25</t>
  </si>
  <si>
    <t>20:48:17</t>
  </si>
  <si>
    <t>00:32:19</t>
  </si>
  <si>
    <t>10:44:11</t>
  </si>
  <si>
    <t>01:07:18</t>
  </si>
  <si>
    <t>22:55:08</t>
  </si>
  <si>
    <t>09:13:32</t>
  </si>
  <si>
    <t>22:58:49</t>
  </si>
  <si>
    <t>18:37:05</t>
  </si>
  <si>
    <t>02:08:35</t>
  </si>
  <si>
    <t>08:50:53</t>
  </si>
  <si>
    <t>23:31:55</t>
  </si>
  <si>
    <t>20:41:00</t>
  </si>
  <si>
    <t>07:52:31</t>
  </si>
  <si>
    <t>08:13:55</t>
  </si>
  <si>
    <t>05:44:56</t>
  </si>
  <si>
    <t>06:51:22</t>
  </si>
  <si>
    <t>00:27:14</t>
  </si>
  <si>
    <t>05:21:10</t>
  </si>
  <si>
    <t>23:22:09</t>
  </si>
  <si>
    <t>20:12:39</t>
  </si>
  <si>
    <t>12:21:49</t>
  </si>
  <si>
    <t>18:04:44</t>
  </si>
  <si>
    <t>14:43:57</t>
  </si>
  <si>
    <t>19:32:25</t>
  </si>
  <si>
    <t>08:00:59</t>
  </si>
  <si>
    <t>13:02:31</t>
  </si>
  <si>
    <t>20:34:37</t>
  </si>
  <si>
    <t>23:35:10</t>
  </si>
  <si>
    <t>14:56:59</t>
  </si>
  <si>
    <t>05:01:25</t>
  </si>
  <si>
    <t>05:59:12</t>
  </si>
  <si>
    <t>Nome</t>
  </si>
  <si>
    <t>Sexo</t>
  </si>
  <si>
    <t>Data_admissao</t>
  </si>
  <si>
    <t>Cargo</t>
  </si>
  <si>
    <t>Setor</t>
  </si>
  <si>
    <t>Turno</t>
  </si>
  <si>
    <t>Salario</t>
  </si>
  <si>
    <t>Dr Kaique da Cruz</t>
  </si>
  <si>
    <t>Outros</t>
  </si>
  <si>
    <t>12/04/2019</t>
  </si>
  <si>
    <t>Analista</t>
  </si>
  <si>
    <t>Produção</t>
  </si>
  <si>
    <t>Noite</t>
  </si>
  <si>
    <t>Let</t>
  </si>
  <si>
    <t>F</t>
  </si>
  <si>
    <t>29/10/2024</t>
  </si>
  <si>
    <t>Auxiliar</t>
  </si>
  <si>
    <t>Comercial</t>
  </si>
  <si>
    <t>Manhã</t>
  </si>
  <si>
    <t>Sophia Cassiano</t>
  </si>
  <si>
    <t>M</t>
  </si>
  <si>
    <t>13/10/2021</t>
  </si>
  <si>
    <t>Logística</t>
  </si>
  <si>
    <t>Tarde</t>
  </si>
  <si>
    <t>Ravy Rodrigues</t>
  </si>
  <si>
    <t>27/01/2018</t>
  </si>
  <si>
    <t>Operador</t>
  </si>
  <si>
    <t>RH</t>
  </si>
  <si>
    <t>Maria Sophia Almeida</t>
  </si>
  <si>
    <t>21/07/2018</t>
  </si>
  <si>
    <t>Alice Vargas</t>
  </si>
  <si>
    <t>11/08/2021</t>
  </si>
  <si>
    <t>Gerente</t>
  </si>
  <si>
    <t>Financeiro</t>
  </si>
  <si>
    <t>Isis Porto</t>
  </si>
  <si>
    <t>21/07/2017</t>
  </si>
  <si>
    <t>José Pedro Moraes</t>
  </si>
  <si>
    <t>22/05/2023</t>
  </si>
  <si>
    <t>Dra Melina Nogueira</t>
  </si>
  <si>
    <t>27/07/2020</t>
  </si>
  <si>
    <t>Supervisor</t>
  </si>
  <si>
    <t>Mathias Porto</t>
  </si>
  <si>
    <t>18/11/2023</t>
  </si>
  <si>
    <t>Erick Vargas</t>
  </si>
  <si>
    <t>10/11/2015</t>
  </si>
  <si>
    <t>Nina Monteiro</t>
  </si>
  <si>
    <t>16/03/2023</t>
  </si>
  <si>
    <t>Enr</t>
  </si>
  <si>
    <t>08/03/2023</t>
  </si>
  <si>
    <t>Nina Duarte</t>
  </si>
  <si>
    <t>25/01/2022</t>
  </si>
  <si>
    <t>Sr Kaique Sales</t>
  </si>
  <si>
    <t>04/11/2022</t>
  </si>
  <si>
    <t>Maria Isis Moraes</t>
  </si>
  <si>
    <t>08/01/2018</t>
  </si>
  <si>
    <t>Breno Sá</t>
  </si>
  <si>
    <t>10/05/2019</t>
  </si>
  <si>
    <t>Arthur Gabriel Abreu</t>
  </si>
  <si>
    <t>22/02/2025</t>
  </si>
  <si>
    <t>Anna Liz Lopes</t>
  </si>
  <si>
    <t>24/07/2015</t>
  </si>
  <si>
    <t>Amanda Fernandes</t>
  </si>
  <si>
    <t>30/11/2019</t>
  </si>
  <si>
    <t>Carolina Macedo</t>
  </si>
  <si>
    <t>30/09/2021</t>
  </si>
  <si>
    <t>Mateus Santos</t>
  </si>
  <si>
    <t>20/02/2016</t>
  </si>
  <si>
    <t>Milena Souza</t>
  </si>
  <si>
    <t>23/07/2018</t>
  </si>
  <si>
    <t>Ayl</t>
  </si>
  <si>
    <t>23/12/2018</t>
  </si>
  <si>
    <t>Luan Borges</t>
  </si>
  <si>
    <t>04/09/2017</t>
  </si>
  <si>
    <t>Srta Maria Julia da Luz</t>
  </si>
  <si>
    <t>03/09/2016</t>
  </si>
  <si>
    <t>Srt</t>
  </si>
  <si>
    <t>11/11/2022</t>
  </si>
  <si>
    <t>Dr Dom Costela</t>
  </si>
  <si>
    <t>02/03/2019</t>
  </si>
  <si>
    <t>Carlos Eduardo Oliveira</t>
  </si>
  <si>
    <t>25/07/2021</t>
  </si>
  <si>
    <t>Ana Lívia Mendes</t>
  </si>
  <si>
    <t>12/03/2021</t>
  </si>
  <si>
    <t>Jos</t>
  </si>
  <si>
    <t>25/01/2025</t>
  </si>
  <si>
    <t>Rhavi da Mata</t>
  </si>
  <si>
    <t>06/07/2024</t>
  </si>
  <si>
    <t>Helena da Conceição</t>
  </si>
  <si>
    <t>10/04/2016</t>
  </si>
  <si>
    <t>Catarina Macedo</t>
  </si>
  <si>
    <t>09/02/2019</t>
  </si>
  <si>
    <t>Leandro da Cruz</t>
  </si>
  <si>
    <t>12/02/2023</t>
  </si>
  <si>
    <t>Apollo Mendonça</t>
  </si>
  <si>
    <t>02/05/2023</t>
  </si>
  <si>
    <t>Rael Oliveira</t>
  </si>
  <si>
    <t>05/01/2019</t>
  </si>
  <si>
    <t>Caio Marques</t>
  </si>
  <si>
    <t>18/05/2018</t>
  </si>
  <si>
    <t>Dante Jesus</t>
  </si>
  <si>
    <t>15/06/2022</t>
  </si>
  <si>
    <t>Eduardo Borges</t>
  </si>
  <si>
    <t>18/09/2023</t>
  </si>
  <si>
    <t>Sophia Santos</t>
  </si>
  <si>
    <t>03/03/2023</t>
  </si>
  <si>
    <t>João Castro</t>
  </si>
  <si>
    <t>31/12/2016</t>
  </si>
  <si>
    <t>João Pedro da Mata</t>
  </si>
  <si>
    <t>31/08/2023</t>
  </si>
  <si>
    <t>Luiz Otávio Novais</t>
  </si>
  <si>
    <t>30/03/2017</t>
  </si>
  <si>
    <t>José Miguel da Cunha</t>
  </si>
  <si>
    <t>22/12/2019</t>
  </si>
  <si>
    <t>Srta Maysa Melo</t>
  </si>
  <si>
    <t>30/10/2019</t>
  </si>
  <si>
    <t>Anna Liz Cirino</t>
  </si>
  <si>
    <t>03/10/2015</t>
  </si>
  <si>
    <t>Davi Miguel Albuquerque</t>
  </si>
  <si>
    <t>13/11/2015</t>
  </si>
  <si>
    <t>Nicolas Câmara</t>
  </si>
  <si>
    <t>10/08/2020</t>
  </si>
  <si>
    <t>Gabrielly Câmara</t>
  </si>
  <si>
    <t>11/11/2016</t>
  </si>
  <si>
    <t>Pietra Costela</t>
  </si>
  <si>
    <t>09/01/2019</t>
  </si>
  <si>
    <t>Marcos Vinicius Moreira</t>
  </si>
  <si>
    <t>01/01/2023</t>
  </si>
  <si>
    <t>Júlia Almeida</t>
  </si>
  <si>
    <t>25/06/2024</t>
  </si>
  <si>
    <t>Beatriz Nunes</t>
  </si>
  <si>
    <t>27/02/2021</t>
  </si>
  <si>
    <t>Pietro Mendes</t>
  </si>
  <si>
    <t>20/05/2015</t>
  </si>
  <si>
    <t>Milena Pereira</t>
  </si>
  <si>
    <t>03/08/2020</t>
  </si>
  <si>
    <t>Arthur da Cunha</t>
  </si>
  <si>
    <t>29/10/2015</t>
  </si>
  <si>
    <t>Gael Albuquerque</t>
  </si>
  <si>
    <t>09/07/2022</t>
  </si>
  <si>
    <t>Henry Cirino</t>
  </si>
  <si>
    <t>01/09/2024</t>
  </si>
  <si>
    <t>Aylla Aparecida</t>
  </si>
  <si>
    <t>14/03/2020</t>
  </si>
  <si>
    <t>Davi Lucas Rocha</t>
  </si>
  <si>
    <t>15/04/2016</t>
  </si>
  <si>
    <t>Ágatha Pereira</t>
  </si>
  <si>
    <t>11/11/2019</t>
  </si>
  <si>
    <t>Ana Júlia Santos</t>
  </si>
  <si>
    <t>26/08/2015</t>
  </si>
  <si>
    <t>Ana Júlia Rios</t>
  </si>
  <si>
    <t>24/09/2016</t>
  </si>
  <si>
    <t>Dra Marcela Brito</t>
  </si>
  <si>
    <t>16/08/2021</t>
  </si>
  <si>
    <t>Sr Augusto Sousa</t>
  </si>
  <si>
    <t>06/02/2024</t>
  </si>
  <si>
    <t>Sofia Macedo</t>
  </si>
  <si>
    <t>06/11/2016</t>
  </si>
  <si>
    <t>Davi Luiz Rezende</t>
  </si>
  <si>
    <t>16/05/2018</t>
  </si>
  <si>
    <t>Ester Novaes</t>
  </si>
  <si>
    <t>21/03/2025</t>
  </si>
  <si>
    <t>Alice da Conceição</t>
  </si>
  <si>
    <t>11/12/2023</t>
  </si>
  <si>
    <t>Yan Sales</t>
  </si>
  <si>
    <t>04/04/2022</t>
  </si>
  <si>
    <t>Sra Hellena Leão</t>
  </si>
  <si>
    <t>04/12/2023</t>
  </si>
  <si>
    <t>Arthur Miguel Correia</t>
  </si>
  <si>
    <t>09/08/2023</t>
  </si>
  <si>
    <t>Ana Beatriz Peixoto</t>
  </si>
  <si>
    <t>01/11/2017</t>
  </si>
  <si>
    <t>Olívia Cardoso</t>
  </si>
  <si>
    <t>28/09/2022</t>
  </si>
  <si>
    <t>Léo Sousa</t>
  </si>
  <si>
    <t>22/07/2017</t>
  </si>
  <si>
    <t>Gabriel da Cunha</t>
  </si>
  <si>
    <t>11/07/2018</t>
  </si>
  <si>
    <t>Maria Isis Fernandes</t>
  </si>
  <si>
    <t>02/01/2022</t>
  </si>
  <si>
    <t>André da Mota</t>
  </si>
  <si>
    <t>18/02/2024</t>
  </si>
  <si>
    <t>Ravy Cassiano</t>
  </si>
  <si>
    <t>18/12/2016</t>
  </si>
  <si>
    <t>Sr João Miguel da Mota</t>
  </si>
  <si>
    <t>17/08/2022</t>
  </si>
  <si>
    <t>Dr Ryan Garcia</t>
  </si>
  <si>
    <t>21/06/2015</t>
  </si>
  <si>
    <t>Ana Julia Brito</t>
  </si>
  <si>
    <t>31/12/2018</t>
  </si>
  <si>
    <t>Pedro Lucas Moraes</t>
  </si>
  <si>
    <t>25/02/2020</t>
  </si>
  <si>
    <t>Ana Clara da Luz</t>
  </si>
  <si>
    <t>26/06/2022</t>
  </si>
  <si>
    <t>Eloá Rodrigues</t>
  </si>
  <si>
    <t>13/02/2023</t>
  </si>
  <si>
    <t>Luiz Miguel Fogaça</t>
  </si>
  <si>
    <t>24/09/2021</t>
  </si>
  <si>
    <t>Maria Fernanda Farias</t>
  </si>
  <si>
    <t>11/04/2022</t>
  </si>
  <si>
    <t>Henry Montenegro</t>
  </si>
  <si>
    <t>23/01/2020</t>
  </si>
  <si>
    <t>Apollo Barbosa</t>
  </si>
  <si>
    <t>Maria Julia Souza</t>
  </si>
  <si>
    <t>02/04/2025</t>
  </si>
  <si>
    <t>Sarah Santos</t>
  </si>
  <si>
    <t>23/05/2022</t>
  </si>
  <si>
    <t>Nicolas Nunes</t>
  </si>
  <si>
    <t>17/10/2022</t>
  </si>
  <si>
    <t>Sr Caleb Nascimento</t>
  </si>
  <si>
    <t>10/01/2021</t>
  </si>
  <si>
    <t>Luiz Otávio Leão</t>
  </si>
  <si>
    <t>03/10/2023</t>
  </si>
  <si>
    <t>Ravi Monteiro</t>
  </si>
  <si>
    <t>01/03/2024</t>
  </si>
  <si>
    <t>Gustavo Dias</t>
  </si>
  <si>
    <t>28/04/2024</t>
  </si>
  <si>
    <t>Saída</t>
  </si>
  <si>
    <t>06:00</t>
  </si>
  <si>
    <t>14:00</t>
  </si>
  <si>
    <t>22:00</t>
  </si>
  <si>
    <t>Horário Entrada</t>
  </si>
  <si>
    <t>Horário Saída</t>
  </si>
  <si>
    <t>Delta Entrada</t>
  </si>
  <si>
    <t>Delta Saída</t>
  </si>
  <si>
    <t>Anomalias</t>
  </si>
  <si>
    <t>Desvio Total</t>
  </si>
  <si>
    <t>Salário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</si>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</sst>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h:mm\ AM/PM;@"/>
    <numFmt numFmtId="17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" fontId="0" fillId="0" borderId="0" xfId="0" applyNumberFormat="1"/>
    <xf numFmtId="167" fontId="0" fillId="0" borderId="0" xfId="0" applyNumberFormat="1"/>
    <xf numFmtId="20" fontId="0" fillId="0" borderId="0" xfId="0" applyNumberFormat="1"/>
    <xf numFmtId="17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11"/>
  <sheetViews>
    <sheetView tabSelected="1" workbookViewId="0">
      <selection activeCell="I2" sqref="I2"/>
    </sheetView>
  </sheetViews>
  <sheetFormatPr defaultRowHeight="14.4" x14ac:dyDescent="0.3"/>
  <cols>
    <col min="1" max="1" width="13.44140625" bestFit="1" customWidth="1"/>
    <col min="2" max="2" width="15.33203125" bestFit="1" customWidth="1"/>
    <col min="3" max="3" width="10.5546875" bestFit="1" customWidth="1"/>
    <col min="4" max="4" width="8.77734375" bestFit="1" customWidth="1"/>
    <col min="5" max="5" width="8.109375" bestFit="1" customWidth="1"/>
    <col min="6" max="6" width="6.21875" bestFit="1" customWidth="1"/>
    <col min="7" max="7" width="11.77734375" bestFit="1" customWidth="1"/>
    <col min="8" max="9" width="11.77734375" customWidth="1"/>
    <col min="10" max="10" width="12.21875" bestFit="1" customWidth="1"/>
    <col min="12" max="13" width="14.33203125" bestFit="1" customWidth="1"/>
    <col min="14" max="15" width="12.44140625" bestFit="1" customWidth="1"/>
    <col min="16" max="16" width="12.44140625" customWidth="1"/>
    <col min="17" max="17" width="9.77734375" bestFit="1" customWidth="1"/>
  </cols>
  <sheetData>
    <row r="1" spans="1:21" x14ac:dyDescent="0.3">
      <c r="A1" s="1" t="s">
        <v>0</v>
      </c>
      <c r="B1" s="1" t="s">
        <v>4900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5128</v>
      </c>
      <c r="I1" s="1" t="s">
        <v>5127</v>
      </c>
      <c r="J1" s="1" t="s">
        <v>6</v>
      </c>
      <c r="K1" s="1" t="s">
        <v>4905</v>
      </c>
      <c r="L1" s="1" t="s">
        <v>5120</v>
      </c>
      <c r="M1" s="1" t="s">
        <v>5121</v>
      </c>
      <c r="N1" s="1" t="s">
        <v>5122</v>
      </c>
      <c r="O1" s="1" t="s">
        <v>5123</v>
      </c>
      <c r="P1" s="1" t="s">
        <v>5125</v>
      </c>
      <c r="Q1" s="1" t="s">
        <v>5124</v>
      </c>
      <c r="R1" s="1" t="s">
        <v>4904</v>
      </c>
      <c r="S1" s="1" t="s">
        <v>4903</v>
      </c>
      <c r="T1" s="1" t="s">
        <v>5126</v>
      </c>
      <c r="U1" s="1" t="s">
        <v>4901</v>
      </c>
    </row>
    <row r="2" spans="1:21" x14ac:dyDescent="0.3">
      <c r="A2">
        <v>1</v>
      </c>
      <c r="B2" t="str">
        <f>VLOOKUP(A2,Funcionários!$A$1:$I$98,2,FALSE)</f>
        <v>Dr Kaique da Cruz</v>
      </c>
      <c r="C2" s="2" t="s">
        <v>7</v>
      </c>
      <c r="D2" s="4">
        <v>0.48472222222222222</v>
      </c>
      <c r="E2" s="5">
        <v>0.50208333333333333</v>
      </c>
      <c r="F2">
        <v>0</v>
      </c>
      <c r="G2">
        <v>0.1</v>
      </c>
      <c r="H2">
        <f>YEAR(C2)</f>
        <v>2025</v>
      </c>
      <c r="I2">
        <f>MONTH(C2)</f>
        <v>5</v>
      </c>
      <c r="J2" t="s">
        <v>9</v>
      </c>
      <c r="K2" t="str">
        <f>VLOOKUP(A2,Funcionários!$A$1:$I$98,7,FALSE)</f>
        <v>Noite</v>
      </c>
      <c r="L2" t="str">
        <f>VLOOKUP(K2,Turnos!$A$1:$C$4,2,FALSE)</f>
        <v>22:00</v>
      </c>
      <c r="M2" t="str">
        <f>VLOOKUP(K2,Turnos!$A$1:$C$4,3,FALSE)</f>
        <v>06:00</v>
      </c>
      <c r="N2" s="6">
        <v>10.366666666666667</v>
      </c>
      <c r="O2" s="6">
        <v>6.05</v>
      </c>
      <c r="P2" s="6">
        <f>N2+O2</f>
        <v>16.416666666666668</v>
      </c>
      <c r="Q2" t="str">
        <f>IF(OR(N2&gt;2,O2&gt;2),"Anomalia","OK")</f>
        <v>Anomalia</v>
      </c>
      <c r="R2" t="str">
        <f>VLOOKUP(A2,Funcionários!$A$1:$I$98,6,FALSE)</f>
        <v>Produção</v>
      </c>
      <c r="S2" t="str">
        <f>VLOOKUP(A2,Funcionários!$A$1:$I$98,5,FALSE)</f>
        <v>Analista</v>
      </c>
      <c r="T2">
        <f>VLOOKUP(A2,Funcionários!$A$1:$I$98,8,FALSE)</f>
        <v>11421.21</v>
      </c>
      <c r="U2" t="str">
        <f>VLOOKUP(A2,Funcionários!$A$1:$I$98,3,FALSE)</f>
        <v>Outros</v>
      </c>
    </row>
    <row r="3" spans="1:21" x14ac:dyDescent="0.3">
      <c r="A3">
        <v>1</v>
      </c>
      <c r="B3" t="str">
        <f>VLOOKUP(A3,Funcionários!$A$1:$I$98,2,FALSE)</f>
        <v>Dr Kaique da Cruz</v>
      </c>
      <c r="C3" s="2" t="s">
        <v>10</v>
      </c>
      <c r="D3" s="4">
        <v>0.48749999999999999</v>
      </c>
      <c r="E3" s="4" t="s">
        <v>11</v>
      </c>
      <c r="F3">
        <v>0</v>
      </c>
      <c r="G3">
        <v>2.2000000000000002</v>
      </c>
      <c r="H3">
        <f t="shared" ref="H3:H66" si="0">YEAR(C3)</f>
        <v>2025</v>
      </c>
      <c r="I3">
        <f t="shared" ref="I3:I66" si="1">MONTH(C3)</f>
        <v>5</v>
      </c>
      <c r="J3" t="s">
        <v>12</v>
      </c>
      <c r="K3" t="str">
        <f>VLOOKUP(A3,Funcionários!$A$1:$I$98,7,FALSE)</f>
        <v>Noite</v>
      </c>
      <c r="L3" t="str">
        <f>VLOOKUP(K3,Turnos!$A$1:$C$4,2,FALSE)</f>
        <v>22:00</v>
      </c>
      <c r="M3" t="str">
        <f>VLOOKUP(K3,Turnos!$A$1:$C$4,3,FALSE)</f>
        <v>06:00</v>
      </c>
      <c r="N3" s="6">
        <v>10.3</v>
      </c>
      <c r="O3" s="6">
        <v>3.9816666666666669</v>
      </c>
      <c r="P3" s="6">
        <f t="shared" ref="P3:P66" si="2">N3+O3</f>
        <v>14.281666666666668</v>
      </c>
      <c r="Q3" t="str">
        <f t="shared" ref="Q3:Q66" si="3">IF(OR(N3&gt;2,O3&gt;2),"Anomalia","OK")</f>
        <v>Anomalia</v>
      </c>
      <c r="R3" t="str">
        <f>VLOOKUP(A3,Funcionários!$A$1:$I$98,6,FALSE)</f>
        <v>Produção</v>
      </c>
      <c r="S3" t="str">
        <f>VLOOKUP(A3,Funcionários!$A$1:$I$98,5,FALSE)</f>
        <v>Analista</v>
      </c>
      <c r="T3">
        <f>VLOOKUP(A3,Funcionários!$A$1:$I$98,8,FALSE)</f>
        <v>11421.21</v>
      </c>
      <c r="U3" t="str">
        <f>VLOOKUP(A3,Funcionários!$A$1:$I$98,3,FALSE)</f>
        <v>Outros</v>
      </c>
    </row>
    <row r="4" spans="1:21" x14ac:dyDescent="0.3">
      <c r="A4">
        <v>1</v>
      </c>
      <c r="B4" t="str">
        <f>VLOOKUP(A4,Funcionários!$A$1:$I$98,2,FALSE)</f>
        <v>Dr Kaique da Cruz</v>
      </c>
      <c r="C4" s="2" t="s">
        <v>13</v>
      </c>
      <c r="D4" s="4" t="s">
        <v>14</v>
      </c>
      <c r="E4" s="4" t="s">
        <v>15</v>
      </c>
      <c r="F4">
        <v>0</v>
      </c>
      <c r="G4">
        <v>0.3</v>
      </c>
      <c r="H4">
        <f t="shared" si="0"/>
        <v>2025</v>
      </c>
      <c r="I4">
        <f t="shared" si="1"/>
        <v>5</v>
      </c>
      <c r="J4" t="s">
        <v>16</v>
      </c>
      <c r="K4" t="str">
        <f>VLOOKUP(A4,Funcionários!$A$1:$I$98,7,FALSE)</f>
        <v>Noite</v>
      </c>
      <c r="L4" t="str">
        <f>VLOOKUP(K4,Turnos!$A$1:$C$4,2,FALSE)</f>
        <v>22:00</v>
      </c>
      <c r="M4" t="str">
        <f>VLOOKUP(K4,Turnos!$A$1:$C$4,3,FALSE)</f>
        <v>06:00</v>
      </c>
      <c r="N4" s="6">
        <v>6.8183333333333334</v>
      </c>
      <c r="O4" s="6">
        <v>4.6316666666666659</v>
      </c>
      <c r="P4" s="6">
        <f t="shared" si="2"/>
        <v>11.45</v>
      </c>
      <c r="Q4" t="str">
        <f t="shared" si="3"/>
        <v>Anomalia</v>
      </c>
      <c r="R4" t="str">
        <f>VLOOKUP(A4,Funcionários!$A$1:$I$98,6,FALSE)</f>
        <v>Produção</v>
      </c>
      <c r="S4" t="str">
        <f>VLOOKUP(A4,Funcionários!$A$1:$I$98,5,FALSE)</f>
        <v>Analista</v>
      </c>
      <c r="T4">
        <f>VLOOKUP(A4,Funcionários!$A$1:$I$98,8,FALSE)</f>
        <v>11421.21</v>
      </c>
      <c r="U4" t="str">
        <f>VLOOKUP(A4,Funcionários!$A$1:$I$98,3,FALSE)</f>
        <v>Outros</v>
      </c>
    </row>
    <row r="5" spans="1:21" x14ac:dyDescent="0.3">
      <c r="A5">
        <v>1</v>
      </c>
      <c r="B5" t="str">
        <f>VLOOKUP(A5,Funcionários!$A$1:$I$98,2,FALSE)</f>
        <v>Dr Kaique da Cruz</v>
      </c>
      <c r="C5" s="2" t="s">
        <v>17</v>
      </c>
      <c r="D5" s="4"/>
      <c r="E5" s="4"/>
      <c r="F5">
        <v>0</v>
      </c>
      <c r="G5">
        <v>0</v>
      </c>
      <c r="H5">
        <f t="shared" si="0"/>
        <v>2025</v>
      </c>
      <c r="I5">
        <f t="shared" si="1"/>
        <v>5</v>
      </c>
      <c r="J5" t="s">
        <v>18</v>
      </c>
      <c r="K5" t="str">
        <f>VLOOKUP(A5,Funcionários!$A$1:$I$98,7,FALSE)</f>
        <v>Noite</v>
      </c>
      <c r="L5" t="str">
        <f>VLOOKUP(K5,Turnos!$A$1:$C$4,2,FALSE)</f>
        <v>22:00</v>
      </c>
      <c r="M5" t="str">
        <f>VLOOKUP(K5,Turnos!$A$1:$C$4,3,FALSE)</f>
        <v>06:00</v>
      </c>
      <c r="N5" s="6">
        <v>22</v>
      </c>
      <c r="O5" s="6">
        <v>6</v>
      </c>
      <c r="P5" s="6">
        <f t="shared" si="2"/>
        <v>28</v>
      </c>
      <c r="Q5" t="str">
        <f t="shared" si="3"/>
        <v>Anomalia</v>
      </c>
      <c r="R5" t="str">
        <f>VLOOKUP(A5,Funcionários!$A$1:$I$98,6,FALSE)</f>
        <v>Produção</v>
      </c>
      <c r="S5" t="str">
        <f>VLOOKUP(A5,Funcionários!$A$1:$I$98,5,FALSE)</f>
        <v>Analista</v>
      </c>
      <c r="T5">
        <f>VLOOKUP(A5,Funcionários!$A$1:$I$98,8,FALSE)</f>
        <v>11421.21</v>
      </c>
      <c r="U5" t="str">
        <f>VLOOKUP(A5,Funcionários!$A$1:$I$98,3,FALSE)</f>
        <v>Outros</v>
      </c>
    </row>
    <row r="6" spans="1:21" x14ac:dyDescent="0.3">
      <c r="A6">
        <v>1</v>
      </c>
      <c r="B6" t="str">
        <f>VLOOKUP(A6,Funcionários!$A$1:$I$98,2,FALSE)</f>
        <v>Dr Kaique da Cruz</v>
      </c>
      <c r="C6" s="2" t="s">
        <v>19</v>
      </c>
      <c r="D6" s="4" t="s">
        <v>20</v>
      </c>
      <c r="E6" s="4" t="s">
        <v>21</v>
      </c>
      <c r="F6">
        <v>0</v>
      </c>
      <c r="G6">
        <v>0.1</v>
      </c>
      <c r="H6">
        <f t="shared" si="0"/>
        <v>2025</v>
      </c>
      <c r="I6">
        <f t="shared" si="1"/>
        <v>5</v>
      </c>
      <c r="J6" t="s">
        <v>22</v>
      </c>
      <c r="K6" t="str">
        <f>VLOOKUP(A6,Funcionários!$A$1:$I$98,7,FALSE)</f>
        <v>Noite</v>
      </c>
      <c r="L6" t="str">
        <f>VLOOKUP(K6,Turnos!$A$1:$C$4,2,FALSE)</f>
        <v>22:00</v>
      </c>
      <c r="M6" t="str">
        <f>VLOOKUP(K6,Turnos!$A$1:$C$4,3,FALSE)</f>
        <v>06:00</v>
      </c>
      <c r="N6" s="6">
        <v>14.951944444444441</v>
      </c>
      <c r="O6" s="6">
        <v>2.217222222222222</v>
      </c>
      <c r="P6" s="6">
        <f t="shared" si="2"/>
        <v>17.169166666666662</v>
      </c>
      <c r="Q6" t="str">
        <f t="shared" si="3"/>
        <v>Anomalia</v>
      </c>
      <c r="R6" t="str">
        <f>VLOOKUP(A6,Funcionários!$A$1:$I$98,6,FALSE)</f>
        <v>Produção</v>
      </c>
      <c r="S6" t="str">
        <f>VLOOKUP(A6,Funcionários!$A$1:$I$98,5,FALSE)</f>
        <v>Analista</v>
      </c>
      <c r="T6">
        <f>VLOOKUP(A6,Funcionários!$A$1:$I$98,8,FALSE)</f>
        <v>11421.21</v>
      </c>
      <c r="U6" t="str">
        <f>VLOOKUP(A6,Funcionários!$A$1:$I$98,3,FALSE)</f>
        <v>Outros</v>
      </c>
    </row>
    <row r="7" spans="1:21" x14ac:dyDescent="0.3">
      <c r="A7">
        <v>1</v>
      </c>
      <c r="B7" t="str">
        <f>VLOOKUP(A7,Funcionários!$A$1:$I$98,2,FALSE)</f>
        <v>Dr Kaique da Cruz</v>
      </c>
      <c r="C7" s="2" t="s">
        <v>23</v>
      </c>
      <c r="D7" s="4" t="s">
        <v>24</v>
      </c>
      <c r="E7" s="4" t="s">
        <v>25</v>
      </c>
      <c r="F7">
        <v>0</v>
      </c>
      <c r="G7">
        <v>1.6</v>
      </c>
      <c r="H7">
        <f t="shared" si="0"/>
        <v>2025</v>
      </c>
      <c r="I7">
        <f t="shared" si="1"/>
        <v>5</v>
      </c>
      <c r="J7" t="s">
        <v>26</v>
      </c>
      <c r="K7" t="str">
        <f>VLOOKUP(A7,Funcionários!$A$1:$I$98,7,FALSE)</f>
        <v>Noite</v>
      </c>
      <c r="L7" t="str">
        <f>VLOOKUP(K7,Turnos!$A$1:$C$4,2,FALSE)</f>
        <v>22:00</v>
      </c>
      <c r="M7" t="str">
        <f>VLOOKUP(K7,Turnos!$A$1:$C$4,3,FALSE)</f>
        <v>06:00</v>
      </c>
      <c r="N7" s="6">
        <v>14.303333333333331</v>
      </c>
      <c r="O7" s="6">
        <v>2.2663888888888883</v>
      </c>
      <c r="P7" s="6">
        <f t="shared" si="2"/>
        <v>16.569722222222218</v>
      </c>
      <c r="Q7" t="str">
        <f t="shared" si="3"/>
        <v>Anomalia</v>
      </c>
      <c r="R7" t="str">
        <f>VLOOKUP(A7,Funcionários!$A$1:$I$98,6,FALSE)</f>
        <v>Produção</v>
      </c>
      <c r="S7" t="str">
        <f>VLOOKUP(A7,Funcionários!$A$1:$I$98,5,FALSE)</f>
        <v>Analista</v>
      </c>
      <c r="T7">
        <f>VLOOKUP(A7,Funcionários!$A$1:$I$98,8,FALSE)</f>
        <v>11421.21</v>
      </c>
      <c r="U7" t="str">
        <f>VLOOKUP(A7,Funcionários!$A$1:$I$98,3,FALSE)</f>
        <v>Outros</v>
      </c>
    </row>
    <row r="8" spans="1:21" x14ac:dyDescent="0.3">
      <c r="A8">
        <v>1</v>
      </c>
      <c r="B8" t="str">
        <f>VLOOKUP(A8,Funcionários!$A$1:$I$98,2,FALSE)</f>
        <v>Dr Kaique da Cruz</v>
      </c>
      <c r="C8" s="2" t="s">
        <v>27</v>
      </c>
      <c r="D8" s="4"/>
      <c r="E8" s="4"/>
      <c r="F8">
        <v>0</v>
      </c>
      <c r="G8">
        <v>0</v>
      </c>
      <c r="H8">
        <f t="shared" si="0"/>
        <v>2025</v>
      </c>
      <c r="I8">
        <f t="shared" si="1"/>
        <v>5</v>
      </c>
      <c r="J8" t="s">
        <v>28</v>
      </c>
      <c r="K8" t="str">
        <f>VLOOKUP(A8,Funcionários!$A$1:$I$98,7,FALSE)</f>
        <v>Noite</v>
      </c>
      <c r="L8" t="str">
        <f>VLOOKUP(K8,Turnos!$A$1:$C$4,2,FALSE)</f>
        <v>22:00</v>
      </c>
      <c r="M8" t="str">
        <f>VLOOKUP(K8,Turnos!$A$1:$C$4,3,FALSE)</f>
        <v>06:00</v>
      </c>
      <c r="N8" s="6">
        <v>22</v>
      </c>
      <c r="O8" s="6">
        <v>6</v>
      </c>
      <c r="P8" s="6">
        <f t="shared" si="2"/>
        <v>28</v>
      </c>
      <c r="Q8" t="str">
        <f t="shared" si="3"/>
        <v>Anomalia</v>
      </c>
      <c r="R8" t="str">
        <f>VLOOKUP(A8,Funcionários!$A$1:$I$98,6,FALSE)</f>
        <v>Produção</v>
      </c>
      <c r="S8" t="str">
        <f>VLOOKUP(A8,Funcionários!$A$1:$I$98,5,FALSE)</f>
        <v>Analista</v>
      </c>
      <c r="T8">
        <f>VLOOKUP(A8,Funcionários!$A$1:$I$98,8,FALSE)</f>
        <v>11421.21</v>
      </c>
      <c r="U8" t="str">
        <f>VLOOKUP(A8,Funcionários!$A$1:$I$98,3,FALSE)</f>
        <v>Outros</v>
      </c>
    </row>
    <row r="9" spans="1:21" x14ac:dyDescent="0.3">
      <c r="A9">
        <v>1</v>
      </c>
      <c r="B9" t="str">
        <f>VLOOKUP(A9,Funcionários!$A$1:$I$98,2,FALSE)</f>
        <v>Dr Kaique da Cruz</v>
      </c>
      <c r="C9" s="2" t="s">
        <v>29</v>
      </c>
      <c r="D9" s="4" t="s">
        <v>30</v>
      </c>
      <c r="E9" s="4" t="s">
        <v>31</v>
      </c>
      <c r="F9">
        <v>0</v>
      </c>
      <c r="G9">
        <v>2.1</v>
      </c>
      <c r="H9">
        <f t="shared" si="0"/>
        <v>2025</v>
      </c>
      <c r="I9">
        <f t="shared" si="1"/>
        <v>4</v>
      </c>
      <c r="J9" t="s">
        <v>9</v>
      </c>
      <c r="K9" t="str">
        <f>VLOOKUP(A9,Funcionários!$A$1:$I$98,7,FALSE)</f>
        <v>Noite</v>
      </c>
      <c r="L9" t="str">
        <f>VLOOKUP(K9,Turnos!$A$1:$C$4,2,FALSE)</f>
        <v>22:00</v>
      </c>
      <c r="M9" t="str">
        <f>VLOOKUP(K9,Turnos!$A$1:$C$4,3,FALSE)</f>
        <v>06:00</v>
      </c>
      <c r="N9" s="6">
        <v>0.34722222222222143</v>
      </c>
      <c r="O9" s="6">
        <v>15.804722222222221</v>
      </c>
      <c r="P9" s="6">
        <f t="shared" si="2"/>
        <v>16.151944444444442</v>
      </c>
      <c r="Q9" t="str">
        <f t="shared" si="3"/>
        <v>Anomalia</v>
      </c>
      <c r="R9" t="str">
        <f>VLOOKUP(A9,Funcionários!$A$1:$I$98,6,FALSE)</f>
        <v>Produção</v>
      </c>
      <c r="S9" t="str">
        <f>VLOOKUP(A9,Funcionários!$A$1:$I$98,5,FALSE)</f>
        <v>Analista</v>
      </c>
      <c r="T9">
        <f>VLOOKUP(A9,Funcionários!$A$1:$I$98,8,FALSE)</f>
        <v>11421.21</v>
      </c>
      <c r="U9" t="str">
        <f>VLOOKUP(A9,Funcionários!$A$1:$I$98,3,FALSE)</f>
        <v>Outros</v>
      </c>
    </row>
    <row r="10" spans="1:21" x14ac:dyDescent="0.3">
      <c r="A10">
        <v>1</v>
      </c>
      <c r="B10" t="str">
        <f>VLOOKUP(A10,Funcionários!$A$1:$I$98,2,FALSE)</f>
        <v>Dr Kaique da Cruz</v>
      </c>
      <c r="C10" s="2" t="s">
        <v>32</v>
      </c>
      <c r="D10" s="4" t="s">
        <v>33</v>
      </c>
      <c r="E10" s="4" t="s">
        <v>34</v>
      </c>
      <c r="F10">
        <v>0</v>
      </c>
      <c r="G10">
        <v>2.9</v>
      </c>
      <c r="H10">
        <f t="shared" si="0"/>
        <v>2025</v>
      </c>
      <c r="I10">
        <f t="shared" si="1"/>
        <v>4</v>
      </c>
      <c r="J10" t="s">
        <v>12</v>
      </c>
      <c r="K10" t="str">
        <f>VLOOKUP(A10,Funcionários!$A$1:$I$98,7,FALSE)</f>
        <v>Noite</v>
      </c>
      <c r="L10" t="str">
        <f>VLOOKUP(K10,Turnos!$A$1:$C$4,2,FALSE)</f>
        <v>22:00</v>
      </c>
      <c r="M10" t="str">
        <f>VLOOKUP(K10,Turnos!$A$1:$C$4,3,FALSE)</f>
        <v>06:00</v>
      </c>
      <c r="N10" s="6">
        <v>3.8508333333333331</v>
      </c>
      <c r="O10" s="6">
        <v>12.490833333333336</v>
      </c>
      <c r="P10" s="6">
        <f t="shared" si="2"/>
        <v>16.341666666666669</v>
      </c>
      <c r="Q10" t="str">
        <f t="shared" si="3"/>
        <v>Anomalia</v>
      </c>
      <c r="R10" t="str">
        <f>VLOOKUP(A10,Funcionários!$A$1:$I$98,6,FALSE)</f>
        <v>Produção</v>
      </c>
      <c r="S10" t="str">
        <f>VLOOKUP(A10,Funcionários!$A$1:$I$98,5,FALSE)</f>
        <v>Analista</v>
      </c>
      <c r="T10">
        <f>VLOOKUP(A10,Funcionários!$A$1:$I$98,8,FALSE)</f>
        <v>11421.21</v>
      </c>
      <c r="U10" t="str">
        <f>VLOOKUP(A10,Funcionários!$A$1:$I$98,3,FALSE)</f>
        <v>Outros</v>
      </c>
    </row>
    <row r="11" spans="1:21" x14ac:dyDescent="0.3">
      <c r="A11">
        <v>1</v>
      </c>
      <c r="B11" t="str">
        <f>VLOOKUP(A11,Funcionários!$A$1:$I$98,2,FALSE)</f>
        <v>Dr Kaique da Cruz</v>
      </c>
      <c r="C11" s="2" t="s">
        <v>35</v>
      </c>
      <c r="D11" s="4"/>
      <c r="E11" s="4"/>
      <c r="F11">
        <v>1</v>
      </c>
      <c r="G11">
        <v>0</v>
      </c>
      <c r="H11">
        <f t="shared" si="0"/>
        <v>2025</v>
      </c>
      <c r="I11">
        <f t="shared" si="1"/>
        <v>4</v>
      </c>
      <c r="J11" t="s">
        <v>16</v>
      </c>
      <c r="K11" t="str">
        <f>VLOOKUP(A11,Funcionários!$A$1:$I$98,7,FALSE)</f>
        <v>Noite</v>
      </c>
      <c r="L11" t="str">
        <f>VLOOKUP(K11,Turnos!$A$1:$C$4,2,FALSE)</f>
        <v>22:00</v>
      </c>
      <c r="M11" t="str">
        <f>VLOOKUP(K11,Turnos!$A$1:$C$4,3,FALSE)</f>
        <v>06:00</v>
      </c>
      <c r="N11" s="6">
        <v>22</v>
      </c>
      <c r="O11" s="6">
        <v>6</v>
      </c>
      <c r="P11" s="6">
        <f t="shared" si="2"/>
        <v>28</v>
      </c>
      <c r="Q11" t="str">
        <f t="shared" si="3"/>
        <v>Anomalia</v>
      </c>
      <c r="R11" t="str">
        <f>VLOOKUP(A11,Funcionários!$A$1:$I$98,6,FALSE)</f>
        <v>Produção</v>
      </c>
      <c r="S11" t="str">
        <f>VLOOKUP(A11,Funcionários!$A$1:$I$98,5,FALSE)</f>
        <v>Analista</v>
      </c>
      <c r="T11">
        <f>VLOOKUP(A11,Funcionários!$A$1:$I$98,8,FALSE)</f>
        <v>11421.21</v>
      </c>
      <c r="U11" t="str">
        <f>VLOOKUP(A11,Funcionários!$A$1:$I$98,3,FALSE)</f>
        <v>Outros</v>
      </c>
    </row>
    <row r="12" spans="1:21" x14ac:dyDescent="0.3">
      <c r="A12">
        <v>1</v>
      </c>
      <c r="B12" t="str">
        <f>VLOOKUP(A12,Funcionários!$A$1:$I$98,2,FALSE)</f>
        <v>Dr Kaique da Cruz</v>
      </c>
      <c r="C12" s="2" t="s">
        <v>36</v>
      </c>
      <c r="D12" s="4" t="s">
        <v>37</v>
      </c>
      <c r="E12" s="4" t="s">
        <v>38</v>
      </c>
      <c r="F12">
        <v>0</v>
      </c>
      <c r="G12">
        <v>1.8</v>
      </c>
      <c r="H12">
        <f t="shared" si="0"/>
        <v>2025</v>
      </c>
      <c r="I12">
        <f t="shared" si="1"/>
        <v>4</v>
      </c>
      <c r="J12" t="s">
        <v>18</v>
      </c>
      <c r="K12" t="str">
        <f>VLOOKUP(A12,Funcionários!$A$1:$I$98,7,FALSE)</f>
        <v>Noite</v>
      </c>
      <c r="L12" t="str">
        <f>VLOOKUP(K12,Turnos!$A$1:$C$4,2,FALSE)</f>
        <v>22:00</v>
      </c>
      <c r="M12" t="str">
        <f>VLOOKUP(K12,Turnos!$A$1:$C$4,3,FALSE)</f>
        <v>06:00</v>
      </c>
      <c r="N12" s="6">
        <v>1.8791666666666673</v>
      </c>
      <c r="O12" s="6">
        <v>6.2713888888888896</v>
      </c>
      <c r="P12" s="6">
        <f t="shared" si="2"/>
        <v>8.150555555555556</v>
      </c>
      <c r="Q12" t="str">
        <f t="shared" si="3"/>
        <v>Anomalia</v>
      </c>
      <c r="R12" t="str">
        <f>VLOOKUP(A12,Funcionários!$A$1:$I$98,6,FALSE)</f>
        <v>Produção</v>
      </c>
      <c r="S12" t="str">
        <f>VLOOKUP(A12,Funcionários!$A$1:$I$98,5,FALSE)</f>
        <v>Analista</v>
      </c>
      <c r="T12">
        <f>VLOOKUP(A12,Funcionários!$A$1:$I$98,8,FALSE)</f>
        <v>11421.21</v>
      </c>
      <c r="U12" t="str">
        <f>VLOOKUP(A12,Funcionários!$A$1:$I$98,3,FALSE)</f>
        <v>Outros</v>
      </c>
    </row>
    <row r="13" spans="1:21" x14ac:dyDescent="0.3">
      <c r="A13">
        <v>1</v>
      </c>
      <c r="B13" t="str">
        <f>VLOOKUP(A13,Funcionários!$A$1:$I$98,2,FALSE)</f>
        <v>Dr Kaique da Cruz</v>
      </c>
      <c r="C13" s="2" t="s">
        <v>39</v>
      </c>
      <c r="D13" s="4" t="s">
        <v>40</v>
      </c>
      <c r="E13" s="4" t="s">
        <v>41</v>
      </c>
      <c r="F13">
        <v>0</v>
      </c>
      <c r="G13">
        <v>1.6</v>
      </c>
      <c r="H13">
        <f t="shared" si="0"/>
        <v>2025</v>
      </c>
      <c r="I13">
        <f t="shared" si="1"/>
        <v>4</v>
      </c>
      <c r="J13" t="s">
        <v>22</v>
      </c>
      <c r="K13" t="str">
        <f>VLOOKUP(A13,Funcionários!$A$1:$I$98,7,FALSE)</f>
        <v>Noite</v>
      </c>
      <c r="L13" t="str">
        <f>VLOOKUP(K13,Turnos!$A$1:$C$4,2,FALSE)</f>
        <v>22:00</v>
      </c>
      <c r="M13" t="str">
        <f>VLOOKUP(K13,Turnos!$A$1:$C$4,3,FALSE)</f>
        <v>06:00</v>
      </c>
      <c r="N13" s="6">
        <v>21.943055555555553</v>
      </c>
      <c r="O13" s="6">
        <v>5.9608333333333343</v>
      </c>
      <c r="P13" s="6">
        <f t="shared" si="2"/>
        <v>27.903888888888886</v>
      </c>
      <c r="Q13" t="str">
        <f t="shared" si="3"/>
        <v>Anomalia</v>
      </c>
      <c r="R13" t="str">
        <f>VLOOKUP(A13,Funcionários!$A$1:$I$98,6,FALSE)</f>
        <v>Produção</v>
      </c>
      <c r="S13" t="str">
        <f>VLOOKUP(A13,Funcionários!$A$1:$I$98,5,FALSE)</f>
        <v>Analista</v>
      </c>
      <c r="T13">
        <f>VLOOKUP(A13,Funcionários!$A$1:$I$98,8,FALSE)</f>
        <v>11421.21</v>
      </c>
      <c r="U13" t="str">
        <f>VLOOKUP(A13,Funcionários!$A$1:$I$98,3,FALSE)</f>
        <v>Outros</v>
      </c>
    </row>
    <row r="14" spans="1:21" x14ac:dyDescent="0.3">
      <c r="A14">
        <v>1</v>
      </c>
      <c r="B14" t="str">
        <f>VLOOKUP(A14,Funcionários!$A$1:$I$98,2,FALSE)</f>
        <v>Dr Kaique da Cruz</v>
      </c>
      <c r="C14" s="2" t="s">
        <v>42</v>
      </c>
      <c r="D14" s="4" t="s">
        <v>43</v>
      </c>
      <c r="E14" s="4" t="s">
        <v>44</v>
      </c>
      <c r="F14">
        <v>0</v>
      </c>
      <c r="G14">
        <v>1.7</v>
      </c>
      <c r="H14">
        <f t="shared" si="0"/>
        <v>2025</v>
      </c>
      <c r="I14">
        <f t="shared" si="1"/>
        <v>4</v>
      </c>
      <c r="J14" t="s">
        <v>26</v>
      </c>
      <c r="K14" t="str">
        <f>VLOOKUP(A14,Funcionários!$A$1:$I$98,7,FALSE)</f>
        <v>Noite</v>
      </c>
      <c r="L14" t="str">
        <f>VLOOKUP(K14,Turnos!$A$1:$C$4,2,FALSE)</f>
        <v>22:00</v>
      </c>
      <c r="M14" t="str">
        <f>VLOOKUP(K14,Turnos!$A$1:$C$4,3,FALSE)</f>
        <v>06:00</v>
      </c>
      <c r="N14" s="6">
        <v>19.023611111111109</v>
      </c>
      <c r="O14" s="6">
        <v>9.9163888888888891</v>
      </c>
      <c r="P14" s="6">
        <f t="shared" si="2"/>
        <v>28.939999999999998</v>
      </c>
      <c r="Q14" t="str">
        <f t="shared" si="3"/>
        <v>Anomalia</v>
      </c>
      <c r="R14" t="str">
        <f>VLOOKUP(A14,Funcionários!$A$1:$I$98,6,FALSE)</f>
        <v>Produção</v>
      </c>
      <c r="S14" t="str">
        <f>VLOOKUP(A14,Funcionários!$A$1:$I$98,5,FALSE)</f>
        <v>Analista</v>
      </c>
      <c r="T14">
        <f>VLOOKUP(A14,Funcionários!$A$1:$I$98,8,FALSE)</f>
        <v>11421.21</v>
      </c>
      <c r="U14" t="str">
        <f>VLOOKUP(A14,Funcionários!$A$1:$I$98,3,FALSE)</f>
        <v>Outros</v>
      </c>
    </row>
    <row r="15" spans="1:21" x14ac:dyDescent="0.3">
      <c r="A15">
        <v>1</v>
      </c>
      <c r="B15" t="str">
        <f>VLOOKUP(A15,Funcionários!$A$1:$I$98,2,FALSE)</f>
        <v>Dr Kaique da Cruz</v>
      </c>
      <c r="C15" s="2" t="s">
        <v>45</v>
      </c>
      <c r="D15" s="4" t="s">
        <v>46</v>
      </c>
      <c r="E15" s="4" t="s">
        <v>47</v>
      </c>
      <c r="F15">
        <v>0</v>
      </c>
      <c r="G15">
        <v>2.6</v>
      </c>
      <c r="H15">
        <f t="shared" si="0"/>
        <v>2025</v>
      </c>
      <c r="I15">
        <f t="shared" si="1"/>
        <v>4</v>
      </c>
      <c r="J15" t="s">
        <v>28</v>
      </c>
      <c r="K15" t="str">
        <f>VLOOKUP(A15,Funcionários!$A$1:$I$98,7,FALSE)</f>
        <v>Noite</v>
      </c>
      <c r="L15" t="str">
        <f>VLOOKUP(K15,Turnos!$A$1:$C$4,2,FALSE)</f>
        <v>22:00</v>
      </c>
      <c r="M15" t="str">
        <f>VLOOKUP(K15,Turnos!$A$1:$C$4,3,FALSE)</f>
        <v>06:00</v>
      </c>
      <c r="N15" s="6">
        <v>12.592499999999999</v>
      </c>
      <c r="O15" s="6">
        <v>4.7652777777777784</v>
      </c>
      <c r="P15" s="6">
        <f t="shared" si="2"/>
        <v>17.357777777777777</v>
      </c>
      <c r="Q15" t="str">
        <f t="shared" si="3"/>
        <v>Anomalia</v>
      </c>
      <c r="R15" t="str">
        <f>VLOOKUP(A15,Funcionários!$A$1:$I$98,6,FALSE)</f>
        <v>Produção</v>
      </c>
      <c r="S15" t="str">
        <f>VLOOKUP(A15,Funcionários!$A$1:$I$98,5,FALSE)</f>
        <v>Analista</v>
      </c>
      <c r="T15">
        <f>VLOOKUP(A15,Funcionários!$A$1:$I$98,8,FALSE)</f>
        <v>11421.21</v>
      </c>
      <c r="U15" t="str">
        <f>VLOOKUP(A15,Funcionários!$A$1:$I$98,3,FALSE)</f>
        <v>Outros</v>
      </c>
    </row>
    <row r="16" spans="1:21" x14ac:dyDescent="0.3">
      <c r="A16">
        <v>1</v>
      </c>
      <c r="B16" t="str">
        <f>VLOOKUP(A16,Funcionários!$A$1:$I$98,2,FALSE)</f>
        <v>Dr Kaique da Cruz</v>
      </c>
      <c r="C16" s="2" t="s">
        <v>48</v>
      </c>
      <c r="D16" s="4" t="s">
        <v>49</v>
      </c>
      <c r="E16" s="4" t="s">
        <v>50</v>
      </c>
      <c r="F16">
        <v>0</v>
      </c>
      <c r="G16">
        <v>0.1</v>
      </c>
      <c r="H16">
        <f t="shared" si="0"/>
        <v>2025</v>
      </c>
      <c r="I16">
        <f t="shared" si="1"/>
        <v>4</v>
      </c>
      <c r="J16" t="s">
        <v>9</v>
      </c>
      <c r="K16" t="str">
        <f>VLOOKUP(A16,Funcionários!$A$1:$I$98,7,FALSE)</f>
        <v>Noite</v>
      </c>
      <c r="L16" t="str">
        <f>VLOOKUP(K16,Turnos!$A$1:$C$4,2,FALSE)</f>
        <v>22:00</v>
      </c>
      <c r="M16" t="str">
        <f>VLOOKUP(K16,Turnos!$A$1:$C$4,3,FALSE)</f>
        <v>06:00</v>
      </c>
      <c r="N16" s="6">
        <v>5.5558333333333305</v>
      </c>
      <c r="O16" s="6">
        <v>1.8333333333333535E-2</v>
      </c>
      <c r="P16" s="6">
        <f t="shared" si="2"/>
        <v>5.574166666666664</v>
      </c>
      <c r="Q16" t="str">
        <f t="shared" si="3"/>
        <v>Anomalia</v>
      </c>
      <c r="R16" t="str">
        <f>VLOOKUP(A16,Funcionários!$A$1:$I$98,6,FALSE)</f>
        <v>Produção</v>
      </c>
      <c r="S16" t="str">
        <f>VLOOKUP(A16,Funcionários!$A$1:$I$98,5,FALSE)</f>
        <v>Analista</v>
      </c>
      <c r="T16">
        <f>VLOOKUP(A16,Funcionários!$A$1:$I$98,8,FALSE)</f>
        <v>11421.21</v>
      </c>
      <c r="U16" t="str">
        <f>VLOOKUP(A16,Funcionários!$A$1:$I$98,3,FALSE)</f>
        <v>Outros</v>
      </c>
    </row>
    <row r="17" spans="1:21" x14ac:dyDescent="0.3">
      <c r="A17">
        <v>1</v>
      </c>
      <c r="B17" t="str">
        <f>VLOOKUP(A17,Funcionários!$A$1:$I$98,2,FALSE)</f>
        <v>Dr Kaique da Cruz</v>
      </c>
      <c r="C17" s="2" t="s">
        <v>51</v>
      </c>
      <c r="D17" s="4" t="s">
        <v>52</v>
      </c>
      <c r="E17" s="4" t="s">
        <v>53</v>
      </c>
      <c r="F17">
        <v>0</v>
      </c>
      <c r="G17">
        <v>0.2</v>
      </c>
      <c r="H17">
        <f t="shared" si="0"/>
        <v>2025</v>
      </c>
      <c r="I17">
        <f t="shared" si="1"/>
        <v>4</v>
      </c>
      <c r="J17" t="s">
        <v>12</v>
      </c>
      <c r="K17" t="str">
        <f>VLOOKUP(A17,Funcionários!$A$1:$I$98,7,FALSE)</f>
        <v>Noite</v>
      </c>
      <c r="L17" t="str">
        <f>VLOOKUP(K17,Turnos!$A$1:$C$4,2,FALSE)</f>
        <v>22:00</v>
      </c>
      <c r="M17" t="str">
        <f>VLOOKUP(K17,Turnos!$A$1:$C$4,3,FALSE)</f>
        <v>06:00</v>
      </c>
      <c r="N17" s="6">
        <v>19.835277777777776</v>
      </c>
      <c r="O17" s="6">
        <v>17.5275</v>
      </c>
      <c r="P17" s="6">
        <f t="shared" si="2"/>
        <v>37.362777777777779</v>
      </c>
      <c r="Q17" t="str">
        <f t="shared" si="3"/>
        <v>Anomalia</v>
      </c>
      <c r="R17" t="str">
        <f>VLOOKUP(A17,Funcionários!$A$1:$I$98,6,FALSE)</f>
        <v>Produção</v>
      </c>
      <c r="S17" t="str">
        <f>VLOOKUP(A17,Funcionários!$A$1:$I$98,5,FALSE)</f>
        <v>Analista</v>
      </c>
      <c r="T17">
        <f>VLOOKUP(A17,Funcionários!$A$1:$I$98,8,FALSE)</f>
        <v>11421.21</v>
      </c>
      <c r="U17" t="str">
        <f>VLOOKUP(A17,Funcionários!$A$1:$I$98,3,FALSE)</f>
        <v>Outros</v>
      </c>
    </row>
    <row r="18" spans="1:21" x14ac:dyDescent="0.3">
      <c r="A18">
        <v>1</v>
      </c>
      <c r="B18" t="str">
        <f>VLOOKUP(A18,Funcionários!$A$1:$I$98,2,FALSE)</f>
        <v>Dr Kaique da Cruz</v>
      </c>
      <c r="C18" s="2" t="s">
        <v>54</v>
      </c>
      <c r="D18" s="4" t="s">
        <v>55</v>
      </c>
      <c r="E18" s="4" t="s">
        <v>56</v>
      </c>
      <c r="F18">
        <v>0</v>
      </c>
      <c r="G18">
        <v>0.8</v>
      </c>
      <c r="H18">
        <f t="shared" si="0"/>
        <v>2025</v>
      </c>
      <c r="I18">
        <f t="shared" si="1"/>
        <v>4</v>
      </c>
      <c r="J18" t="s">
        <v>16</v>
      </c>
      <c r="K18" t="str">
        <f>VLOOKUP(A18,Funcionários!$A$1:$I$98,7,FALSE)</f>
        <v>Noite</v>
      </c>
      <c r="L18" t="str">
        <f>VLOOKUP(K18,Turnos!$A$1:$C$4,2,FALSE)</f>
        <v>22:00</v>
      </c>
      <c r="M18" t="str">
        <f>VLOOKUP(K18,Turnos!$A$1:$C$4,3,FALSE)</f>
        <v>06:00</v>
      </c>
      <c r="N18" s="6">
        <v>7.5969444444444427</v>
      </c>
      <c r="O18" s="6">
        <v>13.837222222222222</v>
      </c>
      <c r="P18" s="6">
        <f t="shared" si="2"/>
        <v>21.434166666666663</v>
      </c>
      <c r="Q18" t="str">
        <f t="shared" si="3"/>
        <v>Anomalia</v>
      </c>
      <c r="R18" t="str">
        <f>VLOOKUP(A18,Funcionários!$A$1:$I$98,6,FALSE)</f>
        <v>Produção</v>
      </c>
      <c r="S18" t="str">
        <f>VLOOKUP(A18,Funcionários!$A$1:$I$98,5,FALSE)</f>
        <v>Analista</v>
      </c>
      <c r="T18">
        <f>VLOOKUP(A18,Funcionários!$A$1:$I$98,8,FALSE)</f>
        <v>11421.21</v>
      </c>
      <c r="U18" t="str">
        <f>VLOOKUP(A18,Funcionários!$A$1:$I$98,3,FALSE)</f>
        <v>Outros</v>
      </c>
    </row>
    <row r="19" spans="1:21" x14ac:dyDescent="0.3">
      <c r="A19">
        <v>1</v>
      </c>
      <c r="B19" t="str">
        <f>VLOOKUP(A19,Funcionários!$A$1:$I$98,2,FALSE)</f>
        <v>Dr Kaique da Cruz</v>
      </c>
      <c r="C19" s="2" t="s">
        <v>57</v>
      </c>
      <c r="D19" s="4" t="s">
        <v>58</v>
      </c>
      <c r="E19" s="4" t="s">
        <v>59</v>
      </c>
      <c r="F19">
        <v>0</v>
      </c>
      <c r="G19">
        <v>1.1000000000000001</v>
      </c>
      <c r="H19">
        <f t="shared" si="0"/>
        <v>2025</v>
      </c>
      <c r="I19">
        <f t="shared" si="1"/>
        <v>4</v>
      </c>
      <c r="J19" t="s">
        <v>18</v>
      </c>
      <c r="K19" t="str">
        <f>VLOOKUP(A19,Funcionários!$A$1:$I$98,7,FALSE)</f>
        <v>Noite</v>
      </c>
      <c r="L19" t="str">
        <f>VLOOKUP(K19,Turnos!$A$1:$C$4,2,FALSE)</f>
        <v>22:00</v>
      </c>
      <c r="M19" t="str">
        <f>VLOOKUP(K19,Turnos!$A$1:$C$4,3,FALSE)</f>
        <v>06:00</v>
      </c>
      <c r="N19" s="6">
        <v>18.616944444444446</v>
      </c>
      <c r="O19" s="6">
        <v>15.245000000000001</v>
      </c>
      <c r="P19" s="6">
        <f t="shared" si="2"/>
        <v>33.861944444444447</v>
      </c>
      <c r="Q19" t="str">
        <f t="shared" si="3"/>
        <v>Anomalia</v>
      </c>
      <c r="R19" t="str">
        <f>VLOOKUP(A19,Funcionários!$A$1:$I$98,6,FALSE)</f>
        <v>Produção</v>
      </c>
      <c r="S19" t="str">
        <f>VLOOKUP(A19,Funcionários!$A$1:$I$98,5,FALSE)</f>
        <v>Analista</v>
      </c>
      <c r="T19">
        <f>VLOOKUP(A19,Funcionários!$A$1:$I$98,8,FALSE)</f>
        <v>11421.21</v>
      </c>
      <c r="U19" t="str">
        <f>VLOOKUP(A19,Funcionários!$A$1:$I$98,3,FALSE)</f>
        <v>Outros</v>
      </c>
    </row>
    <row r="20" spans="1:21" x14ac:dyDescent="0.3">
      <c r="A20">
        <v>1</v>
      </c>
      <c r="B20" t="str">
        <f>VLOOKUP(A20,Funcionários!$A$1:$I$98,2,FALSE)</f>
        <v>Dr Kaique da Cruz</v>
      </c>
      <c r="C20" s="2" t="s">
        <v>60</v>
      </c>
      <c r="D20" s="4" t="s">
        <v>61</v>
      </c>
      <c r="E20" s="4" t="s">
        <v>62</v>
      </c>
      <c r="F20">
        <v>0</v>
      </c>
      <c r="G20">
        <v>2.8</v>
      </c>
      <c r="H20">
        <f t="shared" si="0"/>
        <v>2025</v>
      </c>
      <c r="I20">
        <f t="shared" si="1"/>
        <v>4</v>
      </c>
      <c r="J20" t="s">
        <v>22</v>
      </c>
      <c r="K20" t="str">
        <f>VLOOKUP(A20,Funcionários!$A$1:$I$98,7,FALSE)</f>
        <v>Noite</v>
      </c>
      <c r="L20" t="str">
        <f>VLOOKUP(K20,Turnos!$A$1:$C$4,2,FALSE)</f>
        <v>22:00</v>
      </c>
      <c r="M20" t="str">
        <f>VLOOKUP(K20,Turnos!$A$1:$C$4,3,FALSE)</f>
        <v>06:00</v>
      </c>
      <c r="N20" s="6">
        <v>14.267222222222223</v>
      </c>
      <c r="O20" s="6">
        <v>17.202777777777779</v>
      </c>
      <c r="P20" s="6">
        <f t="shared" si="2"/>
        <v>31.470000000000002</v>
      </c>
      <c r="Q20" t="str">
        <f t="shared" si="3"/>
        <v>Anomalia</v>
      </c>
      <c r="R20" t="str">
        <f>VLOOKUP(A20,Funcionários!$A$1:$I$98,6,FALSE)</f>
        <v>Produção</v>
      </c>
      <c r="S20" t="str">
        <f>VLOOKUP(A20,Funcionários!$A$1:$I$98,5,FALSE)</f>
        <v>Analista</v>
      </c>
      <c r="T20">
        <f>VLOOKUP(A20,Funcionários!$A$1:$I$98,8,FALSE)</f>
        <v>11421.21</v>
      </c>
      <c r="U20" t="str">
        <f>VLOOKUP(A20,Funcionários!$A$1:$I$98,3,FALSE)</f>
        <v>Outros</v>
      </c>
    </row>
    <row r="21" spans="1:21" x14ac:dyDescent="0.3">
      <c r="A21">
        <v>1</v>
      </c>
      <c r="B21" t="str">
        <f>VLOOKUP(A21,Funcionários!$A$1:$I$98,2,FALSE)</f>
        <v>Dr Kaique da Cruz</v>
      </c>
      <c r="C21" s="2" t="s">
        <v>63</v>
      </c>
      <c r="D21" s="4" t="s">
        <v>64</v>
      </c>
      <c r="E21" s="4" t="s">
        <v>65</v>
      </c>
      <c r="F21">
        <v>0</v>
      </c>
      <c r="G21">
        <v>0.5</v>
      </c>
      <c r="H21">
        <f t="shared" si="0"/>
        <v>2025</v>
      </c>
      <c r="I21">
        <f t="shared" si="1"/>
        <v>4</v>
      </c>
      <c r="J21" t="s">
        <v>26</v>
      </c>
      <c r="K21" t="str">
        <f>VLOOKUP(A21,Funcionários!$A$1:$I$98,7,FALSE)</f>
        <v>Noite</v>
      </c>
      <c r="L21" t="str">
        <f>VLOOKUP(K21,Turnos!$A$1:$C$4,2,FALSE)</f>
        <v>22:00</v>
      </c>
      <c r="M21" t="str">
        <f>VLOOKUP(K21,Turnos!$A$1:$C$4,3,FALSE)</f>
        <v>06:00</v>
      </c>
      <c r="N21" s="6">
        <v>18.626666666666665</v>
      </c>
      <c r="O21" s="6">
        <v>2.4355555555555553</v>
      </c>
      <c r="P21" s="6">
        <f t="shared" si="2"/>
        <v>21.062222222222221</v>
      </c>
      <c r="Q21" t="str">
        <f t="shared" si="3"/>
        <v>Anomalia</v>
      </c>
      <c r="R21" t="str">
        <f>VLOOKUP(A21,Funcionários!$A$1:$I$98,6,FALSE)</f>
        <v>Produção</v>
      </c>
      <c r="S21" t="str">
        <f>VLOOKUP(A21,Funcionários!$A$1:$I$98,5,FALSE)</f>
        <v>Analista</v>
      </c>
      <c r="T21">
        <f>VLOOKUP(A21,Funcionários!$A$1:$I$98,8,FALSE)</f>
        <v>11421.21</v>
      </c>
      <c r="U21" t="str">
        <f>VLOOKUP(A21,Funcionários!$A$1:$I$98,3,FALSE)</f>
        <v>Outros</v>
      </c>
    </row>
    <row r="22" spans="1:21" x14ac:dyDescent="0.3">
      <c r="A22">
        <v>1</v>
      </c>
      <c r="B22" t="str">
        <f>VLOOKUP(A22,Funcionários!$A$1:$I$98,2,FALSE)</f>
        <v>Dr Kaique da Cruz</v>
      </c>
      <c r="C22" s="2" t="s">
        <v>66</v>
      </c>
      <c r="D22" s="4" t="s">
        <v>67</v>
      </c>
      <c r="E22" s="4" t="s">
        <v>68</v>
      </c>
      <c r="F22">
        <v>0</v>
      </c>
      <c r="G22">
        <v>1.1000000000000001</v>
      </c>
      <c r="H22">
        <f t="shared" si="0"/>
        <v>2025</v>
      </c>
      <c r="I22">
        <f t="shared" si="1"/>
        <v>4</v>
      </c>
      <c r="J22" t="s">
        <v>28</v>
      </c>
      <c r="K22" t="str">
        <f>VLOOKUP(A22,Funcionários!$A$1:$I$98,7,FALSE)</f>
        <v>Noite</v>
      </c>
      <c r="L22" t="str">
        <f>VLOOKUP(K22,Turnos!$A$1:$C$4,2,FALSE)</f>
        <v>22:00</v>
      </c>
      <c r="M22" t="str">
        <f>VLOOKUP(K22,Turnos!$A$1:$C$4,3,FALSE)</f>
        <v>06:00</v>
      </c>
      <c r="N22" s="6">
        <v>11.193611111111109</v>
      </c>
      <c r="O22" s="6">
        <v>17.110277777777778</v>
      </c>
      <c r="P22" s="6">
        <f t="shared" si="2"/>
        <v>28.303888888888885</v>
      </c>
      <c r="Q22" t="str">
        <f t="shared" si="3"/>
        <v>Anomalia</v>
      </c>
      <c r="R22" t="str">
        <f>VLOOKUP(A22,Funcionários!$A$1:$I$98,6,FALSE)</f>
        <v>Produção</v>
      </c>
      <c r="S22" t="str">
        <f>VLOOKUP(A22,Funcionários!$A$1:$I$98,5,FALSE)</f>
        <v>Analista</v>
      </c>
      <c r="T22">
        <f>VLOOKUP(A22,Funcionários!$A$1:$I$98,8,FALSE)</f>
        <v>11421.21</v>
      </c>
      <c r="U22" t="str">
        <f>VLOOKUP(A22,Funcionários!$A$1:$I$98,3,FALSE)</f>
        <v>Outros</v>
      </c>
    </row>
    <row r="23" spans="1:21" x14ac:dyDescent="0.3">
      <c r="A23">
        <v>1</v>
      </c>
      <c r="B23" t="str">
        <f>VLOOKUP(A23,Funcionários!$A$1:$I$98,2,FALSE)</f>
        <v>Dr Kaique da Cruz</v>
      </c>
      <c r="C23" s="2" t="s">
        <v>69</v>
      </c>
      <c r="D23" s="4" t="s">
        <v>70</v>
      </c>
      <c r="E23" s="4" t="s">
        <v>71</v>
      </c>
      <c r="F23">
        <v>0</v>
      </c>
      <c r="G23">
        <v>1.7</v>
      </c>
      <c r="H23">
        <f t="shared" si="0"/>
        <v>2025</v>
      </c>
      <c r="I23">
        <f t="shared" si="1"/>
        <v>4</v>
      </c>
      <c r="J23" t="s">
        <v>9</v>
      </c>
      <c r="K23" t="str">
        <f>VLOOKUP(A23,Funcionários!$A$1:$I$98,7,FALSE)</f>
        <v>Noite</v>
      </c>
      <c r="L23" t="str">
        <f>VLOOKUP(K23,Turnos!$A$1:$C$4,2,FALSE)</f>
        <v>22:00</v>
      </c>
      <c r="M23" t="str">
        <f>VLOOKUP(K23,Turnos!$A$1:$C$4,3,FALSE)</f>
        <v>06:00</v>
      </c>
      <c r="N23" s="6">
        <v>7.5197222222222218</v>
      </c>
      <c r="O23" s="6">
        <v>6.6983333333333333</v>
      </c>
      <c r="P23" s="6">
        <f t="shared" si="2"/>
        <v>14.218055555555555</v>
      </c>
      <c r="Q23" t="str">
        <f t="shared" si="3"/>
        <v>Anomalia</v>
      </c>
      <c r="R23" t="str">
        <f>VLOOKUP(A23,Funcionários!$A$1:$I$98,6,FALSE)</f>
        <v>Produção</v>
      </c>
      <c r="S23" t="str">
        <f>VLOOKUP(A23,Funcionários!$A$1:$I$98,5,FALSE)</f>
        <v>Analista</v>
      </c>
      <c r="T23">
        <f>VLOOKUP(A23,Funcionários!$A$1:$I$98,8,FALSE)</f>
        <v>11421.21</v>
      </c>
      <c r="U23" t="str">
        <f>VLOOKUP(A23,Funcionários!$A$1:$I$98,3,FALSE)</f>
        <v>Outros</v>
      </c>
    </row>
    <row r="24" spans="1:21" x14ac:dyDescent="0.3">
      <c r="A24">
        <v>1</v>
      </c>
      <c r="B24" t="str">
        <f>VLOOKUP(A24,Funcionários!$A$1:$I$98,2,FALSE)</f>
        <v>Dr Kaique da Cruz</v>
      </c>
      <c r="C24" s="2" t="s">
        <v>72</v>
      </c>
      <c r="D24" s="4" t="s">
        <v>73</v>
      </c>
      <c r="E24" s="4" t="s">
        <v>74</v>
      </c>
      <c r="F24">
        <v>0</v>
      </c>
      <c r="G24">
        <v>2.2999999999999998</v>
      </c>
      <c r="H24">
        <f t="shared" si="0"/>
        <v>2025</v>
      </c>
      <c r="I24">
        <f t="shared" si="1"/>
        <v>4</v>
      </c>
      <c r="J24" t="s">
        <v>12</v>
      </c>
      <c r="K24" t="str">
        <f>VLOOKUP(A24,Funcionários!$A$1:$I$98,7,FALSE)</f>
        <v>Noite</v>
      </c>
      <c r="L24" t="str">
        <f>VLOOKUP(K24,Turnos!$A$1:$C$4,2,FALSE)</f>
        <v>22:00</v>
      </c>
      <c r="M24" t="str">
        <f>VLOOKUP(K24,Turnos!$A$1:$C$4,3,FALSE)</f>
        <v>06:00</v>
      </c>
      <c r="N24" s="6">
        <v>11.12361111111111</v>
      </c>
      <c r="O24" s="6">
        <v>9.155555555555555</v>
      </c>
      <c r="P24" s="6">
        <f t="shared" si="2"/>
        <v>20.279166666666665</v>
      </c>
      <c r="Q24" t="str">
        <f t="shared" si="3"/>
        <v>Anomalia</v>
      </c>
      <c r="R24" t="str">
        <f>VLOOKUP(A24,Funcionários!$A$1:$I$98,6,FALSE)</f>
        <v>Produção</v>
      </c>
      <c r="S24" t="str">
        <f>VLOOKUP(A24,Funcionários!$A$1:$I$98,5,FALSE)</f>
        <v>Analista</v>
      </c>
      <c r="T24">
        <f>VLOOKUP(A24,Funcionários!$A$1:$I$98,8,FALSE)</f>
        <v>11421.21</v>
      </c>
      <c r="U24" t="str">
        <f>VLOOKUP(A24,Funcionários!$A$1:$I$98,3,FALSE)</f>
        <v>Outros</v>
      </c>
    </row>
    <row r="25" spans="1:21" x14ac:dyDescent="0.3">
      <c r="A25">
        <v>1</v>
      </c>
      <c r="B25" t="str">
        <f>VLOOKUP(A25,Funcionários!$A$1:$I$98,2,FALSE)</f>
        <v>Dr Kaique da Cruz</v>
      </c>
      <c r="C25" s="2" t="s">
        <v>75</v>
      </c>
      <c r="D25" s="4"/>
      <c r="E25" s="4"/>
      <c r="F25">
        <v>1</v>
      </c>
      <c r="G25">
        <v>0</v>
      </c>
      <c r="H25">
        <f t="shared" si="0"/>
        <v>2025</v>
      </c>
      <c r="I25">
        <f t="shared" si="1"/>
        <v>4</v>
      </c>
      <c r="J25" t="s">
        <v>16</v>
      </c>
      <c r="K25" t="str">
        <f>VLOOKUP(A25,Funcionários!$A$1:$I$98,7,FALSE)</f>
        <v>Noite</v>
      </c>
      <c r="L25" t="str">
        <f>VLOOKUP(K25,Turnos!$A$1:$C$4,2,FALSE)</f>
        <v>22:00</v>
      </c>
      <c r="M25" t="str">
        <f>VLOOKUP(K25,Turnos!$A$1:$C$4,3,FALSE)</f>
        <v>06:00</v>
      </c>
      <c r="N25" s="6">
        <v>22</v>
      </c>
      <c r="O25" s="6">
        <v>6</v>
      </c>
      <c r="P25" s="6">
        <f t="shared" si="2"/>
        <v>28</v>
      </c>
      <c r="Q25" t="str">
        <f t="shared" si="3"/>
        <v>Anomalia</v>
      </c>
      <c r="R25" t="str">
        <f>VLOOKUP(A25,Funcionários!$A$1:$I$98,6,FALSE)</f>
        <v>Produção</v>
      </c>
      <c r="S25" t="str">
        <f>VLOOKUP(A25,Funcionários!$A$1:$I$98,5,FALSE)</f>
        <v>Analista</v>
      </c>
      <c r="T25">
        <f>VLOOKUP(A25,Funcionários!$A$1:$I$98,8,FALSE)</f>
        <v>11421.21</v>
      </c>
      <c r="U25" t="str">
        <f>VLOOKUP(A25,Funcionários!$A$1:$I$98,3,FALSE)</f>
        <v>Outros</v>
      </c>
    </row>
    <row r="26" spans="1:21" x14ac:dyDescent="0.3">
      <c r="A26">
        <v>1</v>
      </c>
      <c r="B26" t="str">
        <f>VLOOKUP(A26,Funcionários!$A$1:$I$98,2,FALSE)</f>
        <v>Dr Kaique da Cruz</v>
      </c>
      <c r="C26" s="2" t="s">
        <v>76</v>
      </c>
      <c r="D26" s="4" t="s">
        <v>77</v>
      </c>
      <c r="E26" s="4" t="s">
        <v>78</v>
      </c>
      <c r="F26">
        <v>0</v>
      </c>
      <c r="G26">
        <v>0.6</v>
      </c>
      <c r="H26">
        <f t="shared" si="0"/>
        <v>2025</v>
      </c>
      <c r="I26">
        <f t="shared" si="1"/>
        <v>4</v>
      </c>
      <c r="J26" t="s">
        <v>18</v>
      </c>
      <c r="K26" t="str">
        <f>VLOOKUP(A26,Funcionários!$A$1:$I$98,7,FALSE)</f>
        <v>Noite</v>
      </c>
      <c r="L26" t="str">
        <f>VLOOKUP(K26,Turnos!$A$1:$C$4,2,FALSE)</f>
        <v>22:00</v>
      </c>
      <c r="M26" t="str">
        <f>VLOOKUP(K26,Turnos!$A$1:$C$4,3,FALSE)</f>
        <v>06:00</v>
      </c>
      <c r="N26" s="6">
        <v>14.268055555555554</v>
      </c>
      <c r="O26" s="6">
        <v>9.1947222222222216</v>
      </c>
      <c r="P26" s="6">
        <f t="shared" si="2"/>
        <v>23.462777777777774</v>
      </c>
      <c r="Q26" t="str">
        <f t="shared" si="3"/>
        <v>Anomalia</v>
      </c>
      <c r="R26" t="str">
        <f>VLOOKUP(A26,Funcionários!$A$1:$I$98,6,FALSE)</f>
        <v>Produção</v>
      </c>
      <c r="S26" t="str">
        <f>VLOOKUP(A26,Funcionários!$A$1:$I$98,5,FALSE)</f>
        <v>Analista</v>
      </c>
      <c r="T26">
        <f>VLOOKUP(A26,Funcionários!$A$1:$I$98,8,FALSE)</f>
        <v>11421.21</v>
      </c>
      <c r="U26" t="str">
        <f>VLOOKUP(A26,Funcionários!$A$1:$I$98,3,FALSE)</f>
        <v>Outros</v>
      </c>
    </row>
    <row r="27" spans="1:21" x14ac:dyDescent="0.3">
      <c r="A27">
        <v>1</v>
      </c>
      <c r="B27" t="str">
        <f>VLOOKUP(A27,Funcionários!$A$1:$I$98,2,FALSE)</f>
        <v>Dr Kaique da Cruz</v>
      </c>
      <c r="C27" s="2" t="s">
        <v>79</v>
      </c>
      <c r="D27" s="4" t="s">
        <v>80</v>
      </c>
      <c r="E27" s="4" t="s">
        <v>81</v>
      </c>
      <c r="F27">
        <v>0</v>
      </c>
      <c r="G27">
        <v>0.9</v>
      </c>
      <c r="H27">
        <f t="shared" si="0"/>
        <v>2025</v>
      </c>
      <c r="I27">
        <f t="shared" si="1"/>
        <v>4</v>
      </c>
      <c r="J27" t="s">
        <v>22</v>
      </c>
      <c r="K27" t="str">
        <f>VLOOKUP(A27,Funcionários!$A$1:$I$98,7,FALSE)</f>
        <v>Noite</v>
      </c>
      <c r="L27" t="str">
        <f>VLOOKUP(K27,Turnos!$A$1:$C$4,2,FALSE)</f>
        <v>22:00</v>
      </c>
      <c r="M27" t="str">
        <f>VLOOKUP(K27,Turnos!$A$1:$C$4,3,FALSE)</f>
        <v>06:00</v>
      </c>
      <c r="N27" s="6">
        <v>5.0488888888888876</v>
      </c>
      <c r="O27" s="6">
        <v>7.6286111111111117</v>
      </c>
      <c r="P27" s="6">
        <f t="shared" si="2"/>
        <v>12.677499999999998</v>
      </c>
      <c r="Q27" t="str">
        <f t="shared" si="3"/>
        <v>Anomalia</v>
      </c>
      <c r="R27" t="str">
        <f>VLOOKUP(A27,Funcionários!$A$1:$I$98,6,FALSE)</f>
        <v>Produção</v>
      </c>
      <c r="S27" t="str">
        <f>VLOOKUP(A27,Funcionários!$A$1:$I$98,5,FALSE)</f>
        <v>Analista</v>
      </c>
      <c r="T27">
        <f>VLOOKUP(A27,Funcionários!$A$1:$I$98,8,FALSE)</f>
        <v>11421.21</v>
      </c>
      <c r="U27" t="str">
        <f>VLOOKUP(A27,Funcionários!$A$1:$I$98,3,FALSE)</f>
        <v>Outros</v>
      </c>
    </row>
    <row r="28" spans="1:21" x14ac:dyDescent="0.3">
      <c r="A28">
        <v>1</v>
      </c>
      <c r="B28" t="str">
        <f>VLOOKUP(A28,Funcionários!$A$1:$I$98,2,FALSE)</f>
        <v>Dr Kaique da Cruz</v>
      </c>
      <c r="C28" s="2" t="s">
        <v>82</v>
      </c>
      <c r="D28" s="4" t="s">
        <v>83</v>
      </c>
      <c r="E28" s="4" t="s">
        <v>84</v>
      </c>
      <c r="F28">
        <v>0</v>
      </c>
      <c r="G28">
        <v>2.7</v>
      </c>
      <c r="H28">
        <f t="shared" si="0"/>
        <v>2025</v>
      </c>
      <c r="I28">
        <f t="shared" si="1"/>
        <v>4</v>
      </c>
      <c r="J28" t="s">
        <v>26</v>
      </c>
      <c r="K28" t="str">
        <f>VLOOKUP(A28,Funcionários!$A$1:$I$98,7,FALSE)</f>
        <v>Noite</v>
      </c>
      <c r="L28" t="str">
        <f>VLOOKUP(K28,Turnos!$A$1:$C$4,2,FALSE)</f>
        <v>22:00</v>
      </c>
      <c r="M28" t="str">
        <f>VLOOKUP(K28,Turnos!$A$1:$C$4,3,FALSE)</f>
        <v>06:00</v>
      </c>
      <c r="N28" s="6">
        <v>1.9116666666666668</v>
      </c>
      <c r="O28" s="6">
        <v>4.0397222222222213</v>
      </c>
      <c r="P28" s="6">
        <f t="shared" si="2"/>
        <v>5.9513888888888884</v>
      </c>
      <c r="Q28" t="str">
        <f t="shared" si="3"/>
        <v>Anomalia</v>
      </c>
      <c r="R28" t="str">
        <f>VLOOKUP(A28,Funcionários!$A$1:$I$98,6,FALSE)</f>
        <v>Produção</v>
      </c>
      <c r="S28" t="str">
        <f>VLOOKUP(A28,Funcionários!$A$1:$I$98,5,FALSE)</f>
        <v>Analista</v>
      </c>
      <c r="T28">
        <f>VLOOKUP(A28,Funcionários!$A$1:$I$98,8,FALSE)</f>
        <v>11421.21</v>
      </c>
      <c r="U28" t="str">
        <f>VLOOKUP(A28,Funcionários!$A$1:$I$98,3,FALSE)</f>
        <v>Outros</v>
      </c>
    </row>
    <row r="29" spans="1:21" x14ac:dyDescent="0.3">
      <c r="A29">
        <v>1</v>
      </c>
      <c r="B29" t="str">
        <f>VLOOKUP(A29,Funcionários!$A$1:$I$98,2,FALSE)</f>
        <v>Dr Kaique da Cruz</v>
      </c>
      <c r="C29" s="2" t="s">
        <v>85</v>
      </c>
      <c r="D29" s="4" t="s">
        <v>86</v>
      </c>
      <c r="E29" s="4" t="s">
        <v>87</v>
      </c>
      <c r="F29">
        <v>0</v>
      </c>
      <c r="G29">
        <v>0.7</v>
      </c>
      <c r="H29">
        <f t="shared" si="0"/>
        <v>2025</v>
      </c>
      <c r="I29">
        <f t="shared" si="1"/>
        <v>4</v>
      </c>
      <c r="J29" t="s">
        <v>28</v>
      </c>
      <c r="K29" t="str">
        <f>VLOOKUP(A29,Funcionários!$A$1:$I$98,7,FALSE)</f>
        <v>Noite</v>
      </c>
      <c r="L29" t="str">
        <f>VLOOKUP(K29,Turnos!$A$1:$C$4,2,FALSE)</f>
        <v>22:00</v>
      </c>
      <c r="M29" t="str">
        <f>VLOOKUP(K29,Turnos!$A$1:$C$4,3,FALSE)</f>
        <v>06:00</v>
      </c>
      <c r="N29" s="6">
        <v>7.5022222222222208</v>
      </c>
      <c r="O29" s="6">
        <v>16.815555555555555</v>
      </c>
      <c r="P29" s="6">
        <f t="shared" si="2"/>
        <v>24.317777777777778</v>
      </c>
      <c r="Q29" t="str">
        <f t="shared" si="3"/>
        <v>Anomalia</v>
      </c>
      <c r="R29" t="str">
        <f>VLOOKUP(A29,Funcionários!$A$1:$I$98,6,FALSE)</f>
        <v>Produção</v>
      </c>
      <c r="S29" t="str">
        <f>VLOOKUP(A29,Funcionários!$A$1:$I$98,5,FALSE)</f>
        <v>Analista</v>
      </c>
      <c r="T29">
        <f>VLOOKUP(A29,Funcionários!$A$1:$I$98,8,FALSE)</f>
        <v>11421.21</v>
      </c>
      <c r="U29" t="str">
        <f>VLOOKUP(A29,Funcionários!$A$1:$I$98,3,FALSE)</f>
        <v>Outros</v>
      </c>
    </row>
    <row r="30" spans="1:21" x14ac:dyDescent="0.3">
      <c r="A30">
        <v>1</v>
      </c>
      <c r="B30" t="str">
        <f>VLOOKUP(A30,Funcionários!$A$1:$I$98,2,FALSE)</f>
        <v>Dr Kaique da Cruz</v>
      </c>
      <c r="C30" s="2" t="s">
        <v>88</v>
      </c>
      <c r="D30" s="4" t="s">
        <v>89</v>
      </c>
      <c r="E30" s="4" t="s">
        <v>90</v>
      </c>
      <c r="F30">
        <v>0</v>
      </c>
      <c r="G30">
        <v>1.8</v>
      </c>
      <c r="H30">
        <f t="shared" si="0"/>
        <v>2025</v>
      </c>
      <c r="I30">
        <f t="shared" si="1"/>
        <v>4</v>
      </c>
      <c r="J30" t="s">
        <v>9</v>
      </c>
      <c r="K30" t="str">
        <f>VLOOKUP(A30,Funcionários!$A$1:$I$98,7,FALSE)</f>
        <v>Noite</v>
      </c>
      <c r="L30" t="str">
        <f>VLOOKUP(K30,Turnos!$A$1:$C$4,2,FALSE)</f>
        <v>22:00</v>
      </c>
      <c r="M30" t="str">
        <f>VLOOKUP(K30,Turnos!$A$1:$C$4,3,FALSE)</f>
        <v>06:00</v>
      </c>
      <c r="N30" s="6">
        <v>6.1672222222222199</v>
      </c>
      <c r="O30" s="6">
        <v>16.075277777777778</v>
      </c>
      <c r="P30" s="6">
        <f t="shared" si="2"/>
        <v>22.2425</v>
      </c>
      <c r="Q30" t="str">
        <f t="shared" si="3"/>
        <v>Anomalia</v>
      </c>
      <c r="R30" t="str">
        <f>VLOOKUP(A30,Funcionários!$A$1:$I$98,6,FALSE)</f>
        <v>Produção</v>
      </c>
      <c r="S30" t="str">
        <f>VLOOKUP(A30,Funcionários!$A$1:$I$98,5,FALSE)</f>
        <v>Analista</v>
      </c>
      <c r="T30">
        <f>VLOOKUP(A30,Funcionários!$A$1:$I$98,8,FALSE)</f>
        <v>11421.21</v>
      </c>
      <c r="U30" t="str">
        <f>VLOOKUP(A30,Funcionários!$A$1:$I$98,3,FALSE)</f>
        <v>Outros</v>
      </c>
    </row>
    <row r="31" spans="1:21" x14ac:dyDescent="0.3">
      <c r="A31">
        <v>1</v>
      </c>
      <c r="B31" t="str">
        <f>VLOOKUP(A31,Funcionários!$A$1:$I$98,2,FALSE)</f>
        <v>Dr Kaique da Cruz</v>
      </c>
      <c r="C31" s="2" t="s">
        <v>91</v>
      </c>
      <c r="D31" s="4" t="s">
        <v>92</v>
      </c>
      <c r="E31" s="4" t="s">
        <v>93</v>
      </c>
      <c r="F31">
        <v>0</v>
      </c>
      <c r="G31">
        <v>0.7</v>
      </c>
      <c r="H31">
        <f t="shared" si="0"/>
        <v>2025</v>
      </c>
      <c r="I31">
        <f t="shared" si="1"/>
        <v>4</v>
      </c>
      <c r="J31" t="s">
        <v>12</v>
      </c>
      <c r="K31" t="str">
        <f>VLOOKUP(A31,Funcionários!$A$1:$I$98,7,FALSE)</f>
        <v>Noite</v>
      </c>
      <c r="L31" t="str">
        <f>VLOOKUP(K31,Turnos!$A$1:$C$4,2,FALSE)</f>
        <v>22:00</v>
      </c>
      <c r="M31" t="str">
        <f>VLOOKUP(K31,Turnos!$A$1:$C$4,3,FALSE)</f>
        <v>06:00</v>
      </c>
      <c r="N31" s="6">
        <v>1.2616666666666667</v>
      </c>
      <c r="O31" s="6">
        <v>2.1305555555555555</v>
      </c>
      <c r="P31" s="6">
        <f t="shared" si="2"/>
        <v>3.3922222222222222</v>
      </c>
      <c r="Q31" t="str">
        <f t="shared" si="3"/>
        <v>Anomalia</v>
      </c>
      <c r="R31" t="str">
        <f>VLOOKUP(A31,Funcionários!$A$1:$I$98,6,FALSE)</f>
        <v>Produção</v>
      </c>
      <c r="S31" t="str">
        <f>VLOOKUP(A31,Funcionários!$A$1:$I$98,5,FALSE)</f>
        <v>Analista</v>
      </c>
      <c r="T31">
        <f>VLOOKUP(A31,Funcionários!$A$1:$I$98,8,FALSE)</f>
        <v>11421.21</v>
      </c>
      <c r="U31" t="str">
        <f>VLOOKUP(A31,Funcionários!$A$1:$I$98,3,FALSE)</f>
        <v>Outros</v>
      </c>
    </row>
    <row r="32" spans="1:21" x14ac:dyDescent="0.3">
      <c r="A32">
        <v>2</v>
      </c>
      <c r="B32" t="str">
        <f>VLOOKUP(A32,Funcionários!$A$1:$I$98,2,FALSE)</f>
        <v>Let</v>
      </c>
      <c r="C32" s="2" t="s">
        <v>7</v>
      </c>
      <c r="D32" s="4"/>
      <c r="E32" s="4"/>
      <c r="F32">
        <v>0</v>
      </c>
      <c r="G32">
        <v>0</v>
      </c>
      <c r="H32">
        <f t="shared" si="0"/>
        <v>2025</v>
      </c>
      <c r="I32">
        <f t="shared" si="1"/>
        <v>5</v>
      </c>
      <c r="J32" t="s">
        <v>9</v>
      </c>
      <c r="K32" t="str">
        <f>VLOOKUP(A32,Funcionários!$A$1:$I$98,7,FALSE)</f>
        <v>Manhã</v>
      </c>
      <c r="L32" t="str">
        <f>VLOOKUP(K32,Turnos!$A$1:$C$4,2,FALSE)</f>
        <v>06:00</v>
      </c>
      <c r="M32" t="str">
        <f>VLOOKUP(K32,Turnos!$A$1:$C$4,3,FALSE)</f>
        <v>14:00</v>
      </c>
      <c r="N32" s="6">
        <v>6</v>
      </c>
      <c r="O32" s="6">
        <v>14</v>
      </c>
      <c r="P32" s="6">
        <f t="shared" si="2"/>
        <v>20</v>
      </c>
      <c r="Q32" t="str">
        <f t="shared" si="3"/>
        <v>Anomalia</v>
      </c>
      <c r="R32" t="str">
        <f>VLOOKUP(A32,Funcionários!$A$1:$I$98,6,FALSE)</f>
        <v>Comercial</v>
      </c>
      <c r="S32" t="str">
        <f>VLOOKUP(A32,Funcionários!$A$1:$I$98,5,FALSE)</f>
        <v>Auxiliar</v>
      </c>
      <c r="T32">
        <f>VLOOKUP(A32,Funcionários!$A$1:$I$98,8,FALSE)</f>
        <v>11081.07</v>
      </c>
      <c r="U32" t="str">
        <f>VLOOKUP(A32,Funcionários!$A$1:$I$98,3,FALSE)</f>
        <v>F</v>
      </c>
    </row>
    <row r="33" spans="1:21" x14ac:dyDescent="0.3">
      <c r="A33">
        <v>2</v>
      </c>
      <c r="B33" t="str">
        <f>VLOOKUP(A33,Funcionários!$A$1:$I$98,2,FALSE)</f>
        <v>Let</v>
      </c>
      <c r="C33" s="2" t="s">
        <v>10</v>
      </c>
      <c r="D33" s="4" t="s">
        <v>94</v>
      </c>
      <c r="E33" s="4" t="s">
        <v>95</v>
      </c>
      <c r="F33">
        <v>0</v>
      </c>
      <c r="G33">
        <v>1.9</v>
      </c>
      <c r="H33">
        <f t="shared" si="0"/>
        <v>2025</v>
      </c>
      <c r="I33">
        <f t="shared" si="1"/>
        <v>5</v>
      </c>
      <c r="J33" t="s">
        <v>12</v>
      </c>
      <c r="K33" t="str">
        <f>VLOOKUP(A33,Funcionários!$A$1:$I$98,7,FALSE)</f>
        <v>Manhã</v>
      </c>
      <c r="L33" t="str">
        <f>VLOOKUP(K33,Turnos!$A$1:$C$4,2,FALSE)</f>
        <v>06:00</v>
      </c>
      <c r="M33" t="str">
        <f>VLOOKUP(K33,Turnos!$A$1:$C$4,3,FALSE)</f>
        <v>14:00</v>
      </c>
      <c r="N33" s="6">
        <v>14.481111111111112</v>
      </c>
      <c r="O33" s="6">
        <v>11.983333333333336</v>
      </c>
      <c r="P33" s="6">
        <f t="shared" si="2"/>
        <v>26.464444444444446</v>
      </c>
      <c r="Q33" t="str">
        <f t="shared" si="3"/>
        <v>Anomalia</v>
      </c>
      <c r="R33" t="str">
        <f>VLOOKUP(A33,Funcionários!$A$1:$I$98,6,FALSE)</f>
        <v>Comercial</v>
      </c>
      <c r="S33" t="str">
        <f>VLOOKUP(A33,Funcionários!$A$1:$I$98,5,FALSE)</f>
        <v>Auxiliar</v>
      </c>
      <c r="T33">
        <f>VLOOKUP(A33,Funcionários!$A$1:$I$98,8,FALSE)</f>
        <v>11081.07</v>
      </c>
      <c r="U33" t="str">
        <f>VLOOKUP(A33,Funcionários!$A$1:$I$98,3,FALSE)</f>
        <v>F</v>
      </c>
    </row>
    <row r="34" spans="1:21" x14ac:dyDescent="0.3">
      <c r="A34">
        <v>2</v>
      </c>
      <c r="B34" t="str">
        <f>VLOOKUP(A34,Funcionários!$A$1:$I$98,2,FALSE)</f>
        <v>Let</v>
      </c>
      <c r="C34" s="2" t="s">
        <v>13</v>
      </c>
      <c r="D34" s="4" t="s">
        <v>96</v>
      </c>
      <c r="E34" s="4" t="s">
        <v>97</v>
      </c>
      <c r="F34">
        <v>0</v>
      </c>
      <c r="G34">
        <v>0.2</v>
      </c>
      <c r="H34">
        <f t="shared" si="0"/>
        <v>2025</v>
      </c>
      <c r="I34">
        <f t="shared" si="1"/>
        <v>5</v>
      </c>
      <c r="J34" t="s">
        <v>16</v>
      </c>
      <c r="K34" t="str">
        <f>VLOOKUP(A34,Funcionários!$A$1:$I$98,7,FALSE)</f>
        <v>Manhã</v>
      </c>
      <c r="L34" t="str">
        <f>VLOOKUP(K34,Turnos!$A$1:$C$4,2,FALSE)</f>
        <v>06:00</v>
      </c>
      <c r="M34" t="str">
        <f>VLOOKUP(K34,Turnos!$A$1:$C$4,3,FALSE)</f>
        <v>14:00</v>
      </c>
      <c r="N34" s="6">
        <v>3.7602777777777772</v>
      </c>
      <c r="O34" s="6">
        <v>4.4975000000000014</v>
      </c>
      <c r="P34" s="6">
        <f t="shared" si="2"/>
        <v>8.257777777777779</v>
      </c>
      <c r="Q34" t="str">
        <f t="shared" si="3"/>
        <v>Anomalia</v>
      </c>
      <c r="R34" t="str">
        <f>VLOOKUP(A34,Funcionários!$A$1:$I$98,6,FALSE)</f>
        <v>Comercial</v>
      </c>
      <c r="S34" t="str">
        <f>VLOOKUP(A34,Funcionários!$A$1:$I$98,5,FALSE)</f>
        <v>Auxiliar</v>
      </c>
      <c r="T34">
        <f>VLOOKUP(A34,Funcionários!$A$1:$I$98,8,FALSE)</f>
        <v>11081.07</v>
      </c>
      <c r="U34" t="str">
        <f>VLOOKUP(A34,Funcionários!$A$1:$I$98,3,FALSE)</f>
        <v>F</v>
      </c>
    </row>
    <row r="35" spans="1:21" x14ac:dyDescent="0.3">
      <c r="A35">
        <v>2</v>
      </c>
      <c r="B35" t="str">
        <f>VLOOKUP(A35,Funcionários!$A$1:$I$98,2,FALSE)</f>
        <v>Let</v>
      </c>
      <c r="C35" s="2" t="s">
        <v>17</v>
      </c>
      <c r="D35" s="4" t="s">
        <v>98</v>
      </c>
      <c r="E35" s="4" t="s">
        <v>99</v>
      </c>
      <c r="F35">
        <v>0</v>
      </c>
      <c r="G35">
        <v>1.6</v>
      </c>
      <c r="H35">
        <f t="shared" si="0"/>
        <v>2025</v>
      </c>
      <c r="I35">
        <f t="shared" si="1"/>
        <v>5</v>
      </c>
      <c r="J35" t="s">
        <v>18</v>
      </c>
      <c r="K35" t="str">
        <f>VLOOKUP(A35,Funcionários!$A$1:$I$98,7,FALSE)</f>
        <v>Manhã</v>
      </c>
      <c r="L35" t="str">
        <f>VLOOKUP(K35,Turnos!$A$1:$C$4,2,FALSE)</f>
        <v>06:00</v>
      </c>
      <c r="M35" t="str">
        <f>VLOOKUP(K35,Turnos!$A$1:$C$4,3,FALSE)</f>
        <v>14:00</v>
      </c>
      <c r="N35" s="6">
        <v>15.163611111111113</v>
      </c>
      <c r="O35" s="6">
        <v>9.5661111111111108</v>
      </c>
      <c r="P35" s="6">
        <f t="shared" si="2"/>
        <v>24.729722222222222</v>
      </c>
      <c r="Q35" t="str">
        <f t="shared" si="3"/>
        <v>Anomalia</v>
      </c>
      <c r="R35" t="str">
        <f>VLOOKUP(A35,Funcionários!$A$1:$I$98,6,FALSE)</f>
        <v>Comercial</v>
      </c>
      <c r="S35" t="str">
        <f>VLOOKUP(A35,Funcionários!$A$1:$I$98,5,FALSE)</f>
        <v>Auxiliar</v>
      </c>
      <c r="T35">
        <f>VLOOKUP(A35,Funcionários!$A$1:$I$98,8,FALSE)</f>
        <v>11081.07</v>
      </c>
      <c r="U35" t="str">
        <f>VLOOKUP(A35,Funcionários!$A$1:$I$98,3,FALSE)</f>
        <v>F</v>
      </c>
    </row>
    <row r="36" spans="1:21" x14ac:dyDescent="0.3">
      <c r="A36">
        <v>2</v>
      </c>
      <c r="B36" t="str">
        <f>VLOOKUP(A36,Funcionários!$A$1:$I$98,2,FALSE)</f>
        <v>Let</v>
      </c>
      <c r="C36" s="2" t="s">
        <v>19</v>
      </c>
      <c r="D36" s="4" t="s">
        <v>100</v>
      </c>
      <c r="E36" s="4" t="s">
        <v>101</v>
      </c>
      <c r="F36">
        <v>0</v>
      </c>
      <c r="G36">
        <v>0</v>
      </c>
      <c r="H36">
        <f t="shared" si="0"/>
        <v>2025</v>
      </c>
      <c r="I36">
        <f t="shared" si="1"/>
        <v>5</v>
      </c>
      <c r="J36" t="s">
        <v>22</v>
      </c>
      <c r="K36" t="str">
        <f>VLOOKUP(A36,Funcionários!$A$1:$I$98,7,FALSE)</f>
        <v>Manhã</v>
      </c>
      <c r="L36" t="str">
        <f>VLOOKUP(K36,Turnos!$A$1:$C$4,2,FALSE)</f>
        <v>06:00</v>
      </c>
      <c r="M36" t="str">
        <f>VLOOKUP(K36,Turnos!$A$1:$C$4,3,FALSE)</f>
        <v>14:00</v>
      </c>
      <c r="N36" s="6">
        <v>10.381944444444445</v>
      </c>
      <c r="O36" s="6">
        <v>3.2802777777777754</v>
      </c>
      <c r="P36" s="6">
        <f t="shared" si="2"/>
        <v>13.662222222222219</v>
      </c>
      <c r="Q36" t="str">
        <f t="shared" si="3"/>
        <v>Anomalia</v>
      </c>
      <c r="R36" t="str">
        <f>VLOOKUP(A36,Funcionários!$A$1:$I$98,6,FALSE)</f>
        <v>Comercial</v>
      </c>
      <c r="S36" t="str">
        <f>VLOOKUP(A36,Funcionários!$A$1:$I$98,5,FALSE)</f>
        <v>Auxiliar</v>
      </c>
      <c r="T36">
        <f>VLOOKUP(A36,Funcionários!$A$1:$I$98,8,FALSE)</f>
        <v>11081.07</v>
      </c>
      <c r="U36" t="str">
        <f>VLOOKUP(A36,Funcionários!$A$1:$I$98,3,FALSE)</f>
        <v>F</v>
      </c>
    </row>
    <row r="37" spans="1:21" x14ac:dyDescent="0.3">
      <c r="A37">
        <v>2</v>
      </c>
      <c r="B37" t="str">
        <f>VLOOKUP(A37,Funcionários!$A$1:$I$98,2,FALSE)</f>
        <v>Let</v>
      </c>
      <c r="C37" s="2" t="s">
        <v>23</v>
      </c>
      <c r="D37" s="4" t="s">
        <v>102</v>
      </c>
      <c r="E37" s="4" t="s">
        <v>103</v>
      </c>
      <c r="F37">
        <v>0</v>
      </c>
      <c r="G37">
        <v>1.6</v>
      </c>
      <c r="H37">
        <f t="shared" si="0"/>
        <v>2025</v>
      </c>
      <c r="I37">
        <f t="shared" si="1"/>
        <v>5</v>
      </c>
      <c r="J37" t="s">
        <v>26</v>
      </c>
      <c r="K37" t="str">
        <f>VLOOKUP(A37,Funcionários!$A$1:$I$98,7,FALSE)</f>
        <v>Manhã</v>
      </c>
      <c r="L37" t="str">
        <f>VLOOKUP(K37,Turnos!$A$1:$C$4,2,FALSE)</f>
        <v>06:00</v>
      </c>
      <c r="M37" t="str">
        <f>VLOOKUP(K37,Turnos!$A$1:$C$4,3,FALSE)</f>
        <v>14:00</v>
      </c>
      <c r="N37" s="6">
        <v>6.3333333333333908E-2</v>
      </c>
      <c r="O37" s="6">
        <v>5.7286111111111104</v>
      </c>
      <c r="P37" s="6">
        <f t="shared" si="2"/>
        <v>5.7919444444444448</v>
      </c>
      <c r="Q37" t="str">
        <f t="shared" si="3"/>
        <v>Anomalia</v>
      </c>
      <c r="R37" t="str">
        <f>VLOOKUP(A37,Funcionários!$A$1:$I$98,6,FALSE)</f>
        <v>Comercial</v>
      </c>
      <c r="S37" t="str">
        <f>VLOOKUP(A37,Funcionários!$A$1:$I$98,5,FALSE)</f>
        <v>Auxiliar</v>
      </c>
      <c r="T37">
        <f>VLOOKUP(A37,Funcionários!$A$1:$I$98,8,FALSE)</f>
        <v>11081.07</v>
      </c>
      <c r="U37" t="str">
        <f>VLOOKUP(A37,Funcionários!$A$1:$I$98,3,FALSE)</f>
        <v>F</v>
      </c>
    </row>
    <row r="38" spans="1:21" x14ac:dyDescent="0.3">
      <c r="A38">
        <v>2</v>
      </c>
      <c r="B38" t="str">
        <f>VLOOKUP(A38,Funcionários!$A$1:$I$98,2,FALSE)</f>
        <v>Let</v>
      </c>
      <c r="C38" s="2" t="s">
        <v>27</v>
      </c>
      <c r="D38" s="4" t="s">
        <v>104</v>
      </c>
      <c r="E38" s="4" t="s">
        <v>105</v>
      </c>
      <c r="F38">
        <v>0</v>
      </c>
      <c r="G38">
        <v>0.3</v>
      </c>
      <c r="H38">
        <f t="shared" si="0"/>
        <v>2025</v>
      </c>
      <c r="I38">
        <f t="shared" si="1"/>
        <v>5</v>
      </c>
      <c r="J38" t="s">
        <v>28</v>
      </c>
      <c r="K38" t="str">
        <f>VLOOKUP(A38,Funcionários!$A$1:$I$98,7,FALSE)</f>
        <v>Manhã</v>
      </c>
      <c r="L38" t="str">
        <f>VLOOKUP(K38,Turnos!$A$1:$C$4,2,FALSE)</f>
        <v>06:00</v>
      </c>
      <c r="M38" t="str">
        <f>VLOOKUP(K38,Turnos!$A$1:$C$4,3,FALSE)</f>
        <v>14:00</v>
      </c>
      <c r="N38" s="6">
        <v>3.7094444444444452</v>
      </c>
      <c r="O38" s="6">
        <v>9.6044444444444448</v>
      </c>
      <c r="P38" s="6">
        <f t="shared" si="2"/>
        <v>13.31388888888889</v>
      </c>
      <c r="Q38" t="str">
        <f t="shared" si="3"/>
        <v>Anomalia</v>
      </c>
      <c r="R38" t="str">
        <f>VLOOKUP(A38,Funcionários!$A$1:$I$98,6,FALSE)</f>
        <v>Comercial</v>
      </c>
      <c r="S38" t="str">
        <f>VLOOKUP(A38,Funcionários!$A$1:$I$98,5,FALSE)</f>
        <v>Auxiliar</v>
      </c>
      <c r="T38">
        <f>VLOOKUP(A38,Funcionários!$A$1:$I$98,8,FALSE)</f>
        <v>11081.07</v>
      </c>
      <c r="U38" t="str">
        <f>VLOOKUP(A38,Funcionários!$A$1:$I$98,3,FALSE)</f>
        <v>F</v>
      </c>
    </row>
    <row r="39" spans="1:21" x14ac:dyDescent="0.3">
      <c r="A39">
        <v>2</v>
      </c>
      <c r="B39" t="str">
        <f>VLOOKUP(A39,Funcionários!$A$1:$I$98,2,FALSE)</f>
        <v>Let</v>
      </c>
      <c r="C39" s="2" t="s">
        <v>29</v>
      </c>
      <c r="D39" s="4" t="s">
        <v>106</v>
      </c>
      <c r="E39" s="4" t="s">
        <v>107</v>
      </c>
      <c r="F39">
        <v>0</v>
      </c>
      <c r="G39">
        <v>2.9</v>
      </c>
      <c r="H39">
        <f t="shared" si="0"/>
        <v>2025</v>
      </c>
      <c r="I39">
        <f t="shared" si="1"/>
        <v>4</v>
      </c>
      <c r="J39" t="s">
        <v>9</v>
      </c>
      <c r="K39" t="str">
        <f>VLOOKUP(A39,Funcionários!$A$1:$I$98,7,FALSE)</f>
        <v>Manhã</v>
      </c>
      <c r="L39" t="str">
        <f>VLOOKUP(K39,Turnos!$A$1:$C$4,2,FALSE)</f>
        <v>06:00</v>
      </c>
      <c r="M39" t="str">
        <f>VLOOKUP(K39,Turnos!$A$1:$C$4,3,FALSE)</f>
        <v>14:00</v>
      </c>
      <c r="N39" s="6">
        <v>6.3413888888888872</v>
      </c>
      <c r="O39" s="6">
        <v>13.041666666666666</v>
      </c>
      <c r="P39" s="6">
        <f t="shared" si="2"/>
        <v>19.383055555555554</v>
      </c>
      <c r="Q39" t="str">
        <f t="shared" si="3"/>
        <v>Anomalia</v>
      </c>
      <c r="R39" t="str">
        <f>VLOOKUP(A39,Funcionários!$A$1:$I$98,6,FALSE)</f>
        <v>Comercial</v>
      </c>
      <c r="S39" t="str">
        <f>VLOOKUP(A39,Funcionários!$A$1:$I$98,5,FALSE)</f>
        <v>Auxiliar</v>
      </c>
      <c r="T39">
        <f>VLOOKUP(A39,Funcionários!$A$1:$I$98,8,FALSE)</f>
        <v>11081.07</v>
      </c>
      <c r="U39" t="str">
        <f>VLOOKUP(A39,Funcionários!$A$1:$I$98,3,FALSE)</f>
        <v>F</v>
      </c>
    </row>
    <row r="40" spans="1:21" x14ac:dyDescent="0.3">
      <c r="A40">
        <v>2</v>
      </c>
      <c r="B40" t="str">
        <f>VLOOKUP(A40,Funcionários!$A$1:$I$98,2,FALSE)</f>
        <v>Let</v>
      </c>
      <c r="C40" s="2" t="s">
        <v>32</v>
      </c>
      <c r="D40" s="4" t="s">
        <v>108</v>
      </c>
      <c r="E40" s="4" t="s">
        <v>109</v>
      </c>
      <c r="F40">
        <v>0</v>
      </c>
      <c r="G40">
        <v>1.5</v>
      </c>
      <c r="H40">
        <f t="shared" si="0"/>
        <v>2025</v>
      </c>
      <c r="I40">
        <f t="shared" si="1"/>
        <v>4</v>
      </c>
      <c r="J40" t="s">
        <v>12</v>
      </c>
      <c r="K40" t="str">
        <f>VLOOKUP(A40,Funcionários!$A$1:$I$98,7,FALSE)</f>
        <v>Manhã</v>
      </c>
      <c r="L40" t="str">
        <f>VLOOKUP(K40,Turnos!$A$1:$C$4,2,FALSE)</f>
        <v>06:00</v>
      </c>
      <c r="M40" t="str">
        <f>VLOOKUP(K40,Turnos!$A$1:$C$4,3,FALSE)</f>
        <v>14:00</v>
      </c>
      <c r="N40" s="6">
        <v>16.980833333333333</v>
      </c>
      <c r="O40" s="6">
        <v>4.4805555555555534</v>
      </c>
      <c r="P40" s="6">
        <f t="shared" si="2"/>
        <v>21.461388888888887</v>
      </c>
      <c r="Q40" t="str">
        <f t="shared" si="3"/>
        <v>Anomalia</v>
      </c>
      <c r="R40" t="str">
        <f>VLOOKUP(A40,Funcionários!$A$1:$I$98,6,FALSE)</f>
        <v>Comercial</v>
      </c>
      <c r="S40" t="str">
        <f>VLOOKUP(A40,Funcionários!$A$1:$I$98,5,FALSE)</f>
        <v>Auxiliar</v>
      </c>
      <c r="T40">
        <f>VLOOKUP(A40,Funcionários!$A$1:$I$98,8,FALSE)</f>
        <v>11081.07</v>
      </c>
      <c r="U40" t="str">
        <f>VLOOKUP(A40,Funcionários!$A$1:$I$98,3,FALSE)</f>
        <v>F</v>
      </c>
    </row>
    <row r="41" spans="1:21" x14ac:dyDescent="0.3">
      <c r="A41">
        <v>2</v>
      </c>
      <c r="B41" t="str">
        <f>VLOOKUP(A41,Funcionários!$A$1:$I$98,2,FALSE)</f>
        <v>Let</v>
      </c>
      <c r="C41" s="2" t="s">
        <v>35</v>
      </c>
      <c r="D41" s="4" t="s">
        <v>110</v>
      </c>
      <c r="E41" s="4" t="s">
        <v>111</v>
      </c>
      <c r="F41">
        <v>0</v>
      </c>
      <c r="G41">
        <v>2.6</v>
      </c>
      <c r="H41">
        <f t="shared" si="0"/>
        <v>2025</v>
      </c>
      <c r="I41">
        <f t="shared" si="1"/>
        <v>4</v>
      </c>
      <c r="J41" t="s">
        <v>16</v>
      </c>
      <c r="K41" t="str">
        <f>VLOOKUP(A41,Funcionários!$A$1:$I$98,7,FALSE)</f>
        <v>Manhã</v>
      </c>
      <c r="L41" t="str">
        <f>VLOOKUP(K41,Turnos!$A$1:$C$4,2,FALSE)</f>
        <v>06:00</v>
      </c>
      <c r="M41" t="str">
        <f>VLOOKUP(K41,Turnos!$A$1:$C$4,3,FALSE)</f>
        <v>14:00</v>
      </c>
      <c r="N41" s="6">
        <v>0.649166666666667</v>
      </c>
      <c r="O41" s="6">
        <v>8.3277777777777775</v>
      </c>
      <c r="P41" s="6">
        <f t="shared" si="2"/>
        <v>8.9769444444444453</v>
      </c>
      <c r="Q41" t="str">
        <f t="shared" si="3"/>
        <v>Anomalia</v>
      </c>
      <c r="R41" t="str">
        <f>VLOOKUP(A41,Funcionários!$A$1:$I$98,6,FALSE)</f>
        <v>Comercial</v>
      </c>
      <c r="S41" t="str">
        <f>VLOOKUP(A41,Funcionários!$A$1:$I$98,5,FALSE)</f>
        <v>Auxiliar</v>
      </c>
      <c r="T41">
        <f>VLOOKUP(A41,Funcionários!$A$1:$I$98,8,FALSE)</f>
        <v>11081.07</v>
      </c>
      <c r="U41" t="str">
        <f>VLOOKUP(A41,Funcionários!$A$1:$I$98,3,FALSE)</f>
        <v>F</v>
      </c>
    </row>
    <row r="42" spans="1:21" x14ac:dyDescent="0.3">
      <c r="A42">
        <v>2</v>
      </c>
      <c r="B42" t="str">
        <f>VLOOKUP(A42,Funcionários!$A$1:$I$98,2,FALSE)</f>
        <v>Let</v>
      </c>
      <c r="C42" s="2" t="s">
        <v>36</v>
      </c>
      <c r="D42" s="4" t="s">
        <v>112</v>
      </c>
      <c r="E42" s="4" t="s">
        <v>113</v>
      </c>
      <c r="F42">
        <v>0</v>
      </c>
      <c r="G42">
        <v>1.8</v>
      </c>
      <c r="H42">
        <f t="shared" si="0"/>
        <v>2025</v>
      </c>
      <c r="I42">
        <f t="shared" si="1"/>
        <v>4</v>
      </c>
      <c r="J42" t="s">
        <v>18</v>
      </c>
      <c r="K42" t="str">
        <f>VLOOKUP(A42,Funcionários!$A$1:$I$98,7,FALSE)</f>
        <v>Manhã</v>
      </c>
      <c r="L42" t="str">
        <f>VLOOKUP(K42,Turnos!$A$1:$C$4,2,FALSE)</f>
        <v>06:00</v>
      </c>
      <c r="M42" t="str">
        <f>VLOOKUP(K42,Turnos!$A$1:$C$4,3,FALSE)</f>
        <v>14:00</v>
      </c>
      <c r="N42" s="6">
        <v>5.6644444444444444</v>
      </c>
      <c r="O42" s="6">
        <v>4.1483333333333343</v>
      </c>
      <c r="P42" s="6">
        <f t="shared" si="2"/>
        <v>9.8127777777777787</v>
      </c>
      <c r="Q42" t="str">
        <f t="shared" si="3"/>
        <v>Anomalia</v>
      </c>
      <c r="R42" t="str">
        <f>VLOOKUP(A42,Funcionários!$A$1:$I$98,6,FALSE)</f>
        <v>Comercial</v>
      </c>
      <c r="S42" t="str">
        <f>VLOOKUP(A42,Funcionários!$A$1:$I$98,5,FALSE)</f>
        <v>Auxiliar</v>
      </c>
      <c r="T42">
        <f>VLOOKUP(A42,Funcionários!$A$1:$I$98,8,FALSE)</f>
        <v>11081.07</v>
      </c>
      <c r="U42" t="str">
        <f>VLOOKUP(A42,Funcionários!$A$1:$I$98,3,FALSE)</f>
        <v>F</v>
      </c>
    </row>
    <row r="43" spans="1:21" x14ac:dyDescent="0.3">
      <c r="A43">
        <v>2</v>
      </c>
      <c r="B43" t="str">
        <f>VLOOKUP(A43,Funcionários!$A$1:$I$98,2,FALSE)</f>
        <v>Let</v>
      </c>
      <c r="C43" s="2" t="s">
        <v>39</v>
      </c>
      <c r="D43" s="4" t="s">
        <v>114</v>
      </c>
      <c r="E43" s="4" t="s">
        <v>115</v>
      </c>
      <c r="F43">
        <v>0</v>
      </c>
      <c r="G43">
        <v>1.6</v>
      </c>
      <c r="H43">
        <f t="shared" si="0"/>
        <v>2025</v>
      </c>
      <c r="I43">
        <f t="shared" si="1"/>
        <v>4</v>
      </c>
      <c r="J43" t="s">
        <v>22</v>
      </c>
      <c r="K43" t="str">
        <f>VLOOKUP(A43,Funcionários!$A$1:$I$98,7,FALSE)</f>
        <v>Manhã</v>
      </c>
      <c r="L43" t="str">
        <f>VLOOKUP(K43,Turnos!$A$1:$C$4,2,FALSE)</f>
        <v>06:00</v>
      </c>
      <c r="M43" t="str">
        <f>VLOOKUP(K43,Turnos!$A$1:$C$4,3,FALSE)</f>
        <v>14:00</v>
      </c>
      <c r="N43" s="6">
        <v>1.4463888888888881</v>
      </c>
      <c r="O43" s="6">
        <v>7.2319444444444461</v>
      </c>
      <c r="P43" s="6">
        <f t="shared" si="2"/>
        <v>8.6783333333333346</v>
      </c>
      <c r="Q43" t="str">
        <f t="shared" si="3"/>
        <v>Anomalia</v>
      </c>
      <c r="R43" t="str">
        <f>VLOOKUP(A43,Funcionários!$A$1:$I$98,6,FALSE)</f>
        <v>Comercial</v>
      </c>
      <c r="S43" t="str">
        <f>VLOOKUP(A43,Funcionários!$A$1:$I$98,5,FALSE)</f>
        <v>Auxiliar</v>
      </c>
      <c r="T43">
        <f>VLOOKUP(A43,Funcionários!$A$1:$I$98,8,FALSE)</f>
        <v>11081.07</v>
      </c>
      <c r="U43" t="str">
        <f>VLOOKUP(A43,Funcionários!$A$1:$I$98,3,FALSE)</f>
        <v>F</v>
      </c>
    </row>
    <row r="44" spans="1:21" x14ac:dyDescent="0.3">
      <c r="A44">
        <v>2</v>
      </c>
      <c r="B44" t="str">
        <f>VLOOKUP(A44,Funcionários!$A$1:$I$98,2,FALSE)</f>
        <v>Let</v>
      </c>
      <c r="C44" s="2" t="s">
        <v>42</v>
      </c>
      <c r="D44" s="4" t="s">
        <v>116</v>
      </c>
      <c r="E44" s="4" t="s">
        <v>117</v>
      </c>
      <c r="F44">
        <v>0</v>
      </c>
      <c r="G44">
        <v>0</v>
      </c>
      <c r="H44">
        <f t="shared" si="0"/>
        <v>2025</v>
      </c>
      <c r="I44">
        <f t="shared" si="1"/>
        <v>4</v>
      </c>
      <c r="J44" t="s">
        <v>26</v>
      </c>
      <c r="K44" t="str">
        <f>VLOOKUP(A44,Funcionários!$A$1:$I$98,7,FALSE)</f>
        <v>Manhã</v>
      </c>
      <c r="L44" t="str">
        <f>VLOOKUP(K44,Turnos!$A$1:$C$4,2,FALSE)</f>
        <v>06:00</v>
      </c>
      <c r="M44" t="str">
        <f>VLOOKUP(K44,Turnos!$A$1:$C$4,3,FALSE)</f>
        <v>14:00</v>
      </c>
      <c r="N44" s="6">
        <v>2.5938888888888889</v>
      </c>
      <c r="O44" s="6">
        <v>10.963055555555558</v>
      </c>
      <c r="P44" s="6">
        <f t="shared" si="2"/>
        <v>13.556944444444447</v>
      </c>
      <c r="Q44" t="str">
        <f t="shared" si="3"/>
        <v>Anomalia</v>
      </c>
      <c r="R44" t="str">
        <f>VLOOKUP(A44,Funcionários!$A$1:$I$98,6,FALSE)</f>
        <v>Comercial</v>
      </c>
      <c r="S44" t="str">
        <f>VLOOKUP(A44,Funcionários!$A$1:$I$98,5,FALSE)</f>
        <v>Auxiliar</v>
      </c>
      <c r="T44">
        <f>VLOOKUP(A44,Funcionários!$A$1:$I$98,8,FALSE)</f>
        <v>11081.07</v>
      </c>
      <c r="U44" t="str">
        <f>VLOOKUP(A44,Funcionários!$A$1:$I$98,3,FALSE)</f>
        <v>F</v>
      </c>
    </row>
    <row r="45" spans="1:21" x14ac:dyDescent="0.3">
      <c r="A45">
        <v>2</v>
      </c>
      <c r="B45" t="str">
        <f>VLOOKUP(A45,Funcionários!$A$1:$I$98,2,FALSE)</f>
        <v>Let</v>
      </c>
      <c r="C45" s="2" t="s">
        <v>45</v>
      </c>
      <c r="D45" s="4"/>
      <c r="E45" s="4"/>
      <c r="F45">
        <v>1</v>
      </c>
      <c r="G45">
        <v>0</v>
      </c>
      <c r="H45">
        <f t="shared" si="0"/>
        <v>2025</v>
      </c>
      <c r="I45">
        <f t="shared" si="1"/>
        <v>4</v>
      </c>
      <c r="J45" t="s">
        <v>28</v>
      </c>
      <c r="K45" t="str">
        <f>VLOOKUP(A45,Funcionários!$A$1:$I$98,7,FALSE)</f>
        <v>Manhã</v>
      </c>
      <c r="L45" t="str">
        <f>VLOOKUP(K45,Turnos!$A$1:$C$4,2,FALSE)</f>
        <v>06:00</v>
      </c>
      <c r="M45" t="str">
        <f>VLOOKUP(K45,Turnos!$A$1:$C$4,3,FALSE)</f>
        <v>14:00</v>
      </c>
      <c r="N45" s="6">
        <v>6</v>
      </c>
      <c r="O45" s="6">
        <v>14</v>
      </c>
      <c r="P45" s="6">
        <f t="shared" si="2"/>
        <v>20</v>
      </c>
      <c r="Q45" t="str">
        <f t="shared" si="3"/>
        <v>Anomalia</v>
      </c>
      <c r="R45" t="str">
        <f>VLOOKUP(A45,Funcionários!$A$1:$I$98,6,FALSE)</f>
        <v>Comercial</v>
      </c>
      <c r="S45" t="str">
        <f>VLOOKUP(A45,Funcionários!$A$1:$I$98,5,FALSE)</f>
        <v>Auxiliar</v>
      </c>
      <c r="T45">
        <f>VLOOKUP(A45,Funcionários!$A$1:$I$98,8,FALSE)</f>
        <v>11081.07</v>
      </c>
      <c r="U45" t="str">
        <f>VLOOKUP(A45,Funcionários!$A$1:$I$98,3,FALSE)</f>
        <v>F</v>
      </c>
    </row>
    <row r="46" spans="1:21" x14ac:dyDescent="0.3">
      <c r="A46">
        <v>2</v>
      </c>
      <c r="B46" t="str">
        <f>VLOOKUP(A46,Funcionários!$A$1:$I$98,2,FALSE)</f>
        <v>Let</v>
      </c>
      <c r="C46" s="2" t="s">
        <v>48</v>
      </c>
      <c r="D46" s="4" t="s">
        <v>118</v>
      </c>
      <c r="E46" s="4" t="s">
        <v>119</v>
      </c>
      <c r="F46">
        <v>0</v>
      </c>
      <c r="G46">
        <v>2.5</v>
      </c>
      <c r="H46">
        <f t="shared" si="0"/>
        <v>2025</v>
      </c>
      <c r="I46">
        <f t="shared" si="1"/>
        <v>4</v>
      </c>
      <c r="J46" t="s">
        <v>9</v>
      </c>
      <c r="K46" t="str">
        <f>VLOOKUP(A46,Funcionários!$A$1:$I$98,7,FALSE)</f>
        <v>Manhã</v>
      </c>
      <c r="L46" t="str">
        <f>VLOOKUP(K46,Turnos!$A$1:$C$4,2,FALSE)</f>
        <v>06:00</v>
      </c>
      <c r="M46" t="str">
        <f>VLOOKUP(K46,Turnos!$A$1:$C$4,3,FALSE)</f>
        <v>14:00</v>
      </c>
      <c r="N46" s="6">
        <v>17.342222222222222</v>
      </c>
      <c r="O46" s="6">
        <v>4.1916666666666664</v>
      </c>
      <c r="P46" s="6">
        <f t="shared" si="2"/>
        <v>21.533888888888889</v>
      </c>
      <c r="Q46" t="str">
        <f t="shared" si="3"/>
        <v>Anomalia</v>
      </c>
      <c r="R46" t="str">
        <f>VLOOKUP(A46,Funcionários!$A$1:$I$98,6,FALSE)</f>
        <v>Comercial</v>
      </c>
      <c r="S46" t="str">
        <f>VLOOKUP(A46,Funcionários!$A$1:$I$98,5,FALSE)</f>
        <v>Auxiliar</v>
      </c>
      <c r="T46">
        <f>VLOOKUP(A46,Funcionários!$A$1:$I$98,8,FALSE)</f>
        <v>11081.07</v>
      </c>
      <c r="U46" t="str">
        <f>VLOOKUP(A46,Funcionários!$A$1:$I$98,3,FALSE)</f>
        <v>F</v>
      </c>
    </row>
    <row r="47" spans="1:21" x14ac:dyDescent="0.3">
      <c r="A47">
        <v>2</v>
      </c>
      <c r="B47" t="str">
        <f>VLOOKUP(A47,Funcionários!$A$1:$I$98,2,FALSE)</f>
        <v>Let</v>
      </c>
      <c r="C47" s="2" t="s">
        <v>51</v>
      </c>
      <c r="D47" s="4"/>
      <c r="E47" s="4"/>
      <c r="F47">
        <v>1</v>
      </c>
      <c r="G47">
        <v>0</v>
      </c>
      <c r="H47">
        <f t="shared" si="0"/>
        <v>2025</v>
      </c>
      <c r="I47">
        <f t="shared" si="1"/>
        <v>4</v>
      </c>
      <c r="J47" t="s">
        <v>12</v>
      </c>
      <c r="K47" t="str">
        <f>VLOOKUP(A47,Funcionários!$A$1:$I$98,7,FALSE)</f>
        <v>Manhã</v>
      </c>
      <c r="L47" t="str">
        <f>VLOOKUP(K47,Turnos!$A$1:$C$4,2,FALSE)</f>
        <v>06:00</v>
      </c>
      <c r="M47" t="str">
        <f>VLOOKUP(K47,Turnos!$A$1:$C$4,3,FALSE)</f>
        <v>14:00</v>
      </c>
      <c r="N47" s="6">
        <v>6</v>
      </c>
      <c r="O47" s="6">
        <v>14</v>
      </c>
      <c r="P47" s="6">
        <f t="shared" si="2"/>
        <v>20</v>
      </c>
      <c r="Q47" t="str">
        <f t="shared" si="3"/>
        <v>Anomalia</v>
      </c>
      <c r="R47" t="str">
        <f>VLOOKUP(A47,Funcionários!$A$1:$I$98,6,FALSE)</f>
        <v>Comercial</v>
      </c>
      <c r="S47" t="str">
        <f>VLOOKUP(A47,Funcionários!$A$1:$I$98,5,FALSE)</f>
        <v>Auxiliar</v>
      </c>
      <c r="T47">
        <f>VLOOKUP(A47,Funcionários!$A$1:$I$98,8,FALSE)</f>
        <v>11081.07</v>
      </c>
      <c r="U47" t="str">
        <f>VLOOKUP(A47,Funcionários!$A$1:$I$98,3,FALSE)</f>
        <v>F</v>
      </c>
    </row>
    <row r="48" spans="1:21" x14ac:dyDescent="0.3">
      <c r="A48">
        <v>2</v>
      </c>
      <c r="B48" t="str">
        <f>VLOOKUP(A48,Funcionários!$A$1:$I$98,2,FALSE)</f>
        <v>Let</v>
      </c>
      <c r="C48" s="2" t="s">
        <v>54</v>
      </c>
      <c r="D48" s="4" t="s">
        <v>120</v>
      </c>
      <c r="E48" s="4" t="s">
        <v>121</v>
      </c>
      <c r="F48">
        <v>0</v>
      </c>
      <c r="G48">
        <v>0.3</v>
      </c>
      <c r="H48">
        <f t="shared" si="0"/>
        <v>2025</v>
      </c>
      <c r="I48">
        <f t="shared" si="1"/>
        <v>4</v>
      </c>
      <c r="J48" t="s">
        <v>16</v>
      </c>
      <c r="K48" t="str">
        <f>VLOOKUP(A48,Funcionários!$A$1:$I$98,7,FALSE)</f>
        <v>Manhã</v>
      </c>
      <c r="L48" t="str">
        <f>VLOOKUP(K48,Turnos!$A$1:$C$4,2,FALSE)</f>
        <v>06:00</v>
      </c>
      <c r="M48" t="str">
        <f>VLOOKUP(K48,Turnos!$A$1:$C$4,3,FALSE)</f>
        <v>14:00</v>
      </c>
      <c r="N48" s="6">
        <v>2.7166666666666672</v>
      </c>
      <c r="O48" s="6">
        <v>8.7583333333333329</v>
      </c>
      <c r="P48" s="6">
        <f t="shared" si="2"/>
        <v>11.475</v>
      </c>
      <c r="Q48" t="str">
        <f t="shared" si="3"/>
        <v>Anomalia</v>
      </c>
      <c r="R48" t="str">
        <f>VLOOKUP(A48,Funcionários!$A$1:$I$98,6,FALSE)</f>
        <v>Comercial</v>
      </c>
      <c r="S48" t="str">
        <f>VLOOKUP(A48,Funcionários!$A$1:$I$98,5,FALSE)</f>
        <v>Auxiliar</v>
      </c>
      <c r="T48">
        <f>VLOOKUP(A48,Funcionários!$A$1:$I$98,8,FALSE)</f>
        <v>11081.07</v>
      </c>
      <c r="U48" t="str">
        <f>VLOOKUP(A48,Funcionários!$A$1:$I$98,3,FALSE)</f>
        <v>F</v>
      </c>
    </row>
    <row r="49" spans="1:21" x14ac:dyDescent="0.3">
      <c r="A49">
        <v>2</v>
      </c>
      <c r="B49" t="str">
        <f>VLOOKUP(A49,Funcionários!$A$1:$I$98,2,FALSE)</f>
        <v>Let</v>
      </c>
      <c r="C49" s="2" t="s">
        <v>57</v>
      </c>
      <c r="D49" s="4"/>
      <c r="E49" s="4"/>
      <c r="F49">
        <v>0</v>
      </c>
      <c r="G49">
        <v>0</v>
      </c>
      <c r="H49">
        <f t="shared" si="0"/>
        <v>2025</v>
      </c>
      <c r="I49">
        <f t="shared" si="1"/>
        <v>4</v>
      </c>
      <c r="J49" t="s">
        <v>18</v>
      </c>
      <c r="K49" t="str">
        <f>VLOOKUP(A49,Funcionários!$A$1:$I$98,7,FALSE)</f>
        <v>Manhã</v>
      </c>
      <c r="L49" t="str">
        <f>VLOOKUP(K49,Turnos!$A$1:$C$4,2,FALSE)</f>
        <v>06:00</v>
      </c>
      <c r="M49" t="str">
        <f>VLOOKUP(K49,Turnos!$A$1:$C$4,3,FALSE)</f>
        <v>14:00</v>
      </c>
      <c r="N49" s="6">
        <v>6</v>
      </c>
      <c r="O49" s="6">
        <v>14</v>
      </c>
      <c r="P49" s="6">
        <f t="shared" si="2"/>
        <v>20</v>
      </c>
      <c r="Q49" t="str">
        <f t="shared" si="3"/>
        <v>Anomalia</v>
      </c>
      <c r="R49" t="str">
        <f>VLOOKUP(A49,Funcionários!$A$1:$I$98,6,FALSE)</f>
        <v>Comercial</v>
      </c>
      <c r="S49" t="str">
        <f>VLOOKUP(A49,Funcionários!$A$1:$I$98,5,FALSE)</f>
        <v>Auxiliar</v>
      </c>
      <c r="T49">
        <f>VLOOKUP(A49,Funcionários!$A$1:$I$98,8,FALSE)</f>
        <v>11081.07</v>
      </c>
      <c r="U49" t="str">
        <f>VLOOKUP(A49,Funcionários!$A$1:$I$98,3,FALSE)</f>
        <v>F</v>
      </c>
    </row>
    <row r="50" spans="1:21" x14ac:dyDescent="0.3">
      <c r="A50">
        <v>2</v>
      </c>
      <c r="B50" t="str">
        <f>VLOOKUP(A50,Funcionários!$A$1:$I$98,2,FALSE)</f>
        <v>Let</v>
      </c>
      <c r="C50" s="2" t="s">
        <v>60</v>
      </c>
      <c r="D50" s="4" t="s">
        <v>122</v>
      </c>
      <c r="E50" s="4" t="s">
        <v>123</v>
      </c>
      <c r="F50">
        <v>0</v>
      </c>
      <c r="G50">
        <v>0.4</v>
      </c>
      <c r="H50">
        <f t="shared" si="0"/>
        <v>2025</v>
      </c>
      <c r="I50">
        <f t="shared" si="1"/>
        <v>4</v>
      </c>
      <c r="J50" t="s">
        <v>22</v>
      </c>
      <c r="K50" t="str">
        <f>VLOOKUP(A50,Funcionários!$A$1:$I$98,7,FALSE)</f>
        <v>Manhã</v>
      </c>
      <c r="L50" t="str">
        <f>VLOOKUP(K50,Turnos!$A$1:$C$4,2,FALSE)</f>
        <v>06:00</v>
      </c>
      <c r="M50" t="str">
        <f>VLOOKUP(K50,Turnos!$A$1:$C$4,3,FALSE)</f>
        <v>14:00</v>
      </c>
      <c r="N50" s="6">
        <v>7.980555555555557</v>
      </c>
      <c r="O50" s="6">
        <v>6.4538888888888897</v>
      </c>
      <c r="P50" s="6">
        <f t="shared" si="2"/>
        <v>14.434444444444447</v>
      </c>
      <c r="Q50" t="str">
        <f t="shared" si="3"/>
        <v>Anomalia</v>
      </c>
      <c r="R50" t="str">
        <f>VLOOKUP(A50,Funcionários!$A$1:$I$98,6,FALSE)</f>
        <v>Comercial</v>
      </c>
      <c r="S50" t="str">
        <f>VLOOKUP(A50,Funcionários!$A$1:$I$98,5,FALSE)</f>
        <v>Auxiliar</v>
      </c>
      <c r="T50">
        <f>VLOOKUP(A50,Funcionários!$A$1:$I$98,8,FALSE)</f>
        <v>11081.07</v>
      </c>
      <c r="U50" t="str">
        <f>VLOOKUP(A50,Funcionários!$A$1:$I$98,3,FALSE)</f>
        <v>F</v>
      </c>
    </row>
    <row r="51" spans="1:21" x14ac:dyDescent="0.3">
      <c r="A51">
        <v>2</v>
      </c>
      <c r="B51" t="str">
        <f>VLOOKUP(A51,Funcionários!$A$1:$I$98,2,FALSE)</f>
        <v>Let</v>
      </c>
      <c r="C51" s="2" t="s">
        <v>63</v>
      </c>
      <c r="D51" s="4" t="s">
        <v>124</v>
      </c>
      <c r="E51" s="4" t="s">
        <v>125</v>
      </c>
      <c r="F51">
        <v>0</v>
      </c>
      <c r="G51">
        <v>0.8</v>
      </c>
      <c r="H51">
        <f t="shared" si="0"/>
        <v>2025</v>
      </c>
      <c r="I51">
        <f t="shared" si="1"/>
        <v>4</v>
      </c>
      <c r="J51" t="s">
        <v>26</v>
      </c>
      <c r="K51" t="str">
        <f>VLOOKUP(A51,Funcionários!$A$1:$I$98,7,FALSE)</f>
        <v>Manhã</v>
      </c>
      <c r="L51" t="str">
        <f>VLOOKUP(K51,Turnos!$A$1:$C$4,2,FALSE)</f>
        <v>06:00</v>
      </c>
      <c r="M51" t="str">
        <f>VLOOKUP(K51,Turnos!$A$1:$C$4,3,FALSE)</f>
        <v>14:00</v>
      </c>
      <c r="N51" s="6">
        <v>5.2241666666666662</v>
      </c>
      <c r="O51" s="6">
        <v>3.386111111111112</v>
      </c>
      <c r="P51" s="6">
        <f t="shared" si="2"/>
        <v>8.6102777777777781</v>
      </c>
      <c r="Q51" t="str">
        <f t="shared" si="3"/>
        <v>Anomalia</v>
      </c>
      <c r="R51" t="str">
        <f>VLOOKUP(A51,Funcionários!$A$1:$I$98,6,FALSE)</f>
        <v>Comercial</v>
      </c>
      <c r="S51" t="str">
        <f>VLOOKUP(A51,Funcionários!$A$1:$I$98,5,FALSE)</f>
        <v>Auxiliar</v>
      </c>
      <c r="T51">
        <f>VLOOKUP(A51,Funcionários!$A$1:$I$98,8,FALSE)</f>
        <v>11081.07</v>
      </c>
      <c r="U51" t="str">
        <f>VLOOKUP(A51,Funcionários!$A$1:$I$98,3,FALSE)</f>
        <v>F</v>
      </c>
    </row>
    <row r="52" spans="1:21" x14ac:dyDescent="0.3">
      <c r="A52">
        <v>2</v>
      </c>
      <c r="B52" t="str">
        <f>VLOOKUP(A52,Funcionários!$A$1:$I$98,2,FALSE)</f>
        <v>Let</v>
      </c>
      <c r="C52" s="2" t="s">
        <v>66</v>
      </c>
      <c r="D52" s="4" t="s">
        <v>126</v>
      </c>
      <c r="E52" s="4" t="s">
        <v>127</v>
      </c>
      <c r="F52">
        <v>0</v>
      </c>
      <c r="G52">
        <v>0.6</v>
      </c>
      <c r="H52">
        <f t="shared" si="0"/>
        <v>2025</v>
      </c>
      <c r="I52">
        <f t="shared" si="1"/>
        <v>4</v>
      </c>
      <c r="J52" t="s">
        <v>28</v>
      </c>
      <c r="K52" t="str">
        <f>VLOOKUP(A52,Funcionários!$A$1:$I$98,7,FALSE)</f>
        <v>Manhã</v>
      </c>
      <c r="L52" t="str">
        <f>VLOOKUP(K52,Turnos!$A$1:$C$4,2,FALSE)</f>
        <v>06:00</v>
      </c>
      <c r="M52" t="str">
        <f>VLOOKUP(K52,Turnos!$A$1:$C$4,3,FALSE)</f>
        <v>14:00</v>
      </c>
      <c r="N52" s="6">
        <v>7.3569444444444452</v>
      </c>
      <c r="O52" s="6">
        <v>4.5891666666666673</v>
      </c>
      <c r="P52" s="6">
        <f t="shared" si="2"/>
        <v>11.946111111111112</v>
      </c>
      <c r="Q52" t="str">
        <f t="shared" si="3"/>
        <v>Anomalia</v>
      </c>
      <c r="R52" t="str">
        <f>VLOOKUP(A52,Funcionários!$A$1:$I$98,6,FALSE)</f>
        <v>Comercial</v>
      </c>
      <c r="S52" t="str">
        <f>VLOOKUP(A52,Funcionários!$A$1:$I$98,5,FALSE)</f>
        <v>Auxiliar</v>
      </c>
      <c r="T52">
        <f>VLOOKUP(A52,Funcionários!$A$1:$I$98,8,FALSE)</f>
        <v>11081.07</v>
      </c>
      <c r="U52" t="str">
        <f>VLOOKUP(A52,Funcionários!$A$1:$I$98,3,FALSE)</f>
        <v>F</v>
      </c>
    </row>
    <row r="53" spans="1:21" x14ac:dyDescent="0.3">
      <c r="A53">
        <v>2</v>
      </c>
      <c r="B53" t="str">
        <f>VLOOKUP(A53,Funcionários!$A$1:$I$98,2,FALSE)</f>
        <v>Let</v>
      </c>
      <c r="C53" s="2" t="s">
        <v>69</v>
      </c>
      <c r="D53" s="4" t="s">
        <v>128</v>
      </c>
      <c r="E53" s="4" t="s">
        <v>129</v>
      </c>
      <c r="F53">
        <v>0</v>
      </c>
      <c r="G53">
        <v>0.6</v>
      </c>
      <c r="H53">
        <f t="shared" si="0"/>
        <v>2025</v>
      </c>
      <c r="I53">
        <f t="shared" si="1"/>
        <v>4</v>
      </c>
      <c r="J53" t="s">
        <v>9</v>
      </c>
      <c r="K53" t="str">
        <f>VLOOKUP(A53,Funcionários!$A$1:$I$98,7,FALSE)</f>
        <v>Manhã</v>
      </c>
      <c r="L53" t="str">
        <f>VLOOKUP(K53,Turnos!$A$1:$C$4,2,FALSE)</f>
        <v>06:00</v>
      </c>
      <c r="M53" t="str">
        <f>VLOOKUP(K53,Turnos!$A$1:$C$4,3,FALSE)</f>
        <v>14:00</v>
      </c>
      <c r="N53" s="6">
        <v>1.0533333333333335</v>
      </c>
      <c r="O53" s="6">
        <v>6.8477777777777789</v>
      </c>
      <c r="P53" s="6">
        <f t="shared" si="2"/>
        <v>7.9011111111111125</v>
      </c>
      <c r="Q53" t="str">
        <f t="shared" si="3"/>
        <v>Anomalia</v>
      </c>
      <c r="R53" t="str">
        <f>VLOOKUP(A53,Funcionários!$A$1:$I$98,6,FALSE)</f>
        <v>Comercial</v>
      </c>
      <c r="S53" t="str">
        <f>VLOOKUP(A53,Funcionários!$A$1:$I$98,5,FALSE)</f>
        <v>Auxiliar</v>
      </c>
      <c r="T53">
        <f>VLOOKUP(A53,Funcionários!$A$1:$I$98,8,FALSE)</f>
        <v>11081.07</v>
      </c>
      <c r="U53" t="str">
        <f>VLOOKUP(A53,Funcionários!$A$1:$I$98,3,FALSE)</f>
        <v>F</v>
      </c>
    </row>
    <row r="54" spans="1:21" x14ac:dyDescent="0.3">
      <c r="A54">
        <v>2</v>
      </c>
      <c r="B54" t="str">
        <f>VLOOKUP(A54,Funcionários!$A$1:$I$98,2,FALSE)</f>
        <v>Let</v>
      </c>
      <c r="C54" s="2" t="s">
        <v>72</v>
      </c>
      <c r="D54" s="4" t="s">
        <v>130</v>
      </c>
      <c r="E54" s="4" t="s">
        <v>131</v>
      </c>
      <c r="F54">
        <v>0</v>
      </c>
      <c r="G54">
        <v>1.9</v>
      </c>
      <c r="H54">
        <f t="shared" si="0"/>
        <v>2025</v>
      </c>
      <c r="I54">
        <f t="shared" si="1"/>
        <v>4</v>
      </c>
      <c r="J54" t="s">
        <v>12</v>
      </c>
      <c r="K54" t="str">
        <f>VLOOKUP(A54,Funcionários!$A$1:$I$98,7,FALSE)</f>
        <v>Manhã</v>
      </c>
      <c r="L54" t="str">
        <f>VLOOKUP(K54,Turnos!$A$1:$C$4,2,FALSE)</f>
        <v>06:00</v>
      </c>
      <c r="M54" t="str">
        <f>VLOOKUP(K54,Turnos!$A$1:$C$4,3,FALSE)</f>
        <v>14:00</v>
      </c>
      <c r="N54" s="6">
        <v>11.671666666666665</v>
      </c>
      <c r="O54" s="6">
        <v>8.9191666666666638</v>
      </c>
      <c r="P54" s="6">
        <f t="shared" si="2"/>
        <v>20.590833333333329</v>
      </c>
      <c r="Q54" t="str">
        <f t="shared" si="3"/>
        <v>Anomalia</v>
      </c>
      <c r="R54" t="str">
        <f>VLOOKUP(A54,Funcionários!$A$1:$I$98,6,FALSE)</f>
        <v>Comercial</v>
      </c>
      <c r="S54" t="str">
        <f>VLOOKUP(A54,Funcionários!$A$1:$I$98,5,FALSE)</f>
        <v>Auxiliar</v>
      </c>
      <c r="T54">
        <f>VLOOKUP(A54,Funcionários!$A$1:$I$98,8,FALSE)</f>
        <v>11081.07</v>
      </c>
      <c r="U54" t="str">
        <f>VLOOKUP(A54,Funcionários!$A$1:$I$98,3,FALSE)</f>
        <v>F</v>
      </c>
    </row>
    <row r="55" spans="1:21" x14ac:dyDescent="0.3">
      <c r="A55">
        <v>2</v>
      </c>
      <c r="B55" t="str">
        <f>VLOOKUP(A55,Funcionários!$A$1:$I$98,2,FALSE)</f>
        <v>Let</v>
      </c>
      <c r="C55" s="2" t="s">
        <v>75</v>
      </c>
      <c r="D55" s="4" t="s">
        <v>132</v>
      </c>
      <c r="E55" s="4" t="s">
        <v>133</v>
      </c>
      <c r="F55">
        <v>0</v>
      </c>
      <c r="G55">
        <v>0.4</v>
      </c>
      <c r="H55">
        <f t="shared" si="0"/>
        <v>2025</v>
      </c>
      <c r="I55">
        <f t="shared" si="1"/>
        <v>4</v>
      </c>
      <c r="J55" t="s">
        <v>16</v>
      </c>
      <c r="K55" t="str">
        <f>VLOOKUP(A55,Funcionários!$A$1:$I$98,7,FALSE)</f>
        <v>Manhã</v>
      </c>
      <c r="L55" t="str">
        <f>VLOOKUP(K55,Turnos!$A$1:$C$4,2,FALSE)</f>
        <v>06:00</v>
      </c>
      <c r="M55" t="str">
        <f>VLOOKUP(K55,Turnos!$A$1:$C$4,3,FALSE)</f>
        <v>14:00</v>
      </c>
      <c r="N55" s="6">
        <v>0.1963888888888885</v>
      </c>
      <c r="O55" s="6">
        <v>6.5188888888888892</v>
      </c>
      <c r="P55" s="6">
        <f t="shared" si="2"/>
        <v>6.7152777777777777</v>
      </c>
      <c r="Q55" t="str">
        <f t="shared" si="3"/>
        <v>Anomalia</v>
      </c>
      <c r="R55" t="str">
        <f>VLOOKUP(A55,Funcionários!$A$1:$I$98,6,FALSE)</f>
        <v>Comercial</v>
      </c>
      <c r="S55" t="str">
        <f>VLOOKUP(A55,Funcionários!$A$1:$I$98,5,FALSE)</f>
        <v>Auxiliar</v>
      </c>
      <c r="T55">
        <f>VLOOKUP(A55,Funcionários!$A$1:$I$98,8,FALSE)</f>
        <v>11081.07</v>
      </c>
      <c r="U55" t="str">
        <f>VLOOKUP(A55,Funcionários!$A$1:$I$98,3,FALSE)</f>
        <v>F</v>
      </c>
    </row>
    <row r="56" spans="1:21" x14ac:dyDescent="0.3">
      <c r="A56">
        <v>2</v>
      </c>
      <c r="B56" t="str">
        <f>VLOOKUP(A56,Funcionários!$A$1:$I$98,2,FALSE)</f>
        <v>Let</v>
      </c>
      <c r="C56" s="2" t="s">
        <v>76</v>
      </c>
      <c r="D56" s="4" t="s">
        <v>134</v>
      </c>
      <c r="E56" s="4" t="s">
        <v>135</v>
      </c>
      <c r="F56">
        <v>0</v>
      </c>
      <c r="G56">
        <v>1.8</v>
      </c>
      <c r="H56">
        <f t="shared" si="0"/>
        <v>2025</v>
      </c>
      <c r="I56">
        <f t="shared" si="1"/>
        <v>4</v>
      </c>
      <c r="J56" t="s">
        <v>18</v>
      </c>
      <c r="K56" t="str">
        <f>VLOOKUP(A56,Funcionários!$A$1:$I$98,7,FALSE)</f>
        <v>Manhã</v>
      </c>
      <c r="L56" t="str">
        <f>VLOOKUP(K56,Turnos!$A$1:$C$4,2,FALSE)</f>
        <v>06:00</v>
      </c>
      <c r="M56" t="str">
        <f>VLOOKUP(K56,Turnos!$A$1:$C$4,3,FALSE)</f>
        <v>14:00</v>
      </c>
      <c r="N56" s="6">
        <v>0.2047222222222225</v>
      </c>
      <c r="O56" s="6">
        <v>4.3877777777777771</v>
      </c>
      <c r="P56" s="6">
        <f t="shared" si="2"/>
        <v>4.5924999999999994</v>
      </c>
      <c r="Q56" t="str">
        <f t="shared" si="3"/>
        <v>Anomalia</v>
      </c>
      <c r="R56" t="str">
        <f>VLOOKUP(A56,Funcionários!$A$1:$I$98,6,FALSE)</f>
        <v>Comercial</v>
      </c>
      <c r="S56" t="str">
        <f>VLOOKUP(A56,Funcionários!$A$1:$I$98,5,FALSE)</f>
        <v>Auxiliar</v>
      </c>
      <c r="T56">
        <f>VLOOKUP(A56,Funcionários!$A$1:$I$98,8,FALSE)</f>
        <v>11081.07</v>
      </c>
      <c r="U56" t="str">
        <f>VLOOKUP(A56,Funcionários!$A$1:$I$98,3,FALSE)</f>
        <v>F</v>
      </c>
    </row>
    <row r="57" spans="1:21" x14ac:dyDescent="0.3">
      <c r="A57">
        <v>2</v>
      </c>
      <c r="B57" t="str">
        <f>VLOOKUP(A57,Funcionários!$A$1:$I$98,2,FALSE)</f>
        <v>Let</v>
      </c>
      <c r="C57" s="2" t="s">
        <v>79</v>
      </c>
      <c r="D57" s="4" t="s">
        <v>136</v>
      </c>
      <c r="E57" s="4" t="s">
        <v>137</v>
      </c>
      <c r="F57">
        <v>0</v>
      </c>
      <c r="G57">
        <v>0.2</v>
      </c>
      <c r="H57">
        <f t="shared" si="0"/>
        <v>2025</v>
      </c>
      <c r="I57">
        <f t="shared" si="1"/>
        <v>4</v>
      </c>
      <c r="J57" t="s">
        <v>22</v>
      </c>
      <c r="K57" t="str">
        <f>VLOOKUP(A57,Funcionários!$A$1:$I$98,7,FALSE)</f>
        <v>Manhã</v>
      </c>
      <c r="L57" t="str">
        <f>VLOOKUP(K57,Turnos!$A$1:$C$4,2,FALSE)</f>
        <v>06:00</v>
      </c>
      <c r="M57" t="str">
        <f>VLOOKUP(K57,Turnos!$A$1:$C$4,3,FALSE)</f>
        <v>14:00</v>
      </c>
      <c r="N57" s="6">
        <v>7.1977777777777776</v>
      </c>
      <c r="O57" s="6">
        <v>12.007222222222222</v>
      </c>
      <c r="P57" s="6">
        <f t="shared" si="2"/>
        <v>19.204999999999998</v>
      </c>
      <c r="Q57" t="str">
        <f t="shared" si="3"/>
        <v>Anomalia</v>
      </c>
      <c r="R57" t="str">
        <f>VLOOKUP(A57,Funcionários!$A$1:$I$98,6,FALSE)</f>
        <v>Comercial</v>
      </c>
      <c r="S57" t="str">
        <f>VLOOKUP(A57,Funcionários!$A$1:$I$98,5,FALSE)</f>
        <v>Auxiliar</v>
      </c>
      <c r="T57">
        <f>VLOOKUP(A57,Funcionários!$A$1:$I$98,8,FALSE)</f>
        <v>11081.07</v>
      </c>
      <c r="U57" t="str">
        <f>VLOOKUP(A57,Funcionários!$A$1:$I$98,3,FALSE)</f>
        <v>F</v>
      </c>
    </row>
    <row r="58" spans="1:21" x14ac:dyDescent="0.3">
      <c r="A58">
        <v>2</v>
      </c>
      <c r="B58" t="str">
        <f>VLOOKUP(A58,Funcionários!$A$1:$I$98,2,FALSE)</f>
        <v>Let</v>
      </c>
      <c r="C58" s="2" t="s">
        <v>82</v>
      </c>
      <c r="D58" s="4" t="s">
        <v>138</v>
      </c>
      <c r="E58" s="4" t="s">
        <v>139</v>
      </c>
      <c r="F58">
        <v>0</v>
      </c>
      <c r="G58">
        <v>2.7</v>
      </c>
      <c r="H58">
        <f t="shared" si="0"/>
        <v>2025</v>
      </c>
      <c r="I58">
        <f t="shared" si="1"/>
        <v>4</v>
      </c>
      <c r="J58" t="s">
        <v>26</v>
      </c>
      <c r="K58" t="str">
        <f>VLOOKUP(A58,Funcionários!$A$1:$I$98,7,FALSE)</f>
        <v>Manhã</v>
      </c>
      <c r="L58" t="str">
        <f>VLOOKUP(K58,Turnos!$A$1:$C$4,2,FALSE)</f>
        <v>06:00</v>
      </c>
      <c r="M58" t="str">
        <f>VLOOKUP(K58,Turnos!$A$1:$C$4,3,FALSE)</f>
        <v>14:00</v>
      </c>
      <c r="N58" s="6">
        <v>0.63388888888888895</v>
      </c>
      <c r="O58" s="6">
        <v>4.6869444444444452</v>
      </c>
      <c r="P58" s="6">
        <f t="shared" si="2"/>
        <v>5.3208333333333346</v>
      </c>
      <c r="Q58" t="str">
        <f t="shared" si="3"/>
        <v>Anomalia</v>
      </c>
      <c r="R58" t="str">
        <f>VLOOKUP(A58,Funcionários!$A$1:$I$98,6,FALSE)</f>
        <v>Comercial</v>
      </c>
      <c r="S58" t="str">
        <f>VLOOKUP(A58,Funcionários!$A$1:$I$98,5,FALSE)</f>
        <v>Auxiliar</v>
      </c>
      <c r="T58">
        <f>VLOOKUP(A58,Funcionários!$A$1:$I$98,8,FALSE)</f>
        <v>11081.07</v>
      </c>
      <c r="U58" t="str">
        <f>VLOOKUP(A58,Funcionários!$A$1:$I$98,3,FALSE)</f>
        <v>F</v>
      </c>
    </row>
    <row r="59" spans="1:21" x14ac:dyDescent="0.3">
      <c r="A59">
        <v>2</v>
      </c>
      <c r="B59" t="str">
        <f>VLOOKUP(A59,Funcionários!$A$1:$I$98,2,FALSE)</f>
        <v>Let</v>
      </c>
      <c r="C59" s="2" t="s">
        <v>85</v>
      </c>
      <c r="D59" s="4"/>
      <c r="E59" s="4"/>
      <c r="F59">
        <v>1</v>
      </c>
      <c r="G59">
        <v>0</v>
      </c>
      <c r="H59">
        <f t="shared" si="0"/>
        <v>2025</v>
      </c>
      <c r="I59">
        <f t="shared" si="1"/>
        <v>4</v>
      </c>
      <c r="J59" t="s">
        <v>28</v>
      </c>
      <c r="K59" t="str">
        <f>VLOOKUP(A59,Funcionários!$A$1:$I$98,7,FALSE)</f>
        <v>Manhã</v>
      </c>
      <c r="L59" t="str">
        <f>VLOOKUP(K59,Turnos!$A$1:$C$4,2,FALSE)</f>
        <v>06:00</v>
      </c>
      <c r="M59" t="str">
        <f>VLOOKUP(K59,Turnos!$A$1:$C$4,3,FALSE)</f>
        <v>14:00</v>
      </c>
      <c r="N59" s="6">
        <v>6</v>
      </c>
      <c r="O59" s="6">
        <v>14</v>
      </c>
      <c r="P59" s="6">
        <f t="shared" si="2"/>
        <v>20</v>
      </c>
      <c r="Q59" t="str">
        <f t="shared" si="3"/>
        <v>Anomalia</v>
      </c>
      <c r="R59" t="str">
        <f>VLOOKUP(A59,Funcionários!$A$1:$I$98,6,FALSE)</f>
        <v>Comercial</v>
      </c>
      <c r="S59" t="str">
        <f>VLOOKUP(A59,Funcionários!$A$1:$I$98,5,FALSE)</f>
        <v>Auxiliar</v>
      </c>
      <c r="T59">
        <f>VLOOKUP(A59,Funcionários!$A$1:$I$98,8,FALSE)</f>
        <v>11081.07</v>
      </c>
      <c r="U59" t="str">
        <f>VLOOKUP(A59,Funcionários!$A$1:$I$98,3,FALSE)</f>
        <v>F</v>
      </c>
    </row>
    <row r="60" spans="1:21" x14ac:dyDescent="0.3">
      <c r="A60">
        <v>2</v>
      </c>
      <c r="B60" t="str">
        <f>VLOOKUP(A60,Funcionários!$A$1:$I$98,2,FALSE)</f>
        <v>Let</v>
      </c>
      <c r="C60" s="2" t="s">
        <v>88</v>
      </c>
      <c r="D60" s="4" t="s">
        <v>140</v>
      </c>
      <c r="E60" s="4" t="s">
        <v>141</v>
      </c>
      <c r="F60">
        <v>0</v>
      </c>
      <c r="G60">
        <v>0.6</v>
      </c>
      <c r="H60">
        <f t="shared" si="0"/>
        <v>2025</v>
      </c>
      <c r="I60">
        <f t="shared" si="1"/>
        <v>4</v>
      </c>
      <c r="J60" t="s">
        <v>9</v>
      </c>
      <c r="K60" t="str">
        <f>VLOOKUP(A60,Funcionários!$A$1:$I$98,7,FALSE)</f>
        <v>Manhã</v>
      </c>
      <c r="L60" t="str">
        <f>VLOOKUP(K60,Turnos!$A$1:$C$4,2,FALSE)</f>
        <v>06:00</v>
      </c>
      <c r="M60" t="str">
        <f>VLOOKUP(K60,Turnos!$A$1:$C$4,3,FALSE)</f>
        <v>14:00</v>
      </c>
      <c r="N60" s="6">
        <v>16.817777777777778</v>
      </c>
      <c r="O60" s="6">
        <v>9.9219444444444473</v>
      </c>
      <c r="P60" s="6">
        <f t="shared" si="2"/>
        <v>26.739722222222227</v>
      </c>
      <c r="Q60" t="str">
        <f t="shared" si="3"/>
        <v>Anomalia</v>
      </c>
      <c r="R60" t="str">
        <f>VLOOKUP(A60,Funcionários!$A$1:$I$98,6,FALSE)</f>
        <v>Comercial</v>
      </c>
      <c r="S60" t="str">
        <f>VLOOKUP(A60,Funcionários!$A$1:$I$98,5,FALSE)</f>
        <v>Auxiliar</v>
      </c>
      <c r="T60">
        <f>VLOOKUP(A60,Funcionários!$A$1:$I$98,8,FALSE)</f>
        <v>11081.07</v>
      </c>
      <c r="U60" t="str">
        <f>VLOOKUP(A60,Funcionários!$A$1:$I$98,3,FALSE)</f>
        <v>F</v>
      </c>
    </row>
    <row r="61" spans="1:21" x14ac:dyDescent="0.3">
      <c r="A61">
        <v>2</v>
      </c>
      <c r="B61" t="str">
        <f>VLOOKUP(A61,Funcionários!$A$1:$I$98,2,FALSE)</f>
        <v>Let</v>
      </c>
      <c r="C61" s="2" t="s">
        <v>91</v>
      </c>
      <c r="D61" s="4" t="s">
        <v>142</v>
      </c>
      <c r="E61" s="4" t="s">
        <v>143</v>
      </c>
      <c r="F61">
        <v>0</v>
      </c>
      <c r="G61">
        <v>1.7</v>
      </c>
      <c r="H61">
        <f t="shared" si="0"/>
        <v>2025</v>
      </c>
      <c r="I61">
        <f t="shared" si="1"/>
        <v>4</v>
      </c>
      <c r="J61" t="s">
        <v>12</v>
      </c>
      <c r="K61" t="str">
        <f>VLOOKUP(A61,Funcionários!$A$1:$I$98,7,FALSE)</f>
        <v>Manhã</v>
      </c>
      <c r="L61" t="str">
        <f>VLOOKUP(K61,Turnos!$A$1:$C$4,2,FALSE)</f>
        <v>06:00</v>
      </c>
      <c r="M61" t="str">
        <f>VLOOKUP(K61,Turnos!$A$1:$C$4,3,FALSE)</f>
        <v>14:00</v>
      </c>
      <c r="N61" s="6">
        <v>0.88388888888888872</v>
      </c>
      <c r="O61" s="6">
        <v>7.4830555555555538</v>
      </c>
      <c r="P61" s="6">
        <f t="shared" si="2"/>
        <v>8.3669444444444423</v>
      </c>
      <c r="Q61" t="str">
        <f t="shared" si="3"/>
        <v>Anomalia</v>
      </c>
      <c r="R61" t="str">
        <f>VLOOKUP(A61,Funcionários!$A$1:$I$98,6,FALSE)</f>
        <v>Comercial</v>
      </c>
      <c r="S61" t="str">
        <f>VLOOKUP(A61,Funcionários!$A$1:$I$98,5,FALSE)</f>
        <v>Auxiliar</v>
      </c>
      <c r="T61">
        <f>VLOOKUP(A61,Funcionários!$A$1:$I$98,8,FALSE)</f>
        <v>11081.07</v>
      </c>
      <c r="U61" t="str">
        <f>VLOOKUP(A61,Funcionários!$A$1:$I$98,3,FALSE)</f>
        <v>F</v>
      </c>
    </row>
    <row r="62" spans="1:21" x14ac:dyDescent="0.3">
      <c r="A62">
        <v>3</v>
      </c>
      <c r="B62" t="str">
        <f>VLOOKUP(A62,Funcionários!$A$1:$I$98,2,FALSE)</f>
        <v>Sophia Cassiano</v>
      </c>
      <c r="C62" s="2" t="s">
        <v>7</v>
      </c>
      <c r="D62" s="4" t="s">
        <v>144</v>
      </c>
      <c r="E62" s="4" t="s">
        <v>145</v>
      </c>
      <c r="F62">
        <v>0</v>
      </c>
      <c r="G62">
        <v>2.4</v>
      </c>
      <c r="H62">
        <f t="shared" si="0"/>
        <v>2025</v>
      </c>
      <c r="I62">
        <f t="shared" si="1"/>
        <v>5</v>
      </c>
      <c r="J62" t="s">
        <v>9</v>
      </c>
      <c r="K62" t="str">
        <f>VLOOKUP(A62,Funcionários!$A$1:$I$98,7,FALSE)</f>
        <v>Tarde</v>
      </c>
      <c r="L62" t="str">
        <f>VLOOKUP(K62,Turnos!$A$1:$C$4,2,FALSE)</f>
        <v>14:00</v>
      </c>
      <c r="M62" t="str">
        <f>VLOOKUP(K62,Turnos!$A$1:$C$4,3,FALSE)</f>
        <v>22:00</v>
      </c>
      <c r="N62" s="6">
        <v>3.7850000000000006</v>
      </c>
      <c r="O62" s="6">
        <v>3.901944444444446</v>
      </c>
      <c r="P62" s="6">
        <f t="shared" si="2"/>
        <v>7.6869444444444461</v>
      </c>
      <c r="Q62" t="str">
        <f t="shared" si="3"/>
        <v>Anomalia</v>
      </c>
      <c r="R62" t="str">
        <f>VLOOKUP(A62,Funcionários!$A$1:$I$98,6,FALSE)</f>
        <v>Logística</v>
      </c>
      <c r="S62" t="str">
        <f>VLOOKUP(A62,Funcionários!$A$1:$I$98,5,FALSE)</f>
        <v>Analista</v>
      </c>
      <c r="T62">
        <f>VLOOKUP(A62,Funcionários!$A$1:$I$98,8,FALSE)</f>
        <v>5034.62</v>
      </c>
      <c r="U62" t="str">
        <f>VLOOKUP(A62,Funcionários!$A$1:$I$98,3,FALSE)</f>
        <v>M</v>
      </c>
    </row>
    <row r="63" spans="1:21" x14ac:dyDescent="0.3">
      <c r="A63">
        <v>3</v>
      </c>
      <c r="B63" t="str">
        <f>VLOOKUP(A63,Funcionários!$A$1:$I$98,2,FALSE)</f>
        <v>Sophia Cassiano</v>
      </c>
      <c r="C63" s="2" t="s">
        <v>10</v>
      </c>
      <c r="D63" s="4"/>
      <c r="E63" s="4"/>
      <c r="F63">
        <v>1</v>
      </c>
      <c r="G63">
        <v>0</v>
      </c>
      <c r="H63">
        <f t="shared" si="0"/>
        <v>2025</v>
      </c>
      <c r="I63">
        <f t="shared" si="1"/>
        <v>5</v>
      </c>
      <c r="J63" t="s">
        <v>12</v>
      </c>
      <c r="K63" t="str">
        <f>VLOOKUP(A63,Funcionários!$A$1:$I$98,7,FALSE)</f>
        <v>Tarde</v>
      </c>
      <c r="L63" t="str">
        <f>VLOOKUP(K63,Turnos!$A$1:$C$4,2,FALSE)</f>
        <v>14:00</v>
      </c>
      <c r="M63" t="str">
        <f>VLOOKUP(K63,Turnos!$A$1:$C$4,3,FALSE)</f>
        <v>22:00</v>
      </c>
      <c r="N63" s="6">
        <v>14</v>
      </c>
      <c r="O63" s="6">
        <v>22</v>
      </c>
      <c r="P63" s="6">
        <f t="shared" si="2"/>
        <v>36</v>
      </c>
      <c r="Q63" t="str">
        <f t="shared" si="3"/>
        <v>Anomalia</v>
      </c>
      <c r="R63" t="str">
        <f>VLOOKUP(A63,Funcionários!$A$1:$I$98,6,FALSE)</f>
        <v>Logística</v>
      </c>
      <c r="S63" t="str">
        <f>VLOOKUP(A63,Funcionários!$A$1:$I$98,5,FALSE)</f>
        <v>Analista</v>
      </c>
      <c r="T63">
        <f>VLOOKUP(A63,Funcionários!$A$1:$I$98,8,FALSE)</f>
        <v>5034.62</v>
      </c>
      <c r="U63" t="str">
        <f>VLOOKUP(A63,Funcionários!$A$1:$I$98,3,FALSE)</f>
        <v>M</v>
      </c>
    </row>
    <row r="64" spans="1:21" x14ac:dyDescent="0.3">
      <c r="A64">
        <v>3</v>
      </c>
      <c r="B64" t="str">
        <f>VLOOKUP(A64,Funcionários!$A$1:$I$98,2,FALSE)</f>
        <v>Sophia Cassiano</v>
      </c>
      <c r="C64" s="2" t="s">
        <v>13</v>
      </c>
      <c r="D64" s="4" t="s">
        <v>146</v>
      </c>
      <c r="E64" s="4" t="s">
        <v>147</v>
      </c>
      <c r="F64">
        <v>0</v>
      </c>
      <c r="G64">
        <v>1.4</v>
      </c>
      <c r="H64">
        <f t="shared" si="0"/>
        <v>2025</v>
      </c>
      <c r="I64">
        <f t="shared" si="1"/>
        <v>5</v>
      </c>
      <c r="J64" t="s">
        <v>16</v>
      </c>
      <c r="K64" t="str">
        <f>VLOOKUP(A64,Funcionários!$A$1:$I$98,7,FALSE)</f>
        <v>Tarde</v>
      </c>
      <c r="L64" t="str">
        <f>VLOOKUP(K64,Turnos!$A$1:$C$4,2,FALSE)</f>
        <v>14:00</v>
      </c>
      <c r="M64" t="str">
        <f>VLOOKUP(K64,Turnos!$A$1:$C$4,3,FALSE)</f>
        <v>22:00</v>
      </c>
      <c r="N64" s="6">
        <v>7.2438888888888897</v>
      </c>
      <c r="O64" s="6">
        <v>12.116388888888887</v>
      </c>
      <c r="P64" s="6">
        <f t="shared" si="2"/>
        <v>19.360277777777775</v>
      </c>
      <c r="Q64" t="str">
        <f t="shared" si="3"/>
        <v>Anomalia</v>
      </c>
      <c r="R64" t="str">
        <f>VLOOKUP(A64,Funcionários!$A$1:$I$98,6,FALSE)</f>
        <v>Logística</v>
      </c>
      <c r="S64" t="str">
        <f>VLOOKUP(A64,Funcionários!$A$1:$I$98,5,FALSE)</f>
        <v>Analista</v>
      </c>
      <c r="T64">
        <f>VLOOKUP(A64,Funcionários!$A$1:$I$98,8,FALSE)</f>
        <v>5034.62</v>
      </c>
      <c r="U64" t="str">
        <f>VLOOKUP(A64,Funcionários!$A$1:$I$98,3,FALSE)</f>
        <v>M</v>
      </c>
    </row>
    <row r="65" spans="1:21" x14ac:dyDescent="0.3">
      <c r="A65">
        <v>3</v>
      </c>
      <c r="B65" t="str">
        <f>VLOOKUP(A65,Funcionários!$A$1:$I$98,2,FALSE)</f>
        <v>Sophia Cassiano</v>
      </c>
      <c r="C65" s="2" t="s">
        <v>17</v>
      </c>
      <c r="D65" s="4" t="s">
        <v>148</v>
      </c>
      <c r="E65" s="4" t="s">
        <v>149</v>
      </c>
      <c r="F65">
        <v>0</v>
      </c>
      <c r="G65">
        <v>3</v>
      </c>
      <c r="H65">
        <f t="shared" si="0"/>
        <v>2025</v>
      </c>
      <c r="I65">
        <f t="shared" si="1"/>
        <v>5</v>
      </c>
      <c r="J65" t="s">
        <v>18</v>
      </c>
      <c r="K65" t="str">
        <f>VLOOKUP(A65,Funcionários!$A$1:$I$98,7,FALSE)</f>
        <v>Tarde</v>
      </c>
      <c r="L65" t="str">
        <f>VLOOKUP(K65,Turnos!$A$1:$C$4,2,FALSE)</f>
        <v>14:00</v>
      </c>
      <c r="M65" t="str">
        <f>VLOOKUP(K65,Turnos!$A$1:$C$4,3,FALSE)</f>
        <v>22:00</v>
      </c>
      <c r="N65" s="6">
        <v>12.060277777777777</v>
      </c>
      <c r="O65" s="6">
        <v>11.883611111111112</v>
      </c>
      <c r="P65" s="6">
        <f t="shared" si="2"/>
        <v>23.943888888888889</v>
      </c>
      <c r="Q65" t="str">
        <f t="shared" si="3"/>
        <v>Anomalia</v>
      </c>
      <c r="R65" t="str">
        <f>VLOOKUP(A65,Funcionários!$A$1:$I$98,6,FALSE)</f>
        <v>Logística</v>
      </c>
      <c r="S65" t="str">
        <f>VLOOKUP(A65,Funcionários!$A$1:$I$98,5,FALSE)</f>
        <v>Analista</v>
      </c>
      <c r="T65">
        <f>VLOOKUP(A65,Funcionários!$A$1:$I$98,8,FALSE)</f>
        <v>5034.62</v>
      </c>
      <c r="U65" t="str">
        <f>VLOOKUP(A65,Funcionários!$A$1:$I$98,3,FALSE)</f>
        <v>M</v>
      </c>
    </row>
    <row r="66" spans="1:21" x14ac:dyDescent="0.3">
      <c r="A66">
        <v>3</v>
      </c>
      <c r="B66" t="str">
        <f>VLOOKUP(A66,Funcionários!$A$1:$I$98,2,FALSE)</f>
        <v>Sophia Cassiano</v>
      </c>
      <c r="C66" s="2" t="s">
        <v>19</v>
      </c>
      <c r="D66" s="4" t="s">
        <v>150</v>
      </c>
      <c r="E66" s="4" t="s">
        <v>151</v>
      </c>
      <c r="F66">
        <v>0</v>
      </c>
      <c r="G66">
        <v>1</v>
      </c>
      <c r="H66">
        <f t="shared" si="0"/>
        <v>2025</v>
      </c>
      <c r="I66">
        <f t="shared" si="1"/>
        <v>5</v>
      </c>
      <c r="J66" t="s">
        <v>22</v>
      </c>
      <c r="K66" t="str">
        <f>VLOOKUP(A66,Funcionários!$A$1:$I$98,7,FALSE)</f>
        <v>Tarde</v>
      </c>
      <c r="L66" t="str">
        <f>VLOOKUP(K66,Turnos!$A$1:$C$4,2,FALSE)</f>
        <v>14:00</v>
      </c>
      <c r="M66" t="str">
        <f>VLOOKUP(K66,Turnos!$A$1:$C$4,3,FALSE)</f>
        <v>22:00</v>
      </c>
      <c r="N66" s="6">
        <v>3.306666666666664</v>
      </c>
      <c r="O66" s="6">
        <v>15.03361111111111</v>
      </c>
      <c r="P66" s="6">
        <f t="shared" si="2"/>
        <v>18.340277777777775</v>
      </c>
      <c r="Q66" t="str">
        <f t="shared" si="3"/>
        <v>Anomalia</v>
      </c>
      <c r="R66" t="str">
        <f>VLOOKUP(A66,Funcionários!$A$1:$I$98,6,FALSE)</f>
        <v>Logística</v>
      </c>
      <c r="S66" t="str">
        <f>VLOOKUP(A66,Funcionários!$A$1:$I$98,5,FALSE)</f>
        <v>Analista</v>
      </c>
      <c r="T66">
        <f>VLOOKUP(A66,Funcionários!$A$1:$I$98,8,FALSE)</f>
        <v>5034.62</v>
      </c>
      <c r="U66" t="str">
        <f>VLOOKUP(A66,Funcionários!$A$1:$I$98,3,FALSE)</f>
        <v>M</v>
      </c>
    </row>
    <row r="67" spans="1:21" x14ac:dyDescent="0.3">
      <c r="A67">
        <v>3</v>
      </c>
      <c r="B67" t="str">
        <f>VLOOKUP(A67,Funcionários!$A$1:$I$98,2,FALSE)</f>
        <v>Sophia Cassiano</v>
      </c>
      <c r="C67" s="2" t="s">
        <v>23</v>
      </c>
      <c r="D67" s="4" t="s">
        <v>152</v>
      </c>
      <c r="E67" s="4" t="s">
        <v>153</v>
      </c>
      <c r="F67">
        <v>0</v>
      </c>
      <c r="G67">
        <v>0.6</v>
      </c>
      <c r="H67">
        <f t="shared" ref="H67:H130" si="4">YEAR(C67)</f>
        <v>2025</v>
      </c>
      <c r="I67">
        <f t="shared" ref="I67:I130" si="5">MONTH(C67)</f>
        <v>5</v>
      </c>
      <c r="J67" t="s">
        <v>26</v>
      </c>
      <c r="K67" t="str">
        <f>VLOOKUP(A67,Funcionários!$A$1:$I$98,7,FALSE)</f>
        <v>Tarde</v>
      </c>
      <c r="L67" t="str">
        <f>VLOOKUP(K67,Turnos!$A$1:$C$4,2,FALSE)</f>
        <v>14:00</v>
      </c>
      <c r="M67" t="str">
        <f>VLOOKUP(K67,Turnos!$A$1:$C$4,3,FALSE)</f>
        <v>22:00</v>
      </c>
      <c r="N67" s="6">
        <v>12.2525</v>
      </c>
      <c r="O67" s="6">
        <v>0.16694444444444301</v>
      </c>
      <c r="P67" s="6">
        <f t="shared" ref="P67:P130" si="6">N67+O67</f>
        <v>12.419444444444443</v>
      </c>
      <c r="Q67" t="str">
        <f t="shared" ref="Q67:Q130" si="7">IF(OR(N67&gt;2,O67&gt;2),"Anomalia","OK")</f>
        <v>Anomalia</v>
      </c>
      <c r="R67" t="str">
        <f>VLOOKUP(A67,Funcionários!$A$1:$I$98,6,FALSE)</f>
        <v>Logística</v>
      </c>
      <c r="S67" t="str">
        <f>VLOOKUP(A67,Funcionários!$A$1:$I$98,5,FALSE)</f>
        <v>Analista</v>
      </c>
      <c r="T67">
        <f>VLOOKUP(A67,Funcionários!$A$1:$I$98,8,FALSE)</f>
        <v>5034.62</v>
      </c>
      <c r="U67" t="str">
        <f>VLOOKUP(A67,Funcionários!$A$1:$I$98,3,FALSE)</f>
        <v>M</v>
      </c>
    </row>
    <row r="68" spans="1:21" x14ac:dyDescent="0.3">
      <c r="A68">
        <v>3</v>
      </c>
      <c r="B68" t="str">
        <f>VLOOKUP(A68,Funcionários!$A$1:$I$98,2,FALSE)</f>
        <v>Sophia Cassiano</v>
      </c>
      <c r="C68" s="2" t="s">
        <v>27</v>
      </c>
      <c r="D68" s="4" t="s">
        <v>154</v>
      </c>
      <c r="E68" s="4" t="s">
        <v>155</v>
      </c>
      <c r="F68">
        <v>0</v>
      </c>
      <c r="G68">
        <v>0.8</v>
      </c>
      <c r="H68">
        <f t="shared" si="4"/>
        <v>2025</v>
      </c>
      <c r="I68">
        <f t="shared" si="5"/>
        <v>5</v>
      </c>
      <c r="J68" t="s">
        <v>28</v>
      </c>
      <c r="K68" t="str">
        <f>VLOOKUP(A68,Funcionários!$A$1:$I$98,7,FALSE)</f>
        <v>Tarde</v>
      </c>
      <c r="L68" t="str">
        <f>VLOOKUP(K68,Turnos!$A$1:$C$4,2,FALSE)</f>
        <v>14:00</v>
      </c>
      <c r="M68" t="str">
        <f>VLOOKUP(K68,Turnos!$A$1:$C$4,3,FALSE)</f>
        <v>22:00</v>
      </c>
      <c r="N68" s="6">
        <v>0.99027777777777715</v>
      </c>
      <c r="O68" s="6">
        <v>14.840555555555556</v>
      </c>
      <c r="P68" s="6">
        <f t="shared" si="6"/>
        <v>15.830833333333333</v>
      </c>
      <c r="Q68" t="str">
        <f t="shared" si="7"/>
        <v>Anomalia</v>
      </c>
      <c r="R68" t="str">
        <f>VLOOKUP(A68,Funcionários!$A$1:$I$98,6,FALSE)</f>
        <v>Logística</v>
      </c>
      <c r="S68" t="str">
        <f>VLOOKUP(A68,Funcionários!$A$1:$I$98,5,FALSE)</f>
        <v>Analista</v>
      </c>
      <c r="T68">
        <f>VLOOKUP(A68,Funcionários!$A$1:$I$98,8,FALSE)</f>
        <v>5034.62</v>
      </c>
      <c r="U68" t="str">
        <f>VLOOKUP(A68,Funcionários!$A$1:$I$98,3,FALSE)</f>
        <v>M</v>
      </c>
    </row>
    <row r="69" spans="1:21" x14ac:dyDescent="0.3">
      <c r="A69">
        <v>3</v>
      </c>
      <c r="B69" t="str">
        <f>VLOOKUP(A69,Funcionários!$A$1:$I$98,2,FALSE)</f>
        <v>Sophia Cassiano</v>
      </c>
      <c r="C69" s="2" t="s">
        <v>29</v>
      </c>
      <c r="D69" s="4" t="s">
        <v>156</v>
      </c>
      <c r="E69" s="4" t="s">
        <v>157</v>
      </c>
      <c r="F69">
        <v>0</v>
      </c>
      <c r="G69">
        <v>1.3</v>
      </c>
      <c r="H69">
        <f t="shared" si="4"/>
        <v>2025</v>
      </c>
      <c r="I69">
        <f t="shared" si="5"/>
        <v>4</v>
      </c>
      <c r="J69" t="s">
        <v>9</v>
      </c>
      <c r="K69" t="str">
        <f>VLOOKUP(A69,Funcionários!$A$1:$I$98,7,FALSE)</f>
        <v>Tarde</v>
      </c>
      <c r="L69" t="str">
        <f>VLOOKUP(K69,Turnos!$A$1:$C$4,2,FALSE)</f>
        <v>14:00</v>
      </c>
      <c r="M69" t="str">
        <f>VLOOKUP(K69,Turnos!$A$1:$C$4,3,FALSE)</f>
        <v>22:00</v>
      </c>
      <c r="N69" s="6">
        <v>9.8000000000000007</v>
      </c>
      <c r="O69" s="6">
        <v>6.9994444444444435</v>
      </c>
      <c r="P69" s="6">
        <f t="shared" si="6"/>
        <v>16.799444444444443</v>
      </c>
      <c r="Q69" t="str">
        <f t="shared" si="7"/>
        <v>Anomalia</v>
      </c>
      <c r="R69" t="str">
        <f>VLOOKUP(A69,Funcionários!$A$1:$I$98,6,FALSE)</f>
        <v>Logística</v>
      </c>
      <c r="S69" t="str">
        <f>VLOOKUP(A69,Funcionários!$A$1:$I$98,5,FALSE)</f>
        <v>Analista</v>
      </c>
      <c r="T69">
        <f>VLOOKUP(A69,Funcionários!$A$1:$I$98,8,FALSE)</f>
        <v>5034.62</v>
      </c>
      <c r="U69" t="str">
        <f>VLOOKUP(A69,Funcionários!$A$1:$I$98,3,FALSE)</f>
        <v>M</v>
      </c>
    </row>
    <row r="70" spans="1:21" x14ac:dyDescent="0.3">
      <c r="A70">
        <v>3</v>
      </c>
      <c r="B70" t="str">
        <f>VLOOKUP(A70,Funcionários!$A$1:$I$98,2,FALSE)</f>
        <v>Sophia Cassiano</v>
      </c>
      <c r="C70" s="2" t="s">
        <v>32</v>
      </c>
      <c r="D70" s="4" t="s">
        <v>158</v>
      </c>
      <c r="E70" s="4" t="s">
        <v>159</v>
      </c>
      <c r="F70">
        <v>0</v>
      </c>
      <c r="G70">
        <v>0.2</v>
      </c>
      <c r="H70">
        <f t="shared" si="4"/>
        <v>2025</v>
      </c>
      <c r="I70">
        <f t="shared" si="5"/>
        <v>4</v>
      </c>
      <c r="J70" t="s">
        <v>12</v>
      </c>
      <c r="K70" t="str">
        <f>VLOOKUP(A70,Funcionários!$A$1:$I$98,7,FALSE)</f>
        <v>Tarde</v>
      </c>
      <c r="L70" t="str">
        <f>VLOOKUP(K70,Turnos!$A$1:$C$4,2,FALSE)</f>
        <v>14:00</v>
      </c>
      <c r="M70" t="str">
        <f>VLOOKUP(K70,Turnos!$A$1:$C$4,3,FALSE)</f>
        <v>22:00</v>
      </c>
      <c r="N70" s="6">
        <v>4.1269444444444439</v>
      </c>
      <c r="O70" s="6">
        <v>1.639444444444444</v>
      </c>
      <c r="P70" s="6">
        <f t="shared" si="6"/>
        <v>5.7663888888888879</v>
      </c>
      <c r="Q70" t="str">
        <f t="shared" si="7"/>
        <v>Anomalia</v>
      </c>
      <c r="R70" t="str">
        <f>VLOOKUP(A70,Funcionários!$A$1:$I$98,6,FALSE)</f>
        <v>Logística</v>
      </c>
      <c r="S70" t="str">
        <f>VLOOKUP(A70,Funcionários!$A$1:$I$98,5,FALSE)</f>
        <v>Analista</v>
      </c>
      <c r="T70">
        <f>VLOOKUP(A70,Funcionários!$A$1:$I$98,8,FALSE)</f>
        <v>5034.62</v>
      </c>
      <c r="U70" t="str">
        <f>VLOOKUP(A70,Funcionários!$A$1:$I$98,3,FALSE)</f>
        <v>M</v>
      </c>
    </row>
    <row r="71" spans="1:21" x14ac:dyDescent="0.3">
      <c r="A71">
        <v>3</v>
      </c>
      <c r="B71" t="str">
        <f>VLOOKUP(A71,Funcionários!$A$1:$I$98,2,FALSE)</f>
        <v>Sophia Cassiano</v>
      </c>
      <c r="C71" s="2" t="s">
        <v>35</v>
      </c>
      <c r="D71" s="4" t="s">
        <v>160</v>
      </c>
      <c r="E71" s="4" t="s">
        <v>161</v>
      </c>
      <c r="F71">
        <v>0</v>
      </c>
      <c r="G71">
        <v>2.9</v>
      </c>
      <c r="H71">
        <f t="shared" si="4"/>
        <v>2025</v>
      </c>
      <c r="I71">
        <f t="shared" si="5"/>
        <v>4</v>
      </c>
      <c r="J71" t="s">
        <v>16</v>
      </c>
      <c r="K71" t="str">
        <f>VLOOKUP(A71,Funcionários!$A$1:$I$98,7,FALSE)</f>
        <v>Tarde</v>
      </c>
      <c r="L71" t="str">
        <f>VLOOKUP(K71,Turnos!$A$1:$C$4,2,FALSE)</f>
        <v>14:00</v>
      </c>
      <c r="M71" t="str">
        <f>VLOOKUP(K71,Turnos!$A$1:$C$4,3,FALSE)</f>
        <v>22:00</v>
      </c>
      <c r="N71" s="6">
        <v>4.4413888888888859</v>
      </c>
      <c r="O71" s="6">
        <v>18.126666666666665</v>
      </c>
      <c r="P71" s="6">
        <f t="shared" si="6"/>
        <v>22.568055555555553</v>
      </c>
      <c r="Q71" t="str">
        <f t="shared" si="7"/>
        <v>Anomalia</v>
      </c>
      <c r="R71" t="str">
        <f>VLOOKUP(A71,Funcionários!$A$1:$I$98,6,FALSE)</f>
        <v>Logística</v>
      </c>
      <c r="S71" t="str">
        <f>VLOOKUP(A71,Funcionários!$A$1:$I$98,5,FALSE)</f>
        <v>Analista</v>
      </c>
      <c r="T71">
        <f>VLOOKUP(A71,Funcionários!$A$1:$I$98,8,FALSE)</f>
        <v>5034.62</v>
      </c>
      <c r="U71" t="str">
        <f>VLOOKUP(A71,Funcionários!$A$1:$I$98,3,FALSE)</f>
        <v>M</v>
      </c>
    </row>
    <row r="72" spans="1:21" x14ac:dyDescent="0.3">
      <c r="A72">
        <v>3</v>
      </c>
      <c r="B72" t="str">
        <f>VLOOKUP(A72,Funcionários!$A$1:$I$98,2,FALSE)</f>
        <v>Sophia Cassiano</v>
      </c>
      <c r="C72" s="2" t="s">
        <v>36</v>
      </c>
      <c r="D72" s="4" t="s">
        <v>162</v>
      </c>
      <c r="E72" s="4" t="s">
        <v>163</v>
      </c>
      <c r="F72">
        <v>0</v>
      </c>
      <c r="G72">
        <v>0.5</v>
      </c>
      <c r="H72">
        <f t="shared" si="4"/>
        <v>2025</v>
      </c>
      <c r="I72">
        <f t="shared" si="5"/>
        <v>4</v>
      </c>
      <c r="J72" t="s">
        <v>18</v>
      </c>
      <c r="K72" t="str">
        <f>VLOOKUP(A72,Funcionários!$A$1:$I$98,7,FALSE)</f>
        <v>Tarde</v>
      </c>
      <c r="L72" t="str">
        <f>VLOOKUP(K72,Turnos!$A$1:$C$4,2,FALSE)</f>
        <v>14:00</v>
      </c>
      <c r="M72" t="str">
        <f>VLOOKUP(K72,Turnos!$A$1:$C$4,3,FALSE)</f>
        <v>22:00</v>
      </c>
      <c r="N72" s="6">
        <v>9.6466666666666665</v>
      </c>
      <c r="O72" s="6">
        <v>17.547222222222221</v>
      </c>
      <c r="P72" s="6">
        <f t="shared" si="6"/>
        <v>27.193888888888885</v>
      </c>
      <c r="Q72" t="str">
        <f t="shared" si="7"/>
        <v>Anomalia</v>
      </c>
      <c r="R72" t="str">
        <f>VLOOKUP(A72,Funcionários!$A$1:$I$98,6,FALSE)</f>
        <v>Logística</v>
      </c>
      <c r="S72" t="str">
        <f>VLOOKUP(A72,Funcionários!$A$1:$I$98,5,FALSE)</f>
        <v>Analista</v>
      </c>
      <c r="T72">
        <f>VLOOKUP(A72,Funcionários!$A$1:$I$98,8,FALSE)</f>
        <v>5034.62</v>
      </c>
      <c r="U72" t="str">
        <f>VLOOKUP(A72,Funcionários!$A$1:$I$98,3,FALSE)</f>
        <v>M</v>
      </c>
    </row>
    <row r="73" spans="1:21" x14ac:dyDescent="0.3">
      <c r="A73">
        <v>3</v>
      </c>
      <c r="B73" t="str">
        <f>VLOOKUP(A73,Funcionários!$A$1:$I$98,2,FALSE)</f>
        <v>Sophia Cassiano</v>
      </c>
      <c r="C73" s="2" t="s">
        <v>39</v>
      </c>
      <c r="D73" s="4" t="s">
        <v>164</v>
      </c>
      <c r="E73" s="4" t="s">
        <v>165</v>
      </c>
      <c r="F73">
        <v>0</v>
      </c>
      <c r="G73">
        <v>1.2</v>
      </c>
      <c r="H73">
        <f t="shared" si="4"/>
        <v>2025</v>
      </c>
      <c r="I73">
        <f t="shared" si="5"/>
        <v>4</v>
      </c>
      <c r="J73" t="s">
        <v>22</v>
      </c>
      <c r="K73" t="str">
        <f>VLOOKUP(A73,Funcionários!$A$1:$I$98,7,FALSE)</f>
        <v>Tarde</v>
      </c>
      <c r="L73" t="str">
        <f>VLOOKUP(K73,Turnos!$A$1:$C$4,2,FALSE)</f>
        <v>14:00</v>
      </c>
      <c r="M73" t="str">
        <f>VLOOKUP(K73,Turnos!$A$1:$C$4,3,FALSE)</f>
        <v>22:00</v>
      </c>
      <c r="N73" s="6">
        <v>1.6125000000000016</v>
      </c>
      <c r="O73" s="6">
        <v>1.3455555555555563</v>
      </c>
      <c r="P73" s="6">
        <f t="shared" si="6"/>
        <v>2.9580555555555579</v>
      </c>
      <c r="Q73" t="str">
        <f t="shared" si="7"/>
        <v>OK</v>
      </c>
      <c r="R73" t="str">
        <f>VLOOKUP(A73,Funcionários!$A$1:$I$98,6,FALSE)</f>
        <v>Logística</v>
      </c>
      <c r="S73" t="str">
        <f>VLOOKUP(A73,Funcionários!$A$1:$I$98,5,FALSE)</f>
        <v>Analista</v>
      </c>
      <c r="T73">
        <f>VLOOKUP(A73,Funcionários!$A$1:$I$98,8,FALSE)</f>
        <v>5034.62</v>
      </c>
      <c r="U73" t="str">
        <f>VLOOKUP(A73,Funcionários!$A$1:$I$98,3,FALSE)</f>
        <v>M</v>
      </c>
    </row>
    <row r="74" spans="1:21" x14ac:dyDescent="0.3">
      <c r="A74">
        <v>3</v>
      </c>
      <c r="B74" t="str">
        <f>VLOOKUP(A74,Funcionários!$A$1:$I$98,2,FALSE)</f>
        <v>Sophia Cassiano</v>
      </c>
      <c r="C74" s="2" t="s">
        <v>42</v>
      </c>
      <c r="D74" s="4" t="s">
        <v>166</v>
      </c>
      <c r="E74" s="4" t="s">
        <v>167</v>
      </c>
      <c r="F74">
        <v>0</v>
      </c>
      <c r="G74">
        <v>3</v>
      </c>
      <c r="H74">
        <f t="shared" si="4"/>
        <v>2025</v>
      </c>
      <c r="I74">
        <f t="shared" si="5"/>
        <v>4</v>
      </c>
      <c r="J74" t="s">
        <v>26</v>
      </c>
      <c r="K74" t="str">
        <f>VLOOKUP(A74,Funcionários!$A$1:$I$98,7,FALSE)</f>
        <v>Tarde</v>
      </c>
      <c r="L74" t="str">
        <f>VLOOKUP(K74,Turnos!$A$1:$C$4,2,FALSE)</f>
        <v>14:00</v>
      </c>
      <c r="M74" t="str">
        <f>VLOOKUP(K74,Turnos!$A$1:$C$4,3,FALSE)</f>
        <v>22:00</v>
      </c>
      <c r="N74" s="6">
        <v>12.572777777777778</v>
      </c>
      <c r="O74" s="6">
        <v>20.151666666666667</v>
      </c>
      <c r="P74" s="6">
        <f t="shared" si="6"/>
        <v>32.724444444444444</v>
      </c>
      <c r="Q74" t="str">
        <f t="shared" si="7"/>
        <v>Anomalia</v>
      </c>
      <c r="R74" t="str">
        <f>VLOOKUP(A74,Funcionários!$A$1:$I$98,6,FALSE)</f>
        <v>Logística</v>
      </c>
      <c r="S74" t="str">
        <f>VLOOKUP(A74,Funcionários!$A$1:$I$98,5,FALSE)</f>
        <v>Analista</v>
      </c>
      <c r="T74">
        <f>VLOOKUP(A74,Funcionários!$A$1:$I$98,8,FALSE)</f>
        <v>5034.62</v>
      </c>
      <c r="U74" t="str">
        <f>VLOOKUP(A74,Funcionários!$A$1:$I$98,3,FALSE)</f>
        <v>M</v>
      </c>
    </row>
    <row r="75" spans="1:21" x14ac:dyDescent="0.3">
      <c r="A75">
        <v>3</v>
      </c>
      <c r="B75" t="str">
        <f>VLOOKUP(A75,Funcionários!$A$1:$I$98,2,FALSE)</f>
        <v>Sophia Cassiano</v>
      </c>
      <c r="C75" s="2" t="s">
        <v>45</v>
      </c>
      <c r="D75" s="4" t="s">
        <v>168</v>
      </c>
      <c r="E75" s="4" t="s">
        <v>169</v>
      </c>
      <c r="F75">
        <v>0</v>
      </c>
      <c r="G75">
        <v>1.4</v>
      </c>
      <c r="H75">
        <f t="shared" si="4"/>
        <v>2025</v>
      </c>
      <c r="I75">
        <f t="shared" si="5"/>
        <v>4</v>
      </c>
      <c r="J75" t="s">
        <v>28</v>
      </c>
      <c r="K75" t="str">
        <f>VLOOKUP(A75,Funcionários!$A$1:$I$98,7,FALSE)</f>
        <v>Tarde</v>
      </c>
      <c r="L75" t="str">
        <f>VLOOKUP(K75,Turnos!$A$1:$C$4,2,FALSE)</f>
        <v>14:00</v>
      </c>
      <c r="M75" t="str">
        <f>VLOOKUP(K75,Turnos!$A$1:$C$4,3,FALSE)</f>
        <v>22:00</v>
      </c>
      <c r="N75" s="6">
        <v>8.8147222222222208</v>
      </c>
      <c r="O75" s="6">
        <v>0.13777777777777711</v>
      </c>
      <c r="P75" s="6">
        <f t="shared" si="6"/>
        <v>8.952499999999997</v>
      </c>
      <c r="Q75" t="str">
        <f t="shared" si="7"/>
        <v>Anomalia</v>
      </c>
      <c r="R75" t="str">
        <f>VLOOKUP(A75,Funcionários!$A$1:$I$98,6,FALSE)</f>
        <v>Logística</v>
      </c>
      <c r="S75" t="str">
        <f>VLOOKUP(A75,Funcionários!$A$1:$I$98,5,FALSE)</f>
        <v>Analista</v>
      </c>
      <c r="T75">
        <f>VLOOKUP(A75,Funcionários!$A$1:$I$98,8,FALSE)</f>
        <v>5034.62</v>
      </c>
      <c r="U75" t="str">
        <f>VLOOKUP(A75,Funcionários!$A$1:$I$98,3,FALSE)</f>
        <v>M</v>
      </c>
    </row>
    <row r="76" spans="1:21" x14ac:dyDescent="0.3">
      <c r="A76">
        <v>3</v>
      </c>
      <c r="B76" t="str">
        <f>VLOOKUP(A76,Funcionários!$A$1:$I$98,2,FALSE)</f>
        <v>Sophia Cassiano</v>
      </c>
      <c r="C76" s="2" t="s">
        <v>48</v>
      </c>
      <c r="D76" s="4" t="s">
        <v>170</v>
      </c>
      <c r="E76" s="4" t="s">
        <v>171</v>
      </c>
      <c r="F76">
        <v>0</v>
      </c>
      <c r="G76">
        <v>3</v>
      </c>
      <c r="H76">
        <f t="shared" si="4"/>
        <v>2025</v>
      </c>
      <c r="I76">
        <f t="shared" si="5"/>
        <v>4</v>
      </c>
      <c r="J76" t="s">
        <v>9</v>
      </c>
      <c r="K76" t="str">
        <f>VLOOKUP(A76,Funcionários!$A$1:$I$98,7,FALSE)</f>
        <v>Tarde</v>
      </c>
      <c r="L76" t="str">
        <f>VLOOKUP(K76,Turnos!$A$1:$C$4,2,FALSE)</f>
        <v>14:00</v>
      </c>
      <c r="M76" t="str">
        <f>VLOOKUP(K76,Turnos!$A$1:$C$4,3,FALSE)</f>
        <v>22:00</v>
      </c>
      <c r="N76" s="6">
        <v>1.8911111111111127</v>
      </c>
      <c r="O76" s="6">
        <v>0.75027777777777971</v>
      </c>
      <c r="P76" s="6">
        <f t="shared" si="6"/>
        <v>2.6413888888888923</v>
      </c>
      <c r="Q76" t="str">
        <f t="shared" si="7"/>
        <v>OK</v>
      </c>
      <c r="R76" t="str">
        <f>VLOOKUP(A76,Funcionários!$A$1:$I$98,6,FALSE)</f>
        <v>Logística</v>
      </c>
      <c r="S76" t="str">
        <f>VLOOKUP(A76,Funcionários!$A$1:$I$98,5,FALSE)</f>
        <v>Analista</v>
      </c>
      <c r="T76">
        <f>VLOOKUP(A76,Funcionários!$A$1:$I$98,8,FALSE)</f>
        <v>5034.62</v>
      </c>
      <c r="U76" t="str">
        <f>VLOOKUP(A76,Funcionários!$A$1:$I$98,3,FALSE)</f>
        <v>M</v>
      </c>
    </row>
    <row r="77" spans="1:21" x14ac:dyDescent="0.3">
      <c r="A77">
        <v>3</v>
      </c>
      <c r="B77" t="str">
        <f>VLOOKUP(A77,Funcionários!$A$1:$I$98,2,FALSE)</f>
        <v>Sophia Cassiano</v>
      </c>
      <c r="C77" s="2" t="s">
        <v>51</v>
      </c>
      <c r="D77" s="4" t="s">
        <v>172</v>
      </c>
      <c r="E77" s="4" t="s">
        <v>173</v>
      </c>
      <c r="F77">
        <v>0</v>
      </c>
      <c r="G77">
        <v>0.5</v>
      </c>
      <c r="H77">
        <f t="shared" si="4"/>
        <v>2025</v>
      </c>
      <c r="I77">
        <f t="shared" si="5"/>
        <v>4</v>
      </c>
      <c r="J77" t="s">
        <v>12</v>
      </c>
      <c r="K77" t="str">
        <f>VLOOKUP(A77,Funcionários!$A$1:$I$98,7,FALSE)</f>
        <v>Tarde</v>
      </c>
      <c r="L77" t="str">
        <f>VLOOKUP(K77,Turnos!$A$1:$C$4,2,FALSE)</f>
        <v>14:00</v>
      </c>
      <c r="M77" t="str">
        <f>VLOOKUP(K77,Turnos!$A$1:$C$4,3,FALSE)</f>
        <v>22:00</v>
      </c>
      <c r="N77" s="6">
        <v>6.4997222222222213</v>
      </c>
      <c r="O77" s="6">
        <v>15.363888888888887</v>
      </c>
      <c r="P77" s="6">
        <f t="shared" si="6"/>
        <v>21.863611111111108</v>
      </c>
      <c r="Q77" t="str">
        <f t="shared" si="7"/>
        <v>Anomalia</v>
      </c>
      <c r="R77" t="str">
        <f>VLOOKUP(A77,Funcionários!$A$1:$I$98,6,FALSE)</f>
        <v>Logística</v>
      </c>
      <c r="S77" t="str">
        <f>VLOOKUP(A77,Funcionários!$A$1:$I$98,5,FALSE)</f>
        <v>Analista</v>
      </c>
      <c r="T77">
        <f>VLOOKUP(A77,Funcionários!$A$1:$I$98,8,FALSE)</f>
        <v>5034.62</v>
      </c>
      <c r="U77" t="str">
        <f>VLOOKUP(A77,Funcionários!$A$1:$I$98,3,FALSE)</f>
        <v>M</v>
      </c>
    </row>
    <row r="78" spans="1:21" x14ac:dyDescent="0.3">
      <c r="A78">
        <v>3</v>
      </c>
      <c r="B78" t="str">
        <f>VLOOKUP(A78,Funcionários!$A$1:$I$98,2,FALSE)</f>
        <v>Sophia Cassiano</v>
      </c>
      <c r="C78" s="2" t="s">
        <v>54</v>
      </c>
      <c r="D78" s="4" t="s">
        <v>174</v>
      </c>
      <c r="E78" s="4" t="s">
        <v>175</v>
      </c>
      <c r="F78">
        <v>0</v>
      </c>
      <c r="G78">
        <v>1.7</v>
      </c>
      <c r="H78">
        <f t="shared" si="4"/>
        <v>2025</v>
      </c>
      <c r="I78">
        <f t="shared" si="5"/>
        <v>4</v>
      </c>
      <c r="J78" t="s">
        <v>16</v>
      </c>
      <c r="K78" t="str">
        <f>VLOOKUP(A78,Funcionários!$A$1:$I$98,7,FALSE)</f>
        <v>Tarde</v>
      </c>
      <c r="L78" t="str">
        <f>VLOOKUP(K78,Turnos!$A$1:$C$4,2,FALSE)</f>
        <v>14:00</v>
      </c>
      <c r="M78" t="str">
        <f>VLOOKUP(K78,Turnos!$A$1:$C$4,3,FALSE)</f>
        <v>22:00</v>
      </c>
      <c r="N78" s="6">
        <v>3.2980555555555564</v>
      </c>
      <c r="O78" s="6">
        <v>20.900555555555556</v>
      </c>
      <c r="P78" s="6">
        <f t="shared" si="6"/>
        <v>24.198611111111113</v>
      </c>
      <c r="Q78" t="str">
        <f t="shared" si="7"/>
        <v>Anomalia</v>
      </c>
      <c r="R78" t="str">
        <f>VLOOKUP(A78,Funcionários!$A$1:$I$98,6,FALSE)</f>
        <v>Logística</v>
      </c>
      <c r="S78" t="str">
        <f>VLOOKUP(A78,Funcionários!$A$1:$I$98,5,FALSE)</f>
        <v>Analista</v>
      </c>
      <c r="T78">
        <f>VLOOKUP(A78,Funcionários!$A$1:$I$98,8,FALSE)</f>
        <v>5034.62</v>
      </c>
      <c r="U78" t="str">
        <f>VLOOKUP(A78,Funcionários!$A$1:$I$98,3,FALSE)</f>
        <v>M</v>
      </c>
    </row>
    <row r="79" spans="1:21" x14ac:dyDescent="0.3">
      <c r="A79">
        <v>3</v>
      </c>
      <c r="B79" t="str">
        <f>VLOOKUP(A79,Funcionários!$A$1:$I$98,2,FALSE)</f>
        <v>Sophia Cassiano</v>
      </c>
      <c r="C79" s="2" t="s">
        <v>57</v>
      </c>
      <c r="D79" s="4" t="s">
        <v>176</v>
      </c>
      <c r="E79" s="4" t="s">
        <v>177</v>
      </c>
      <c r="F79">
        <v>0</v>
      </c>
      <c r="G79">
        <v>0.2</v>
      </c>
      <c r="H79">
        <f t="shared" si="4"/>
        <v>2025</v>
      </c>
      <c r="I79">
        <f t="shared" si="5"/>
        <v>4</v>
      </c>
      <c r="J79" t="s">
        <v>18</v>
      </c>
      <c r="K79" t="str">
        <f>VLOOKUP(A79,Funcionários!$A$1:$I$98,7,FALSE)</f>
        <v>Tarde</v>
      </c>
      <c r="L79" t="str">
        <f>VLOOKUP(K79,Turnos!$A$1:$C$4,2,FALSE)</f>
        <v>14:00</v>
      </c>
      <c r="M79" t="str">
        <f>VLOOKUP(K79,Turnos!$A$1:$C$4,3,FALSE)</f>
        <v>22:00</v>
      </c>
      <c r="N79" s="6">
        <v>2.538888888888887</v>
      </c>
      <c r="O79" s="6">
        <v>20.929722222222221</v>
      </c>
      <c r="P79" s="6">
        <f t="shared" si="6"/>
        <v>23.468611111111109</v>
      </c>
      <c r="Q79" t="str">
        <f t="shared" si="7"/>
        <v>Anomalia</v>
      </c>
      <c r="R79" t="str">
        <f>VLOOKUP(A79,Funcionários!$A$1:$I$98,6,FALSE)</f>
        <v>Logística</v>
      </c>
      <c r="S79" t="str">
        <f>VLOOKUP(A79,Funcionários!$A$1:$I$98,5,FALSE)</f>
        <v>Analista</v>
      </c>
      <c r="T79">
        <f>VLOOKUP(A79,Funcionários!$A$1:$I$98,8,FALSE)</f>
        <v>5034.62</v>
      </c>
      <c r="U79" t="str">
        <f>VLOOKUP(A79,Funcionários!$A$1:$I$98,3,FALSE)</f>
        <v>M</v>
      </c>
    </row>
    <row r="80" spans="1:21" x14ac:dyDescent="0.3">
      <c r="A80">
        <v>3</v>
      </c>
      <c r="B80" t="str">
        <f>VLOOKUP(A80,Funcionários!$A$1:$I$98,2,FALSE)</f>
        <v>Sophia Cassiano</v>
      </c>
      <c r="C80" s="2" t="s">
        <v>60</v>
      </c>
      <c r="D80" s="4" t="s">
        <v>178</v>
      </c>
      <c r="E80" s="4" t="s">
        <v>179</v>
      </c>
      <c r="F80">
        <v>0</v>
      </c>
      <c r="G80">
        <v>2.6</v>
      </c>
      <c r="H80">
        <f t="shared" si="4"/>
        <v>2025</v>
      </c>
      <c r="I80">
        <f t="shared" si="5"/>
        <v>4</v>
      </c>
      <c r="J80" t="s">
        <v>22</v>
      </c>
      <c r="K80" t="str">
        <f>VLOOKUP(A80,Funcionários!$A$1:$I$98,7,FALSE)</f>
        <v>Tarde</v>
      </c>
      <c r="L80" t="str">
        <f>VLOOKUP(K80,Turnos!$A$1:$C$4,2,FALSE)</f>
        <v>14:00</v>
      </c>
      <c r="M80" t="str">
        <f>VLOOKUP(K80,Turnos!$A$1:$C$4,3,FALSE)</f>
        <v>22:00</v>
      </c>
      <c r="N80" s="6">
        <v>8.4916666666666671</v>
      </c>
      <c r="O80" s="6">
        <v>4.9802777777777774</v>
      </c>
      <c r="P80" s="6">
        <f t="shared" si="6"/>
        <v>13.471944444444444</v>
      </c>
      <c r="Q80" t="str">
        <f t="shared" si="7"/>
        <v>Anomalia</v>
      </c>
      <c r="R80" t="str">
        <f>VLOOKUP(A80,Funcionários!$A$1:$I$98,6,FALSE)</f>
        <v>Logística</v>
      </c>
      <c r="S80" t="str">
        <f>VLOOKUP(A80,Funcionários!$A$1:$I$98,5,FALSE)</f>
        <v>Analista</v>
      </c>
      <c r="T80">
        <f>VLOOKUP(A80,Funcionários!$A$1:$I$98,8,FALSE)</f>
        <v>5034.62</v>
      </c>
      <c r="U80" t="str">
        <f>VLOOKUP(A80,Funcionários!$A$1:$I$98,3,FALSE)</f>
        <v>M</v>
      </c>
    </row>
    <row r="81" spans="1:21" x14ac:dyDescent="0.3">
      <c r="A81">
        <v>3</v>
      </c>
      <c r="B81" t="str">
        <f>VLOOKUP(A81,Funcionários!$A$1:$I$98,2,FALSE)</f>
        <v>Sophia Cassiano</v>
      </c>
      <c r="C81" s="2" t="s">
        <v>63</v>
      </c>
      <c r="D81" s="4" t="s">
        <v>180</v>
      </c>
      <c r="E81" s="4" t="s">
        <v>181</v>
      </c>
      <c r="F81">
        <v>0</v>
      </c>
      <c r="G81">
        <v>0.2</v>
      </c>
      <c r="H81">
        <f t="shared" si="4"/>
        <v>2025</v>
      </c>
      <c r="I81">
        <f t="shared" si="5"/>
        <v>4</v>
      </c>
      <c r="J81" t="s">
        <v>26</v>
      </c>
      <c r="K81" t="str">
        <f>VLOOKUP(A81,Funcionários!$A$1:$I$98,7,FALSE)</f>
        <v>Tarde</v>
      </c>
      <c r="L81" t="str">
        <f>VLOOKUP(K81,Turnos!$A$1:$C$4,2,FALSE)</f>
        <v>14:00</v>
      </c>
      <c r="M81" t="str">
        <f>VLOOKUP(K81,Turnos!$A$1:$C$4,3,FALSE)</f>
        <v>22:00</v>
      </c>
      <c r="N81" s="6">
        <v>8.7405555555555559</v>
      </c>
      <c r="O81" s="6">
        <v>6.7886111111111109</v>
      </c>
      <c r="P81" s="6">
        <f t="shared" si="6"/>
        <v>15.529166666666667</v>
      </c>
      <c r="Q81" t="str">
        <f t="shared" si="7"/>
        <v>Anomalia</v>
      </c>
      <c r="R81" t="str">
        <f>VLOOKUP(A81,Funcionários!$A$1:$I$98,6,FALSE)</f>
        <v>Logística</v>
      </c>
      <c r="S81" t="str">
        <f>VLOOKUP(A81,Funcionários!$A$1:$I$98,5,FALSE)</f>
        <v>Analista</v>
      </c>
      <c r="T81">
        <f>VLOOKUP(A81,Funcionários!$A$1:$I$98,8,FALSE)</f>
        <v>5034.62</v>
      </c>
      <c r="U81" t="str">
        <f>VLOOKUP(A81,Funcionários!$A$1:$I$98,3,FALSE)</f>
        <v>M</v>
      </c>
    </row>
    <row r="82" spans="1:21" x14ac:dyDescent="0.3">
      <c r="A82">
        <v>3</v>
      </c>
      <c r="B82" t="str">
        <f>VLOOKUP(A82,Funcionários!$A$1:$I$98,2,FALSE)</f>
        <v>Sophia Cassiano</v>
      </c>
      <c r="C82" s="2" t="s">
        <v>66</v>
      </c>
      <c r="D82" s="4" t="s">
        <v>182</v>
      </c>
      <c r="E82" s="4" t="s">
        <v>183</v>
      </c>
      <c r="F82">
        <v>0</v>
      </c>
      <c r="G82">
        <v>2</v>
      </c>
      <c r="H82">
        <f t="shared" si="4"/>
        <v>2025</v>
      </c>
      <c r="I82">
        <f t="shared" si="5"/>
        <v>4</v>
      </c>
      <c r="J82" t="s">
        <v>28</v>
      </c>
      <c r="K82" t="str">
        <f>VLOOKUP(A82,Funcionários!$A$1:$I$98,7,FALSE)</f>
        <v>Tarde</v>
      </c>
      <c r="L82" t="str">
        <f>VLOOKUP(K82,Turnos!$A$1:$C$4,2,FALSE)</f>
        <v>14:00</v>
      </c>
      <c r="M82" t="str">
        <f>VLOOKUP(K82,Turnos!$A$1:$C$4,3,FALSE)</f>
        <v>22:00</v>
      </c>
      <c r="N82" s="6">
        <v>8.9111111111111097</v>
      </c>
      <c r="O82" s="6">
        <v>17.24388888888889</v>
      </c>
      <c r="P82" s="6">
        <f t="shared" si="6"/>
        <v>26.155000000000001</v>
      </c>
      <c r="Q82" t="str">
        <f t="shared" si="7"/>
        <v>Anomalia</v>
      </c>
      <c r="R82" t="str">
        <f>VLOOKUP(A82,Funcionários!$A$1:$I$98,6,FALSE)</f>
        <v>Logística</v>
      </c>
      <c r="S82" t="str">
        <f>VLOOKUP(A82,Funcionários!$A$1:$I$98,5,FALSE)</f>
        <v>Analista</v>
      </c>
      <c r="T82">
        <f>VLOOKUP(A82,Funcionários!$A$1:$I$98,8,FALSE)</f>
        <v>5034.62</v>
      </c>
      <c r="U82" t="str">
        <f>VLOOKUP(A82,Funcionários!$A$1:$I$98,3,FALSE)</f>
        <v>M</v>
      </c>
    </row>
    <row r="83" spans="1:21" x14ac:dyDescent="0.3">
      <c r="A83">
        <v>3</v>
      </c>
      <c r="B83" t="str">
        <f>VLOOKUP(A83,Funcionários!$A$1:$I$98,2,FALSE)</f>
        <v>Sophia Cassiano</v>
      </c>
      <c r="C83" s="2" t="s">
        <v>69</v>
      </c>
      <c r="D83" s="4" t="s">
        <v>184</v>
      </c>
      <c r="E83" s="4" t="s">
        <v>185</v>
      </c>
      <c r="F83">
        <v>0</v>
      </c>
      <c r="G83">
        <v>2.7</v>
      </c>
      <c r="H83">
        <f t="shared" si="4"/>
        <v>2025</v>
      </c>
      <c r="I83">
        <f t="shared" si="5"/>
        <v>4</v>
      </c>
      <c r="J83" t="s">
        <v>9</v>
      </c>
      <c r="K83" t="str">
        <f>VLOOKUP(A83,Funcionários!$A$1:$I$98,7,FALSE)</f>
        <v>Tarde</v>
      </c>
      <c r="L83" t="str">
        <f>VLOOKUP(K83,Turnos!$A$1:$C$4,2,FALSE)</f>
        <v>14:00</v>
      </c>
      <c r="M83" t="str">
        <f>VLOOKUP(K83,Turnos!$A$1:$C$4,3,FALSE)</f>
        <v>22:00</v>
      </c>
      <c r="N83" s="6">
        <v>7.4094444444444454</v>
      </c>
      <c r="O83" s="6">
        <v>8.7383333333333333</v>
      </c>
      <c r="P83" s="6">
        <f t="shared" si="6"/>
        <v>16.14777777777778</v>
      </c>
      <c r="Q83" t="str">
        <f t="shared" si="7"/>
        <v>Anomalia</v>
      </c>
      <c r="R83" t="str">
        <f>VLOOKUP(A83,Funcionários!$A$1:$I$98,6,FALSE)</f>
        <v>Logística</v>
      </c>
      <c r="S83" t="str">
        <f>VLOOKUP(A83,Funcionários!$A$1:$I$98,5,FALSE)</f>
        <v>Analista</v>
      </c>
      <c r="T83">
        <f>VLOOKUP(A83,Funcionários!$A$1:$I$98,8,FALSE)</f>
        <v>5034.62</v>
      </c>
      <c r="U83" t="str">
        <f>VLOOKUP(A83,Funcionários!$A$1:$I$98,3,FALSE)</f>
        <v>M</v>
      </c>
    </row>
    <row r="84" spans="1:21" x14ac:dyDescent="0.3">
      <c r="A84">
        <v>3</v>
      </c>
      <c r="B84" t="str">
        <f>VLOOKUP(A84,Funcionários!$A$1:$I$98,2,FALSE)</f>
        <v>Sophia Cassiano</v>
      </c>
      <c r="C84" s="2" t="s">
        <v>72</v>
      </c>
      <c r="D84" s="4" t="s">
        <v>186</v>
      </c>
      <c r="E84" s="4" t="s">
        <v>187</v>
      </c>
      <c r="F84">
        <v>0</v>
      </c>
      <c r="G84">
        <v>1.9</v>
      </c>
      <c r="H84">
        <f t="shared" si="4"/>
        <v>2025</v>
      </c>
      <c r="I84">
        <f t="shared" si="5"/>
        <v>4</v>
      </c>
      <c r="J84" t="s">
        <v>12</v>
      </c>
      <c r="K84" t="str">
        <f>VLOOKUP(A84,Funcionários!$A$1:$I$98,7,FALSE)</f>
        <v>Tarde</v>
      </c>
      <c r="L84" t="str">
        <f>VLOOKUP(K84,Turnos!$A$1:$C$4,2,FALSE)</f>
        <v>14:00</v>
      </c>
      <c r="M84" t="str">
        <f>VLOOKUP(K84,Turnos!$A$1:$C$4,3,FALSE)</f>
        <v>22:00</v>
      </c>
      <c r="N84" s="6">
        <v>11.985000000000001</v>
      </c>
      <c r="O84" s="6">
        <v>6.1705555555555538</v>
      </c>
      <c r="P84" s="6">
        <f t="shared" si="6"/>
        <v>18.155555555555555</v>
      </c>
      <c r="Q84" t="str">
        <f t="shared" si="7"/>
        <v>Anomalia</v>
      </c>
      <c r="R84" t="str">
        <f>VLOOKUP(A84,Funcionários!$A$1:$I$98,6,FALSE)</f>
        <v>Logística</v>
      </c>
      <c r="S84" t="str">
        <f>VLOOKUP(A84,Funcionários!$A$1:$I$98,5,FALSE)</f>
        <v>Analista</v>
      </c>
      <c r="T84">
        <f>VLOOKUP(A84,Funcionários!$A$1:$I$98,8,FALSE)</f>
        <v>5034.62</v>
      </c>
      <c r="U84" t="str">
        <f>VLOOKUP(A84,Funcionários!$A$1:$I$98,3,FALSE)</f>
        <v>M</v>
      </c>
    </row>
    <row r="85" spans="1:21" x14ac:dyDescent="0.3">
      <c r="A85">
        <v>3</v>
      </c>
      <c r="B85" t="str">
        <f>VLOOKUP(A85,Funcionários!$A$1:$I$98,2,FALSE)</f>
        <v>Sophia Cassiano</v>
      </c>
      <c r="C85" s="2" t="s">
        <v>75</v>
      </c>
      <c r="D85" s="4" t="s">
        <v>188</v>
      </c>
      <c r="E85" s="4" t="s">
        <v>189</v>
      </c>
      <c r="F85">
        <v>0</v>
      </c>
      <c r="G85">
        <v>1.6</v>
      </c>
      <c r="H85">
        <f t="shared" si="4"/>
        <v>2025</v>
      </c>
      <c r="I85">
        <f t="shared" si="5"/>
        <v>4</v>
      </c>
      <c r="J85" t="s">
        <v>16</v>
      </c>
      <c r="K85" t="str">
        <f>VLOOKUP(A85,Funcionários!$A$1:$I$98,7,FALSE)</f>
        <v>Tarde</v>
      </c>
      <c r="L85" t="str">
        <f>VLOOKUP(K85,Turnos!$A$1:$C$4,2,FALSE)</f>
        <v>14:00</v>
      </c>
      <c r="M85" t="str">
        <f>VLOOKUP(K85,Turnos!$A$1:$C$4,3,FALSE)</f>
        <v>22:00</v>
      </c>
      <c r="N85" s="6">
        <v>0.54027777777777608</v>
      </c>
      <c r="O85" s="6">
        <v>20.913055555555555</v>
      </c>
      <c r="P85" s="6">
        <f t="shared" si="6"/>
        <v>21.453333333333333</v>
      </c>
      <c r="Q85" t="str">
        <f t="shared" si="7"/>
        <v>Anomalia</v>
      </c>
      <c r="R85" t="str">
        <f>VLOOKUP(A85,Funcionários!$A$1:$I$98,6,FALSE)</f>
        <v>Logística</v>
      </c>
      <c r="S85" t="str">
        <f>VLOOKUP(A85,Funcionários!$A$1:$I$98,5,FALSE)</f>
        <v>Analista</v>
      </c>
      <c r="T85">
        <f>VLOOKUP(A85,Funcionários!$A$1:$I$98,8,FALSE)</f>
        <v>5034.62</v>
      </c>
      <c r="U85" t="str">
        <f>VLOOKUP(A85,Funcionários!$A$1:$I$98,3,FALSE)</f>
        <v>M</v>
      </c>
    </row>
    <row r="86" spans="1:21" x14ac:dyDescent="0.3">
      <c r="A86">
        <v>3</v>
      </c>
      <c r="B86" t="str">
        <f>VLOOKUP(A86,Funcionários!$A$1:$I$98,2,FALSE)</f>
        <v>Sophia Cassiano</v>
      </c>
      <c r="C86" s="2" t="s">
        <v>76</v>
      </c>
      <c r="D86" s="4" t="s">
        <v>190</v>
      </c>
      <c r="E86" s="4" t="s">
        <v>191</v>
      </c>
      <c r="F86">
        <v>0</v>
      </c>
      <c r="G86">
        <v>2.1</v>
      </c>
      <c r="H86">
        <f t="shared" si="4"/>
        <v>2025</v>
      </c>
      <c r="I86">
        <f t="shared" si="5"/>
        <v>4</v>
      </c>
      <c r="J86" t="s">
        <v>18</v>
      </c>
      <c r="K86" t="str">
        <f>VLOOKUP(A86,Funcionários!$A$1:$I$98,7,FALSE)</f>
        <v>Tarde</v>
      </c>
      <c r="L86" t="str">
        <f>VLOOKUP(K86,Turnos!$A$1:$C$4,2,FALSE)</f>
        <v>14:00</v>
      </c>
      <c r="M86" t="str">
        <f>VLOOKUP(K86,Turnos!$A$1:$C$4,3,FALSE)</f>
        <v>22:00</v>
      </c>
      <c r="N86" s="6">
        <v>5.8455555555555581</v>
      </c>
      <c r="O86" s="6">
        <v>14.032500000000001</v>
      </c>
      <c r="P86" s="6">
        <f t="shared" si="6"/>
        <v>19.878055555555559</v>
      </c>
      <c r="Q86" t="str">
        <f t="shared" si="7"/>
        <v>Anomalia</v>
      </c>
      <c r="R86" t="str">
        <f>VLOOKUP(A86,Funcionários!$A$1:$I$98,6,FALSE)</f>
        <v>Logística</v>
      </c>
      <c r="S86" t="str">
        <f>VLOOKUP(A86,Funcionários!$A$1:$I$98,5,FALSE)</f>
        <v>Analista</v>
      </c>
      <c r="T86">
        <f>VLOOKUP(A86,Funcionários!$A$1:$I$98,8,FALSE)</f>
        <v>5034.62</v>
      </c>
      <c r="U86" t="str">
        <f>VLOOKUP(A86,Funcionários!$A$1:$I$98,3,FALSE)</f>
        <v>M</v>
      </c>
    </row>
    <row r="87" spans="1:21" x14ac:dyDescent="0.3">
      <c r="A87">
        <v>3</v>
      </c>
      <c r="B87" t="str">
        <f>VLOOKUP(A87,Funcionários!$A$1:$I$98,2,FALSE)</f>
        <v>Sophia Cassiano</v>
      </c>
      <c r="C87" s="2" t="s">
        <v>79</v>
      </c>
      <c r="D87" s="4" t="s">
        <v>192</v>
      </c>
      <c r="E87" s="4" t="s">
        <v>193</v>
      </c>
      <c r="F87">
        <v>0</v>
      </c>
      <c r="G87">
        <v>2</v>
      </c>
      <c r="H87">
        <f t="shared" si="4"/>
        <v>2025</v>
      </c>
      <c r="I87">
        <f t="shared" si="5"/>
        <v>4</v>
      </c>
      <c r="J87" t="s">
        <v>22</v>
      </c>
      <c r="K87" t="str">
        <f>VLOOKUP(A87,Funcionários!$A$1:$I$98,7,FALSE)</f>
        <v>Tarde</v>
      </c>
      <c r="L87" t="str">
        <f>VLOOKUP(K87,Turnos!$A$1:$C$4,2,FALSE)</f>
        <v>14:00</v>
      </c>
      <c r="M87" t="str">
        <f>VLOOKUP(K87,Turnos!$A$1:$C$4,3,FALSE)</f>
        <v>22:00</v>
      </c>
      <c r="N87" s="6">
        <v>0.12638888888888822</v>
      </c>
      <c r="O87" s="6">
        <v>9.3952777777777783</v>
      </c>
      <c r="P87" s="6">
        <f t="shared" si="6"/>
        <v>9.5216666666666665</v>
      </c>
      <c r="Q87" t="str">
        <f t="shared" si="7"/>
        <v>Anomalia</v>
      </c>
      <c r="R87" t="str">
        <f>VLOOKUP(A87,Funcionários!$A$1:$I$98,6,FALSE)</f>
        <v>Logística</v>
      </c>
      <c r="S87" t="str">
        <f>VLOOKUP(A87,Funcionários!$A$1:$I$98,5,FALSE)</f>
        <v>Analista</v>
      </c>
      <c r="T87">
        <f>VLOOKUP(A87,Funcionários!$A$1:$I$98,8,FALSE)</f>
        <v>5034.62</v>
      </c>
      <c r="U87" t="str">
        <f>VLOOKUP(A87,Funcionários!$A$1:$I$98,3,FALSE)</f>
        <v>M</v>
      </c>
    </row>
    <row r="88" spans="1:21" x14ac:dyDescent="0.3">
      <c r="A88">
        <v>3</v>
      </c>
      <c r="B88" t="str">
        <f>VLOOKUP(A88,Funcionários!$A$1:$I$98,2,FALSE)</f>
        <v>Sophia Cassiano</v>
      </c>
      <c r="C88" s="2" t="s">
        <v>82</v>
      </c>
      <c r="D88" s="4" t="s">
        <v>194</v>
      </c>
      <c r="E88" s="4" t="s">
        <v>195</v>
      </c>
      <c r="F88">
        <v>0</v>
      </c>
      <c r="G88">
        <v>2.2999999999999998</v>
      </c>
      <c r="H88">
        <f t="shared" si="4"/>
        <v>2025</v>
      </c>
      <c r="I88">
        <f t="shared" si="5"/>
        <v>4</v>
      </c>
      <c r="J88" t="s">
        <v>26</v>
      </c>
      <c r="K88" t="str">
        <f>VLOOKUP(A88,Funcionários!$A$1:$I$98,7,FALSE)</f>
        <v>Tarde</v>
      </c>
      <c r="L88" t="str">
        <f>VLOOKUP(K88,Turnos!$A$1:$C$4,2,FALSE)</f>
        <v>14:00</v>
      </c>
      <c r="M88" t="str">
        <f>VLOOKUP(K88,Turnos!$A$1:$C$4,3,FALSE)</f>
        <v>22:00</v>
      </c>
      <c r="N88" s="6">
        <v>4.4644444444444469</v>
      </c>
      <c r="O88" s="6">
        <v>5.0288888888888899</v>
      </c>
      <c r="P88" s="6">
        <f t="shared" si="6"/>
        <v>9.4933333333333358</v>
      </c>
      <c r="Q88" t="str">
        <f t="shared" si="7"/>
        <v>Anomalia</v>
      </c>
      <c r="R88" t="str">
        <f>VLOOKUP(A88,Funcionários!$A$1:$I$98,6,FALSE)</f>
        <v>Logística</v>
      </c>
      <c r="S88" t="str">
        <f>VLOOKUP(A88,Funcionários!$A$1:$I$98,5,FALSE)</f>
        <v>Analista</v>
      </c>
      <c r="T88">
        <f>VLOOKUP(A88,Funcionários!$A$1:$I$98,8,FALSE)</f>
        <v>5034.62</v>
      </c>
      <c r="U88" t="str">
        <f>VLOOKUP(A88,Funcionários!$A$1:$I$98,3,FALSE)</f>
        <v>M</v>
      </c>
    </row>
    <row r="89" spans="1:21" x14ac:dyDescent="0.3">
      <c r="A89">
        <v>3</v>
      </c>
      <c r="B89" t="str">
        <f>VLOOKUP(A89,Funcionários!$A$1:$I$98,2,FALSE)</f>
        <v>Sophia Cassiano</v>
      </c>
      <c r="C89" s="2" t="s">
        <v>85</v>
      </c>
      <c r="D89" s="4" t="s">
        <v>196</v>
      </c>
      <c r="E89" s="4" t="s">
        <v>197</v>
      </c>
      <c r="F89">
        <v>0</v>
      </c>
      <c r="G89">
        <v>3</v>
      </c>
      <c r="H89">
        <f t="shared" si="4"/>
        <v>2025</v>
      </c>
      <c r="I89">
        <f t="shared" si="5"/>
        <v>4</v>
      </c>
      <c r="J89" t="s">
        <v>28</v>
      </c>
      <c r="K89" t="str">
        <f>VLOOKUP(A89,Funcionários!$A$1:$I$98,7,FALSE)</f>
        <v>Tarde</v>
      </c>
      <c r="L89" t="str">
        <f>VLOOKUP(K89,Turnos!$A$1:$C$4,2,FALSE)</f>
        <v>14:00</v>
      </c>
      <c r="M89" t="str">
        <f>VLOOKUP(K89,Turnos!$A$1:$C$4,3,FALSE)</f>
        <v>22:00</v>
      </c>
      <c r="N89" s="6">
        <v>8.4908333333333346</v>
      </c>
      <c r="O89" s="6">
        <v>14.968888888888888</v>
      </c>
      <c r="P89" s="6">
        <f t="shared" si="6"/>
        <v>23.459722222222222</v>
      </c>
      <c r="Q89" t="str">
        <f t="shared" si="7"/>
        <v>Anomalia</v>
      </c>
      <c r="R89" t="str">
        <f>VLOOKUP(A89,Funcionários!$A$1:$I$98,6,FALSE)</f>
        <v>Logística</v>
      </c>
      <c r="S89" t="str">
        <f>VLOOKUP(A89,Funcionários!$A$1:$I$98,5,FALSE)</f>
        <v>Analista</v>
      </c>
      <c r="T89">
        <f>VLOOKUP(A89,Funcionários!$A$1:$I$98,8,FALSE)</f>
        <v>5034.62</v>
      </c>
      <c r="U89" t="str">
        <f>VLOOKUP(A89,Funcionários!$A$1:$I$98,3,FALSE)</f>
        <v>M</v>
      </c>
    </row>
    <row r="90" spans="1:21" x14ac:dyDescent="0.3">
      <c r="A90">
        <v>3</v>
      </c>
      <c r="B90" t="str">
        <f>VLOOKUP(A90,Funcionários!$A$1:$I$98,2,FALSE)</f>
        <v>Sophia Cassiano</v>
      </c>
      <c r="C90" s="2" t="s">
        <v>88</v>
      </c>
      <c r="D90" s="4"/>
      <c r="E90" s="4"/>
      <c r="F90">
        <v>1</v>
      </c>
      <c r="G90">
        <v>0</v>
      </c>
      <c r="H90">
        <f t="shared" si="4"/>
        <v>2025</v>
      </c>
      <c r="I90">
        <f t="shared" si="5"/>
        <v>4</v>
      </c>
      <c r="J90" t="s">
        <v>9</v>
      </c>
      <c r="K90" t="str">
        <f>VLOOKUP(A90,Funcionários!$A$1:$I$98,7,FALSE)</f>
        <v>Tarde</v>
      </c>
      <c r="L90" t="str">
        <f>VLOOKUP(K90,Turnos!$A$1:$C$4,2,FALSE)</f>
        <v>14:00</v>
      </c>
      <c r="M90" t="str">
        <f>VLOOKUP(K90,Turnos!$A$1:$C$4,3,FALSE)</f>
        <v>22:00</v>
      </c>
      <c r="N90" s="6">
        <v>14</v>
      </c>
      <c r="O90" s="6">
        <v>22</v>
      </c>
      <c r="P90" s="6">
        <f t="shared" si="6"/>
        <v>36</v>
      </c>
      <c r="Q90" t="str">
        <f t="shared" si="7"/>
        <v>Anomalia</v>
      </c>
      <c r="R90" t="str">
        <f>VLOOKUP(A90,Funcionários!$A$1:$I$98,6,FALSE)</f>
        <v>Logística</v>
      </c>
      <c r="S90" t="str">
        <f>VLOOKUP(A90,Funcionários!$A$1:$I$98,5,FALSE)</f>
        <v>Analista</v>
      </c>
      <c r="T90">
        <f>VLOOKUP(A90,Funcionários!$A$1:$I$98,8,FALSE)</f>
        <v>5034.62</v>
      </c>
      <c r="U90" t="str">
        <f>VLOOKUP(A90,Funcionários!$A$1:$I$98,3,FALSE)</f>
        <v>M</v>
      </c>
    </row>
    <row r="91" spans="1:21" x14ac:dyDescent="0.3">
      <c r="A91">
        <v>3</v>
      </c>
      <c r="B91" t="str">
        <f>VLOOKUP(A91,Funcionários!$A$1:$I$98,2,FALSE)</f>
        <v>Sophia Cassiano</v>
      </c>
      <c r="C91" s="2" t="s">
        <v>91</v>
      </c>
      <c r="D91" s="4" t="s">
        <v>198</v>
      </c>
      <c r="E91" s="4" t="s">
        <v>199</v>
      </c>
      <c r="F91">
        <v>0</v>
      </c>
      <c r="G91">
        <v>2.8</v>
      </c>
      <c r="H91">
        <f t="shared" si="4"/>
        <v>2025</v>
      </c>
      <c r="I91">
        <f t="shared" si="5"/>
        <v>4</v>
      </c>
      <c r="J91" t="s">
        <v>12</v>
      </c>
      <c r="K91" t="str">
        <f>VLOOKUP(A91,Funcionários!$A$1:$I$98,7,FALSE)</f>
        <v>Tarde</v>
      </c>
      <c r="L91" t="str">
        <f>VLOOKUP(K91,Turnos!$A$1:$C$4,2,FALSE)</f>
        <v>14:00</v>
      </c>
      <c r="M91" t="str">
        <f>VLOOKUP(K91,Turnos!$A$1:$C$4,3,FALSE)</f>
        <v>22:00</v>
      </c>
      <c r="N91" s="6">
        <v>8.801111111111112</v>
      </c>
      <c r="O91" s="6">
        <v>11.836666666666666</v>
      </c>
      <c r="P91" s="6">
        <f t="shared" si="6"/>
        <v>20.637777777777778</v>
      </c>
      <c r="Q91" t="str">
        <f t="shared" si="7"/>
        <v>Anomalia</v>
      </c>
      <c r="R91" t="str">
        <f>VLOOKUP(A91,Funcionários!$A$1:$I$98,6,FALSE)</f>
        <v>Logística</v>
      </c>
      <c r="S91" t="str">
        <f>VLOOKUP(A91,Funcionários!$A$1:$I$98,5,FALSE)</f>
        <v>Analista</v>
      </c>
      <c r="T91">
        <f>VLOOKUP(A91,Funcionários!$A$1:$I$98,8,FALSE)</f>
        <v>5034.62</v>
      </c>
      <c r="U91" t="str">
        <f>VLOOKUP(A91,Funcionários!$A$1:$I$98,3,FALSE)</f>
        <v>M</v>
      </c>
    </row>
    <row r="92" spans="1:21" x14ac:dyDescent="0.3">
      <c r="A92">
        <v>4</v>
      </c>
      <c r="B92" t="str">
        <f>VLOOKUP(A92,Funcionários!$A$1:$I$98,2,FALSE)</f>
        <v>Ravy Rodrigues</v>
      </c>
      <c r="C92" s="2" t="s">
        <v>7</v>
      </c>
      <c r="D92" s="4" t="s">
        <v>200</v>
      </c>
      <c r="E92" s="4" t="s">
        <v>201</v>
      </c>
      <c r="F92">
        <v>0</v>
      </c>
      <c r="G92">
        <v>1.1000000000000001</v>
      </c>
      <c r="H92">
        <f t="shared" si="4"/>
        <v>2025</v>
      </c>
      <c r="I92">
        <f t="shared" si="5"/>
        <v>5</v>
      </c>
      <c r="J92" t="s">
        <v>9</v>
      </c>
      <c r="K92" t="str">
        <f>VLOOKUP(A92,Funcionários!$A$1:$I$98,7,FALSE)</f>
        <v>Manhã</v>
      </c>
      <c r="L92" t="str">
        <f>VLOOKUP(K92,Turnos!$A$1:$C$4,2,FALSE)</f>
        <v>06:00</v>
      </c>
      <c r="M92" t="str">
        <f>VLOOKUP(K92,Turnos!$A$1:$C$4,3,FALSE)</f>
        <v>14:00</v>
      </c>
      <c r="N92" s="6">
        <v>4.3147222222222217</v>
      </c>
      <c r="O92" s="6">
        <v>9.3738888888888869</v>
      </c>
      <c r="P92" s="6">
        <f t="shared" si="6"/>
        <v>13.688611111111108</v>
      </c>
      <c r="Q92" t="str">
        <f t="shared" si="7"/>
        <v>Anomalia</v>
      </c>
      <c r="R92" t="str">
        <f>VLOOKUP(A92,Funcionários!$A$1:$I$98,6,FALSE)</f>
        <v>RH</v>
      </c>
      <c r="S92" t="str">
        <f>VLOOKUP(A92,Funcionários!$A$1:$I$98,5,FALSE)</f>
        <v>Operador</v>
      </c>
      <c r="T92">
        <f>VLOOKUP(A92,Funcionários!$A$1:$I$98,8,FALSE)</f>
        <v>11270.3</v>
      </c>
      <c r="U92" t="str">
        <f>VLOOKUP(A92,Funcionários!$A$1:$I$98,3,FALSE)</f>
        <v>F</v>
      </c>
    </row>
    <row r="93" spans="1:21" x14ac:dyDescent="0.3">
      <c r="A93">
        <v>4</v>
      </c>
      <c r="B93" t="str">
        <f>VLOOKUP(A93,Funcionários!$A$1:$I$98,2,FALSE)</f>
        <v>Ravy Rodrigues</v>
      </c>
      <c r="C93" s="2" t="s">
        <v>10</v>
      </c>
      <c r="D93" s="4" t="s">
        <v>202</v>
      </c>
      <c r="E93" s="4" t="s">
        <v>203</v>
      </c>
      <c r="F93">
        <v>0</v>
      </c>
      <c r="G93">
        <v>2.1</v>
      </c>
      <c r="H93">
        <f t="shared" si="4"/>
        <v>2025</v>
      </c>
      <c r="I93">
        <f t="shared" si="5"/>
        <v>5</v>
      </c>
      <c r="J93" t="s">
        <v>12</v>
      </c>
      <c r="K93" t="str">
        <f>VLOOKUP(A93,Funcionários!$A$1:$I$98,7,FALSE)</f>
        <v>Manhã</v>
      </c>
      <c r="L93" t="str">
        <f>VLOOKUP(K93,Turnos!$A$1:$C$4,2,FALSE)</f>
        <v>06:00</v>
      </c>
      <c r="M93" t="str">
        <f>VLOOKUP(K93,Turnos!$A$1:$C$4,3,FALSE)</f>
        <v>14:00</v>
      </c>
      <c r="N93" s="6">
        <v>11.756111111111109</v>
      </c>
      <c r="O93" s="6">
        <v>0.95583333333333087</v>
      </c>
      <c r="P93" s="6">
        <f t="shared" si="6"/>
        <v>12.711944444444439</v>
      </c>
      <c r="Q93" t="str">
        <f t="shared" si="7"/>
        <v>Anomalia</v>
      </c>
      <c r="R93" t="str">
        <f>VLOOKUP(A93,Funcionários!$A$1:$I$98,6,FALSE)</f>
        <v>RH</v>
      </c>
      <c r="S93" t="str">
        <f>VLOOKUP(A93,Funcionários!$A$1:$I$98,5,FALSE)</f>
        <v>Operador</v>
      </c>
      <c r="T93">
        <f>VLOOKUP(A93,Funcionários!$A$1:$I$98,8,FALSE)</f>
        <v>11270.3</v>
      </c>
      <c r="U93" t="str">
        <f>VLOOKUP(A93,Funcionários!$A$1:$I$98,3,FALSE)</f>
        <v>F</v>
      </c>
    </row>
    <row r="94" spans="1:21" x14ac:dyDescent="0.3">
      <c r="A94">
        <v>4</v>
      </c>
      <c r="B94" t="str">
        <f>VLOOKUP(A94,Funcionários!$A$1:$I$98,2,FALSE)</f>
        <v>Ravy Rodrigues</v>
      </c>
      <c r="C94" s="2" t="s">
        <v>13</v>
      </c>
      <c r="D94" s="4"/>
      <c r="E94" s="4"/>
      <c r="F94">
        <v>0</v>
      </c>
      <c r="G94">
        <v>0</v>
      </c>
      <c r="H94">
        <f t="shared" si="4"/>
        <v>2025</v>
      </c>
      <c r="I94">
        <f t="shared" si="5"/>
        <v>5</v>
      </c>
      <c r="J94" t="s">
        <v>16</v>
      </c>
      <c r="K94" t="str">
        <f>VLOOKUP(A94,Funcionários!$A$1:$I$98,7,FALSE)</f>
        <v>Manhã</v>
      </c>
      <c r="L94" t="str">
        <f>VLOOKUP(K94,Turnos!$A$1:$C$4,2,FALSE)</f>
        <v>06:00</v>
      </c>
      <c r="M94" t="str">
        <f>VLOOKUP(K94,Turnos!$A$1:$C$4,3,FALSE)</f>
        <v>14:00</v>
      </c>
      <c r="N94" s="6">
        <v>6</v>
      </c>
      <c r="O94" s="6">
        <v>14</v>
      </c>
      <c r="P94" s="6">
        <f t="shared" si="6"/>
        <v>20</v>
      </c>
      <c r="Q94" t="str">
        <f t="shared" si="7"/>
        <v>Anomalia</v>
      </c>
      <c r="R94" t="str">
        <f>VLOOKUP(A94,Funcionários!$A$1:$I$98,6,FALSE)</f>
        <v>RH</v>
      </c>
      <c r="S94" t="str">
        <f>VLOOKUP(A94,Funcionários!$A$1:$I$98,5,FALSE)</f>
        <v>Operador</v>
      </c>
      <c r="T94">
        <f>VLOOKUP(A94,Funcionários!$A$1:$I$98,8,FALSE)</f>
        <v>11270.3</v>
      </c>
      <c r="U94" t="str">
        <f>VLOOKUP(A94,Funcionários!$A$1:$I$98,3,FALSE)</f>
        <v>F</v>
      </c>
    </row>
    <row r="95" spans="1:21" x14ac:dyDescent="0.3">
      <c r="A95">
        <v>4</v>
      </c>
      <c r="B95" t="str">
        <f>VLOOKUP(A95,Funcionários!$A$1:$I$98,2,FALSE)</f>
        <v>Ravy Rodrigues</v>
      </c>
      <c r="C95" s="2" t="s">
        <v>17</v>
      </c>
      <c r="D95" s="4" t="s">
        <v>204</v>
      </c>
      <c r="E95" s="4" t="s">
        <v>205</v>
      </c>
      <c r="F95">
        <v>0</v>
      </c>
      <c r="G95">
        <v>0.9</v>
      </c>
      <c r="H95">
        <f t="shared" si="4"/>
        <v>2025</v>
      </c>
      <c r="I95">
        <f t="shared" si="5"/>
        <v>5</v>
      </c>
      <c r="J95" t="s">
        <v>18</v>
      </c>
      <c r="K95" t="str">
        <f>VLOOKUP(A95,Funcionários!$A$1:$I$98,7,FALSE)</f>
        <v>Manhã</v>
      </c>
      <c r="L95" t="str">
        <f>VLOOKUP(K95,Turnos!$A$1:$C$4,2,FALSE)</f>
        <v>06:00</v>
      </c>
      <c r="M95" t="str">
        <f>VLOOKUP(K95,Turnos!$A$1:$C$4,3,FALSE)</f>
        <v>14:00</v>
      </c>
      <c r="N95" s="6">
        <v>5.4644444444444442</v>
      </c>
      <c r="O95" s="6">
        <v>8.3566666666666638</v>
      </c>
      <c r="P95" s="6">
        <f t="shared" si="6"/>
        <v>13.821111111111108</v>
      </c>
      <c r="Q95" t="str">
        <f t="shared" si="7"/>
        <v>Anomalia</v>
      </c>
      <c r="R95" t="str">
        <f>VLOOKUP(A95,Funcionários!$A$1:$I$98,6,FALSE)</f>
        <v>RH</v>
      </c>
      <c r="S95" t="str">
        <f>VLOOKUP(A95,Funcionários!$A$1:$I$98,5,FALSE)</f>
        <v>Operador</v>
      </c>
      <c r="T95">
        <f>VLOOKUP(A95,Funcionários!$A$1:$I$98,8,FALSE)</f>
        <v>11270.3</v>
      </c>
      <c r="U95" t="str">
        <f>VLOOKUP(A95,Funcionários!$A$1:$I$98,3,FALSE)</f>
        <v>F</v>
      </c>
    </row>
    <row r="96" spans="1:21" x14ac:dyDescent="0.3">
      <c r="A96">
        <v>4</v>
      </c>
      <c r="B96" t="str">
        <f>VLOOKUP(A96,Funcionários!$A$1:$I$98,2,FALSE)</f>
        <v>Ravy Rodrigues</v>
      </c>
      <c r="C96" s="2" t="s">
        <v>19</v>
      </c>
      <c r="D96" s="4" t="s">
        <v>206</v>
      </c>
      <c r="E96" s="4" t="s">
        <v>207</v>
      </c>
      <c r="F96">
        <v>0</v>
      </c>
      <c r="G96">
        <v>0.4</v>
      </c>
      <c r="H96">
        <f t="shared" si="4"/>
        <v>2025</v>
      </c>
      <c r="I96">
        <f t="shared" si="5"/>
        <v>5</v>
      </c>
      <c r="J96" t="s">
        <v>22</v>
      </c>
      <c r="K96" t="str">
        <f>VLOOKUP(A96,Funcionários!$A$1:$I$98,7,FALSE)</f>
        <v>Manhã</v>
      </c>
      <c r="L96" t="str">
        <f>VLOOKUP(K96,Turnos!$A$1:$C$4,2,FALSE)</f>
        <v>06:00</v>
      </c>
      <c r="M96" t="str">
        <f>VLOOKUP(K96,Turnos!$A$1:$C$4,3,FALSE)</f>
        <v>14:00</v>
      </c>
      <c r="N96" s="6">
        <v>17.176666666666666</v>
      </c>
      <c r="O96" s="6">
        <v>2.373333333333334</v>
      </c>
      <c r="P96" s="6">
        <f t="shared" si="6"/>
        <v>19.55</v>
      </c>
      <c r="Q96" t="str">
        <f t="shared" si="7"/>
        <v>Anomalia</v>
      </c>
      <c r="R96" t="str">
        <f>VLOOKUP(A96,Funcionários!$A$1:$I$98,6,FALSE)</f>
        <v>RH</v>
      </c>
      <c r="S96" t="str">
        <f>VLOOKUP(A96,Funcionários!$A$1:$I$98,5,FALSE)</f>
        <v>Operador</v>
      </c>
      <c r="T96">
        <f>VLOOKUP(A96,Funcionários!$A$1:$I$98,8,FALSE)</f>
        <v>11270.3</v>
      </c>
      <c r="U96" t="str">
        <f>VLOOKUP(A96,Funcionários!$A$1:$I$98,3,FALSE)</f>
        <v>F</v>
      </c>
    </row>
    <row r="97" spans="1:21" x14ac:dyDescent="0.3">
      <c r="A97">
        <v>4</v>
      </c>
      <c r="B97" t="str">
        <f>VLOOKUP(A97,Funcionários!$A$1:$I$98,2,FALSE)</f>
        <v>Ravy Rodrigues</v>
      </c>
      <c r="C97" s="2" t="s">
        <v>23</v>
      </c>
      <c r="D97" s="4" t="s">
        <v>208</v>
      </c>
      <c r="E97" s="4" t="s">
        <v>209</v>
      </c>
      <c r="F97">
        <v>0</v>
      </c>
      <c r="G97">
        <v>1.7</v>
      </c>
      <c r="H97">
        <f t="shared" si="4"/>
        <v>2025</v>
      </c>
      <c r="I97">
        <f t="shared" si="5"/>
        <v>5</v>
      </c>
      <c r="J97" t="s">
        <v>26</v>
      </c>
      <c r="K97" t="str">
        <f>VLOOKUP(A97,Funcionários!$A$1:$I$98,7,FALSE)</f>
        <v>Manhã</v>
      </c>
      <c r="L97" t="str">
        <f>VLOOKUP(K97,Turnos!$A$1:$C$4,2,FALSE)</f>
        <v>06:00</v>
      </c>
      <c r="M97" t="str">
        <f>VLOOKUP(K97,Turnos!$A$1:$C$4,3,FALSE)</f>
        <v>14:00</v>
      </c>
      <c r="N97" s="6">
        <v>2.738611111111112</v>
      </c>
      <c r="O97" s="6">
        <v>11.304722222222223</v>
      </c>
      <c r="P97" s="6">
        <f t="shared" si="6"/>
        <v>14.043333333333335</v>
      </c>
      <c r="Q97" t="str">
        <f t="shared" si="7"/>
        <v>Anomalia</v>
      </c>
      <c r="R97" t="str">
        <f>VLOOKUP(A97,Funcionários!$A$1:$I$98,6,FALSE)</f>
        <v>RH</v>
      </c>
      <c r="S97" t="str">
        <f>VLOOKUP(A97,Funcionários!$A$1:$I$98,5,FALSE)</f>
        <v>Operador</v>
      </c>
      <c r="T97">
        <f>VLOOKUP(A97,Funcionários!$A$1:$I$98,8,FALSE)</f>
        <v>11270.3</v>
      </c>
      <c r="U97" t="str">
        <f>VLOOKUP(A97,Funcionários!$A$1:$I$98,3,FALSE)</f>
        <v>F</v>
      </c>
    </row>
    <row r="98" spans="1:21" x14ac:dyDescent="0.3">
      <c r="A98">
        <v>4</v>
      </c>
      <c r="B98" t="str">
        <f>VLOOKUP(A98,Funcionários!$A$1:$I$98,2,FALSE)</f>
        <v>Ravy Rodrigues</v>
      </c>
      <c r="C98" s="2" t="s">
        <v>27</v>
      </c>
      <c r="D98" s="4" t="s">
        <v>210</v>
      </c>
      <c r="E98" s="4" t="s">
        <v>211</v>
      </c>
      <c r="F98">
        <v>0</v>
      </c>
      <c r="G98">
        <v>2.2000000000000002</v>
      </c>
      <c r="H98">
        <f t="shared" si="4"/>
        <v>2025</v>
      </c>
      <c r="I98">
        <f t="shared" si="5"/>
        <v>5</v>
      </c>
      <c r="J98" t="s">
        <v>28</v>
      </c>
      <c r="K98" t="str">
        <f>VLOOKUP(A98,Funcionários!$A$1:$I$98,7,FALSE)</f>
        <v>Manhã</v>
      </c>
      <c r="L98" t="str">
        <f>VLOOKUP(K98,Turnos!$A$1:$C$4,2,FALSE)</f>
        <v>06:00</v>
      </c>
      <c r="M98" t="str">
        <f>VLOOKUP(K98,Turnos!$A$1:$C$4,3,FALSE)</f>
        <v>14:00</v>
      </c>
      <c r="N98" s="6">
        <v>3.7616666666666672</v>
      </c>
      <c r="O98" s="6">
        <v>2.2563888888888894</v>
      </c>
      <c r="P98" s="6">
        <f t="shared" si="6"/>
        <v>6.0180555555555566</v>
      </c>
      <c r="Q98" t="str">
        <f t="shared" si="7"/>
        <v>Anomalia</v>
      </c>
      <c r="R98" t="str">
        <f>VLOOKUP(A98,Funcionários!$A$1:$I$98,6,FALSE)</f>
        <v>RH</v>
      </c>
      <c r="S98" t="str">
        <f>VLOOKUP(A98,Funcionários!$A$1:$I$98,5,FALSE)</f>
        <v>Operador</v>
      </c>
      <c r="T98">
        <f>VLOOKUP(A98,Funcionários!$A$1:$I$98,8,FALSE)</f>
        <v>11270.3</v>
      </c>
      <c r="U98" t="str">
        <f>VLOOKUP(A98,Funcionários!$A$1:$I$98,3,FALSE)</f>
        <v>F</v>
      </c>
    </row>
    <row r="99" spans="1:21" x14ac:dyDescent="0.3">
      <c r="A99">
        <v>4</v>
      </c>
      <c r="B99" t="str">
        <f>VLOOKUP(A99,Funcionários!$A$1:$I$98,2,FALSE)</f>
        <v>Ravy Rodrigues</v>
      </c>
      <c r="C99" s="2" t="s">
        <v>29</v>
      </c>
      <c r="D99" s="4" t="s">
        <v>212</v>
      </c>
      <c r="E99" s="4" t="s">
        <v>213</v>
      </c>
      <c r="F99">
        <v>0</v>
      </c>
      <c r="G99">
        <v>0.8</v>
      </c>
      <c r="H99">
        <f t="shared" si="4"/>
        <v>2025</v>
      </c>
      <c r="I99">
        <f t="shared" si="5"/>
        <v>4</v>
      </c>
      <c r="J99" t="s">
        <v>9</v>
      </c>
      <c r="K99" t="str">
        <f>VLOOKUP(A99,Funcionários!$A$1:$I$98,7,FALSE)</f>
        <v>Manhã</v>
      </c>
      <c r="L99" t="str">
        <f>VLOOKUP(K99,Turnos!$A$1:$C$4,2,FALSE)</f>
        <v>06:00</v>
      </c>
      <c r="M99" t="str">
        <f>VLOOKUP(K99,Turnos!$A$1:$C$4,3,FALSE)</f>
        <v>14:00</v>
      </c>
      <c r="N99" s="6">
        <v>6.4433333333333334</v>
      </c>
      <c r="O99" s="6">
        <v>7.0219444444444434</v>
      </c>
      <c r="P99" s="6">
        <f t="shared" si="6"/>
        <v>13.465277777777777</v>
      </c>
      <c r="Q99" t="str">
        <f t="shared" si="7"/>
        <v>Anomalia</v>
      </c>
      <c r="R99" t="str">
        <f>VLOOKUP(A99,Funcionários!$A$1:$I$98,6,FALSE)</f>
        <v>RH</v>
      </c>
      <c r="S99" t="str">
        <f>VLOOKUP(A99,Funcionários!$A$1:$I$98,5,FALSE)</f>
        <v>Operador</v>
      </c>
      <c r="T99">
        <f>VLOOKUP(A99,Funcionários!$A$1:$I$98,8,FALSE)</f>
        <v>11270.3</v>
      </c>
      <c r="U99" t="str">
        <f>VLOOKUP(A99,Funcionários!$A$1:$I$98,3,FALSE)</f>
        <v>F</v>
      </c>
    </row>
    <row r="100" spans="1:21" x14ac:dyDescent="0.3">
      <c r="A100">
        <v>4</v>
      </c>
      <c r="B100" t="str">
        <f>VLOOKUP(A100,Funcionários!$A$1:$I$98,2,FALSE)</f>
        <v>Ravy Rodrigues</v>
      </c>
      <c r="C100" s="2" t="s">
        <v>32</v>
      </c>
      <c r="D100" s="4" t="s">
        <v>214</v>
      </c>
      <c r="E100" s="4" t="s">
        <v>215</v>
      </c>
      <c r="F100">
        <v>0</v>
      </c>
      <c r="G100">
        <v>2.5</v>
      </c>
      <c r="H100">
        <f t="shared" si="4"/>
        <v>2025</v>
      </c>
      <c r="I100">
        <f t="shared" si="5"/>
        <v>4</v>
      </c>
      <c r="J100" t="s">
        <v>12</v>
      </c>
      <c r="K100" t="str">
        <f>VLOOKUP(A100,Funcionários!$A$1:$I$98,7,FALSE)</f>
        <v>Manhã</v>
      </c>
      <c r="L100" t="str">
        <f>VLOOKUP(K100,Turnos!$A$1:$C$4,2,FALSE)</f>
        <v>06:00</v>
      </c>
      <c r="M100" t="str">
        <f>VLOOKUP(K100,Turnos!$A$1:$C$4,3,FALSE)</f>
        <v>14:00</v>
      </c>
      <c r="N100" s="6">
        <v>0.70888888888888857</v>
      </c>
      <c r="O100" s="6">
        <v>1.6591666666666676</v>
      </c>
      <c r="P100" s="6">
        <f t="shared" si="6"/>
        <v>2.3680555555555562</v>
      </c>
      <c r="Q100" t="str">
        <f t="shared" si="7"/>
        <v>OK</v>
      </c>
      <c r="R100" t="str">
        <f>VLOOKUP(A100,Funcionários!$A$1:$I$98,6,FALSE)</f>
        <v>RH</v>
      </c>
      <c r="S100" t="str">
        <f>VLOOKUP(A100,Funcionários!$A$1:$I$98,5,FALSE)</f>
        <v>Operador</v>
      </c>
      <c r="T100">
        <f>VLOOKUP(A100,Funcionários!$A$1:$I$98,8,FALSE)</f>
        <v>11270.3</v>
      </c>
      <c r="U100" t="str">
        <f>VLOOKUP(A100,Funcionários!$A$1:$I$98,3,FALSE)</f>
        <v>F</v>
      </c>
    </row>
    <row r="101" spans="1:21" x14ac:dyDescent="0.3">
      <c r="A101">
        <v>4</v>
      </c>
      <c r="B101" t="str">
        <f>VLOOKUP(A101,Funcionários!$A$1:$I$98,2,FALSE)</f>
        <v>Ravy Rodrigues</v>
      </c>
      <c r="C101" s="2" t="s">
        <v>35</v>
      </c>
      <c r="D101" s="4"/>
      <c r="E101" s="4"/>
      <c r="F101">
        <v>0</v>
      </c>
      <c r="G101">
        <v>0</v>
      </c>
      <c r="H101">
        <f t="shared" si="4"/>
        <v>2025</v>
      </c>
      <c r="I101">
        <f t="shared" si="5"/>
        <v>4</v>
      </c>
      <c r="J101" t="s">
        <v>16</v>
      </c>
      <c r="K101" t="str">
        <f>VLOOKUP(A101,Funcionários!$A$1:$I$98,7,FALSE)</f>
        <v>Manhã</v>
      </c>
      <c r="L101" t="str">
        <f>VLOOKUP(K101,Turnos!$A$1:$C$4,2,FALSE)</f>
        <v>06:00</v>
      </c>
      <c r="M101" t="str">
        <f>VLOOKUP(K101,Turnos!$A$1:$C$4,3,FALSE)</f>
        <v>14:00</v>
      </c>
      <c r="N101" s="6">
        <v>6</v>
      </c>
      <c r="O101" s="6">
        <v>14</v>
      </c>
      <c r="P101" s="6">
        <f t="shared" si="6"/>
        <v>20</v>
      </c>
      <c r="Q101" t="str">
        <f t="shared" si="7"/>
        <v>Anomalia</v>
      </c>
      <c r="R101" t="str">
        <f>VLOOKUP(A101,Funcionários!$A$1:$I$98,6,FALSE)</f>
        <v>RH</v>
      </c>
      <c r="S101" t="str">
        <f>VLOOKUP(A101,Funcionários!$A$1:$I$98,5,FALSE)</f>
        <v>Operador</v>
      </c>
      <c r="T101">
        <f>VLOOKUP(A101,Funcionários!$A$1:$I$98,8,FALSE)</f>
        <v>11270.3</v>
      </c>
      <c r="U101" t="str">
        <f>VLOOKUP(A101,Funcionários!$A$1:$I$98,3,FALSE)</f>
        <v>F</v>
      </c>
    </row>
    <row r="102" spans="1:21" x14ac:dyDescent="0.3">
      <c r="A102">
        <v>4</v>
      </c>
      <c r="B102" t="str">
        <f>VLOOKUP(A102,Funcionários!$A$1:$I$98,2,FALSE)</f>
        <v>Ravy Rodrigues</v>
      </c>
      <c r="C102" s="2" t="s">
        <v>36</v>
      </c>
      <c r="D102" s="4" t="s">
        <v>216</v>
      </c>
      <c r="E102" s="4" t="s">
        <v>217</v>
      </c>
      <c r="F102">
        <v>0</v>
      </c>
      <c r="G102">
        <v>1.9</v>
      </c>
      <c r="H102">
        <f t="shared" si="4"/>
        <v>2025</v>
      </c>
      <c r="I102">
        <f t="shared" si="5"/>
        <v>4</v>
      </c>
      <c r="J102" t="s">
        <v>18</v>
      </c>
      <c r="K102" t="str">
        <f>VLOOKUP(A102,Funcionários!$A$1:$I$98,7,FALSE)</f>
        <v>Manhã</v>
      </c>
      <c r="L102" t="str">
        <f>VLOOKUP(K102,Turnos!$A$1:$C$4,2,FALSE)</f>
        <v>06:00</v>
      </c>
      <c r="M102" t="str">
        <f>VLOOKUP(K102,Turnos!$A$1:$C$4,3,FALSE)</f>
        <v>14:00</v>
      </c>
      <c r="N102" s="6">
        <v>0.88722222222222191</v>
      </c>
      <c r="O102" s="6">
        <v>1.5905555555555573</v>
      </c>
      <c r="P102" s="6">
        <f t="shared" si="6"/>
        <v>2.4777777777777792</v>
      </c>
      <c r="Q102" t="str">
        <f t="shared" si="7"/>
        <v>OK</v>
      </c>
      <c r="R102" t="str">
        <f>VLOOKUP(A102,Funcionários!$A$1:$I$98,6,FALSE)</f>
        <v>RH</v>
      </c>
      <c r="S102" t="str">
        <f>VLOOKUP(A102,Funcionários!$A$1:$I$98,5,FALSE)</f>
        <v>Operador</v>
      </c>
      <c r="T102">
        <f>VLOOKUP(A102,Funcionários!$A$1:$I$98,8,FALSE)</f>
        <v>11270.3</v>
      </c>
      <c r="U102" t="str">
        <f>VLOOKUP(A102,Funcionários!$A$1:$I$98,3,FALSE)</f>
        <v>F</v>
      </c>
    </row>
    <row r="103" spans="1:21" x14ac:dyDescent="0.3">
      <c r="A103">
        <v>4</v>
      </c>
      <c r="B103" t="str">
        <f>VLOOKUP(A103,Funcionários!$A$1:$I$98,2,FALSE)</f>
        <v>Ravy Rodrigues</v>
      </c>
      <c r="C103" s="2" t="s">
        <v>39</v>
      </c>
      <c r="D103" s="4" t="s">
        <v>218</v>
      </c>
      <c r="E103" s="4" t="s">
        <v>219</v>
      </c>
      <c r="F103">
        <v>0</v>
      </c>
      <c r="G103">
        <v>1.7</v>
      </c>
      <c r="H103">
        <f t="shared" si="4"/>
        <v>2025</v>
      </c>
      <c r="I103">
        <f t="shared" si="5"/>
        <v>4</v>
      </c>
      <c r="J103" t="s">
        <v>22</v>
      </c>
      <c r="K103" t="str">
        <f>VLOOKUP(A103,Funcionários!$A$1:$I$98,7,FALSE)</f>
        <v>Manhã</v>
      </c>
      <c r="L103" t="str">
        <f>VLOOKUP(K103,Turnos!$A$1:$C$4,2,FALSE)</f>
        <v>06:00</v>
      </c>
      <c r="M103" t="str">
        <f>VLOOKUP(K103,Turnos!$A$1:$C$4,3,FALSE)</f>
        <v>14:00</v>
      </c>
      <c r="N103" s="6">
        <v>16.245833333333334</v>
      </c>
      <c r="O103" s="6">
        <v>12.82</v>
      </c>
      <c r="P103" s="6">
        <f t="shared" si="6"/>
        <v>29.065833333333334</v>
      </c>
      <c r="Q103" t="str">
        <f t="shared" si="7"/>
        <v>Anomalia</v>
      </c>
      <c r="R103" t="str">
        <f>VLOOKUP(A103,Funcionários!$A$1:$I$98,6,FALSE)</f>
        <v>RH</v>
      </c>
      <c r="S103" t="str">
        <f>VLOOKUP(A103,Funcionários!$A$1:$I$98,5,FALSE)</f>
        <v>Operador</v>
      </c>
      <c r="T103">
        <f>VLOOKUP(A103,Funcionários!$A$1:$I$98,8,FALSE)</f>
        <v>11270.3</v>
      </c>
      <c r="U103" t="str">
        <f>VLOOKUP(A103,Funcionários!$A$1:$I$98,3,FALSE)</f>
        <v>F</v>
      </c>
    </row>
    <row r="104" spans="1:21" x14ac:dyDescent="0.3">
      <c r="A104">
        <v>4</v>
      </c>
      <c r="B104" t="str">
        <f>VLOOKUP(A104,Funcionários!$A$1:$I$98,2,FALSE)</f>
        <v>Ravy Rodrigues</v>
      </c>
      <c r="C104" s="2" t="s">
        <v>42</v>
      </c>
      <c r="D104" s="4"/>
      <c r="E104" s="4"/>
      <c r="F104">
        <v>1</v>
      </c>
      <c r="G104">
        <v>0</v>
      </c>
      <c r="H104">
        <f t="shared" si="4"/>
        <v>2025</v>
      </c>
      <c r="I104">
        <f t="shared" si="5"/>
        <v>4</v>
      </c>
      <c r="J104" t="s">
        <v>26</v>
      </c>
      <c r="K104" t="str">
        <f>VLOOKUP(A104,Funcionários!$A$1:$I$98,7,FALSE)</f>
        <v>Manhã</v>
      </c>
      <c r="L104" t="str">
        <f>VLOOKUP(K104,Turnos!$A$1:$C$4,2,FALSE)</f>
        <v>06:00</v>
      </c>
      <c r="M104" t="str">
        <f>VLOOKUP(K104,Turnos!$A$1:$C$4,3,FALSE)</f>
        <v>14:00</v>
      </c>
      <c r="N104" s="6">
        <v>6</v>
      </c>
      <c r="O104" s="6">
        <v>14</v>
      </c>
      <c r="P104" s="6">
        <f t="shared" si="6"/>
        <v>20</v>
      </c>
      <c r="Q104" t="str">
        <f t="shared" si="7"/>
        <v>Anomalia</v>
      </c>
      <c r="R104" t="str">
        <f>VLOOKUP(A104,Funcionários!$A$1:$I$98,6,FALSE)</f>
        <v>RH</v>
      </c>
      <c r="S104" t="str">
        <f>VLOOKUP(A104,Funcionários!$A$1:$I$98,5,FALSE)</f>
        <v>Operador</v>
      </c>
      <c r="T104">
        <f>VLOOKUP(A104,Funcionários!$A$1:$I$98,8,FALSE)</f>
        <v>11270.3</v>
      </c>
      <c r="U104" t="str">
        <f>VLOOKUP(A104,Funcionários!$A$1:$I$98,3,FALSE)</f>
        <v>F</v>
      </c>
    </row>
    <row r="105" spans="1:21" x14ac:dyDescent="0.3">
      <c r="A105">
        <v>4</v>
      </c>
      <c r="B105" t="str">
        <f>VLOOKUP(A105,Funcionários!$A$1:$I$98,2,FALSE)</f>
        <v>Ravy Rodrigues</v>
      </c>
      <c r="C105" s="2" t="s">
        <v>45</v>
      </c>
      <c r="D105" s="4" t="s">
        <v>220</v>
      </c>
      <c r="E105" s="4" t="s">
        <v>221</v>
      </c>
      <c r="F105">
        <v>0</v>
      </c>
      <c r="G105">
        <v>2.7</v>
      </c>
      <c r="H105">
        <f t="shared" si="4"/>
        <v>2025</v>
      </c>
      <c r="I105">
        <f t="shared" si="5"/>
        <v>4</v>
      </c>
      <c r="J105" t="s">
        <v>28</v>
      </c>
      <c r="K105" t="str">
        <f>VLOOKUP(A105,Funcionários!$A$1:$I$98,7,FALSE)</f>
        <v>Manhã</v>
      </c>
      <c r="L105" t="str">
        <f>VLOOKUP(K105,Turnos!$A$1:$C$4,2,FALSE)</f>
        <v>06:00</v>
      </c>
      <c r="M105" t="str">
        <f>VLOOKUP(K105,Turnos!$A$1:$C$4,3,FALSE)</f>
        <v>14:00</v>
      </c>
      <c r="N105" s="6">
        <v>6.6763888888888889</v>
      </c>
      <c r="O105" s="6">
        <v>5.0994444444444449</v>
      </c>
      <c r="P105" s="6">
        <f t="shared" si="6"/>
        <v>11.775833333333335</v>
      </c>
      <c r="Q105" t="str">
        <f t="shared" si="7"/>
        <v>Anomalia</v>
      </c>
      <c r="R105" t="str">
        <f>VLOOKUP(A105,Funcionários!$A$1:$I$98,6,FALSE)</f>
        <v>RH</v>
      </c>
      <c r="S105" t="str">
        <f>VLOOKUP(A105,Funcionários!$A$1:$I$98,5,FALSE)</f>
        <v>Operador</v>
      </c>
      <c r="T105">
        <f>VLOOKUP(A105,Funcionários!$A$1:$I$98,8,FALSE)</f>
        <v>11270.3</v>
      </c>
      <c r="U105" t="str">
        <f>VLOOKUP(A105,Funcionários!$A$1:$I$98,3,FALSE)</f>
        <v>F</v>
      </c>
    </row>
    <row r="106" spans="1:21" x14ac:dyDescent="0.3">
      <c r="A106">
        <v>4</v>
      </c>
      <c r="B106" t="str">
        <f>VLOOKUP(A106,Funcionários!$A$1:$I$98,2,FALSE)</f>
        <v>Ravy Rodrigues</v>
      </c>
      <c r="C106" s="2" t="s">
        <v>48</v>
      </c>
      <c r="D106" s="4" t="s">
        <v>222</v>
      </c>
      <c r="E106" s="4" t="s">
        <v>223</v>
      </c>
      <c r="F106">
        <v>0</v>
      </c>
      <c r="G106">
        <v>1.7</v>
      </c>
      <c r="H106">
        <f t="shared" si="4"/>
        <v>2025</v>
      </c>
      <c r="I106">
        <f t="shared" si="5"/>
        <v>4</v>
      </c>
      <c r="J106" t="s">
        <v>9</v>
      </c>
      <c r="K106" t="str">
        <f>VLOOKUP(A106,Funcionários!$A$1:$I$98,7,FALSE)</f>
        <v>Manhã</v>
      </c>
      <c r="L106" t="str">
        <f>VLOOKUP(K106,Turnos!$A$1:$C$4,2,FALSE)</f>
        <v>06:00</v>
      </c>
      <c r="M106" t="str">
        <f>VLOOKUP(K106,Turnos!$A$1:$C$4,3,FALSE)</f>
        <v>14:00</v>
      </c>
      <c r="N106" s="6">
        <v>14.762222222222221</v>
      </c>
      <c r="O106" s="6">
        <v>1.5180555555555537</v>
      </c>
      <c r="P106" s="6">
        <f t="shared" si="6"/>
        <v>16.280277777777773</v>
      </c>
      <c r="Q106" t="str">
        <f t="shared" si="7"/>
        <v>Anomalia</v>
      </c>
      <c r="R106" t="str">
        <f>VLOOKUP(A106,Funcionários!$A$1:$I$98,6,FALSE)</f>
        <v>RH</v>
      </c>
      <c r="S106" t="str">
        <f>VLOOKUP(A106,Funcionários!$A$1:$I$98,5,FALSE)</f>
        <v>Operador</v>
      </c>
      <c r="T106">
        <f>VLOOKUP(A106,Funcionários!$A$1:$I$98,8,FALSE)</f>
        <v>11270.3</v>
      </c>
      <c r="U106" t="str">
        <f>VLOOKUP(A106,Funcionários!$A$1:$I$98,3,FALSE)</f>
        <v>F</v>
      </c>
    </row>
    <row r="107" spans="1:21" x14ac:dyDescent="0.3">
      <c r="A107">
        <v>4</v>
      </c>
      <c r="B107" t="str">
        <f>VLOOKUP(A107,Funcionários!$A$1:$I$98,2,FALSE)</f>
        <v>Ravy Rodrigues</v>
      </c>
      <c r="C107" s="2" t="s">
        <v>51</v>
      </c>
      <c r="D107" s="4" t="s">
        <v>224</v>
      </c>
      <c r="E107" s="4" t="s">
        <v>225</v>
      </c>
      <c r="F107">
        <v>0</v>
      </c>
      <c r="G107">
        <v>0.9</v>
      </c>
      <c r="H107">
        <f t="shared" si="4"/>
        <v>2025</v>
      </c>
      <c r="I107">
        <f t="shared" si="5"/>
        <v>4</v>
      </c>
      <c r="J107" t="s">
        <v>12</v>
      </c>
      <c r="K107" t="str">
        <f>VLOOKUP(A107,Funcionários!$A$1:$I$98,7,FALSE)</f>
        <v>Manhã</v>
      </c>
      <c r="L107" t="str">
        <f>VLOOKUP(K107,Turnos!$A$1:$C$4,2,FALSE)</f>
        <v>06:00</v>
      </c>
      <c r="M107" t="str">
        <f>VLOOKUP(K107,Turnos!$A$1:$C$4,3,FALSE)</f>
        <v>14:00</v>
      </c>
      <c r="N107" s="6">
        <v>14.977222222222224</v>
      </c>
      <c r="O107" s="6">
        <v>3.5627777777777783</v>
      </c>
      <c r="P107" s="6">
        <f t="shared" si="6"/>
        <v>18.540000000000003</v>
      </c>
      <c r="Q107" t="str">
        <f t="shared" si="7"/>
        <v>Anomalia</v>
      </c>
      <c r="R107" t="str">
        <f>VLOOKUP(A107,Funcionários!$A$1:$I$98,6,FALSE)</f>
        <v>RH</v>
      </c>
      <c r="S107" t="str">
        <f>VLOOKUP(A107,Funcionários!$A$1:$I$98,5,FALSE)</f>
        <v>Operador</v>
      </c>
      <c r="T107">
        <f>VLOOKUP(A107,Funcionários!$A$1:$I$98,8,FALSE)</f>
        <v>11270.3</v>
      </c>
      <c r="U107" t="str">
        <f>VLOOKUP(A107,Funcionários!$A$1:$I$98,3,FALSE)</f>
        <v>F</v>
      </c>
    </row>
    <row r="108" spans="1:21" x14ac:dyDescent="0.3">
      <c r="A108">
        <v>4</v>
      </c>
      <c r="B108" t="str">
        <f>VLOOKUP(A108,Funcionários!$A$1:$I$98,2,FALSE)</f>
        <v>Ravy Rodrigues</v>
      </c>
      <c r="C108" s="2" t="s">
        <v>54</v>
      </c>
      <c r="D108" s="4" t="s">
        <v>226</v>
      </c>
      <c r="E108" s="4" t="s">
        <v>227</v>
      </c>
      <c r="F108">
        <v>0</v>
      </c>
      <c r="G108">
        <v>2.6</v>
      </c>
      <c r="H108">
        <f t="shared" si="4"/>
        <v>2025</v>
      </c>
      <c r="I108">
        <f t="shared" si="5"/>
        <v>4</v>
      </c>
      <c r="J108" t="s">
        <v>16</v>
      </c>
      <c r="K108" t="str">
        <f>VLOOKUP(A108,Funcionários!$A$1:$I$98,7,FALSE)</f>
        <v>Manhã</v>
      </c>
      <c r="L108" t="str">
        <f>VLOOKUP(K108,Turnos!$A$1:$C$4,2,FALSE)</f>
        <v>06:00</v>
      </c>
      <c r="M108" t="str">
        <f>VLOOKUP(K108,Turnos!$A$1:$C$4,3,FALSE)</f>
        <v>14:00</v>
      </c>
      <c r="N108" s="6">
        <v>5.7183333333333337</v>
      </c>
      <c r="O108" s="6">
        <v>0.51611111111111097</v>
      </c>
      <c r="P108" s="6">
        <f t="shared" si="6"/>
        <v>6.2344444444444447</v>
      </c>
      <c r="Q108" t="str">
        <f t="shared" si="7"/>
        <v>Anomalia</v>
      </c>
      <c r="R108" t="str">
        <f>VLOOKUP(A108,Funcionários!$A$1:$I$98,6,FALSE)</f>
        <v>RH</v>
      </c>
      <c r="S108" t="str">
        <f>VLOOKUP(A108,Funcionários!$A$1:$I$98,5,FALSE)</f>
        <v>Operador</v>
      </c>
      <c r="T108">
        <f>VLOOKUP(A108,Funcionários!$A$1:$I$98,8,FALSE)</f>
        <v>11270.3</v>
      </c>
      <c r="U108" t="str">
        <f>VLOOKUP(A108,Funcionários!$A$1:$I$98,3,FALSE)</f>
        <v>F</v>
      </c>
    </row>
    <row r="109" spans="1:21" x14ac:dyDescent="0.3">
      <c r="A109">
        <v>4</v>
      </c>
      <c r="B109" t="str">
        <f>VLOOKUP(A109,Funcionários!$A$1:$I$98,2,FALSE)</f>
        <v>Ravy Rodrigues</v>
      </c>
      <c r="C109" s="2" t="s">
        <v>57</v>
      </c>
      <c r="D109" s="4" t="s">
        <v>228</v>
      </c>
      <c r="E109" s="4" t="s">
        <v>186</v>
      </c>
      <c r="F109">
        <v>0</v>
      </c>
      <c r="G109">
        <v>0.7</v>
      </c>
      <c r="H109">
        <f t="shared" si="4"/>
        <v>2025</v>
      </c>
      <c r="I109">
        <f t="shared" si="5"/>
        <v>4</v>
      </c>
      <c r="J109" t="s">
        <v>18</v>
      </c>
      <c r="K109" t="str">
        <f>VLOOKUP(A109,Funcionários!$A$1:$I$98,7,FALSE)</f>
        <v>Manhã</v>
      </c>
      <c r="L109" t="str">
        <f>VLOOKUP(K109,Turnos!$A$1:$C$4,2,FALSE)</f>
        <v>06:00</v>
      </c>
      <c r="M109" t="str">
        <f>VLOOKUP(K109,Turnos!$A$1:$C$4,3,FALSE)</f>
        <v>14:00</v>
      </c>
      <c r="N109" s="6">
        <v>8.1822222222222241</v>
      </c>
      <c r="O109" s="6">
        <v>11.985000000000001</v>
      </c>
      <c r="P109" s="6">
        <f t="shared" si="6"/>
        <v>20.167222222222225</v>
      </c>
      <c r="Q109" t="str">
        <f t="shared" si="7"/>
        <v>Anomalia</v>
      </c>
      <c r="R109" t="str">
        <f>VLOOKUP(A109,Funcionários!$A$1:$I$98,6,FALSE)</f>
        <v>RH</v>
      </c>
      <c r="S109" t="str">
        <f>VLOOKUP(A109,Funcionários!$A$1:$I$98,5,FALSE)</f>
        <v>Operador</v>
      </c>
      <c r="T109">
        <f>VLOOKUP(A109,Funcionários!$A$1:$I$98,8,FALSE)</f>
        <v>11270.3</v>
      </c>
      <c r="U109" t="str">
        <f>VLOOKUP(A109,Funcionários!$A$1:$I$98,3,FALSE)</f>
        <v>F</v>
      </c>
    </row>
    <row r="110" spans="1:21" x14ac:dyDescent="0.3">
      <c r="A110">
        <v>4</v>
      </c>
      <c r="B110" t="str">
        <f>VLOOKUP(A110,Funcionários!$A$1:$I$98,2,FALSE)</f>
        <v>Ravy Rodrigues</v>
      </c>
      <c r="C110" s="2" t="s">
        <v>60</v>
      </c>
      <c r="D110" s="4" t="s">
        <v>229</v>
      </c>
      <c r="E110" s="4" t="s">
        <v>230</v>
      </c>
      <c r="F110">
        <v>0</v>
      </c>
      <c r="G110">
        <v>2.7</v>
      </c>
      <c r="H110">
        <f t="shared" si="4"/>
        <v>2025</v>
      </c>
      <c r="I110">
        <f t="shared" si="5"/>
        <v>4</v>
      </c>
      <c r="J110" t="s">
        <v>22</v>
      </c>
      <c r="K110" t="str">
        <f>VLOOKUP(A110,Funcionários!$A$1:$I$98,7,FALSE)</f>
        <v>Manhã</v>
      </c>
      <c r="L110" t="str">
        <f>VLOOKUP(K110,Turnos!$A$1:$C$4,2,FALSE)</f>
        <v>06:00</v>
      </c>
      <c r="M110" t="str">
        <f>VLOOKUP(K110,Turnos!$A$1:$C$4,3,FALSE)</f>
        <v>14:00</v>
      </c>
      <c r="N110" s="6">
        <v>4.8863888888888889</v>
      </c>
      <c r="O110" s="6">
        <v>1.4838888888888873</v>
      </c>
      <c r="P110" s="6">
        <f t="shared" si="6"/>
        <v>6.3702777777777762</v>
      </c>
      <c r="Q110" t="str">
        <f t="shared" si="7"/>
        <v>Anomalia</v>
      </c>
      <c r="R110" t="str">
        <f>VLOOKUP(A110,Funcionários!$A$1:$I$98,6,FALSE)</f>
        <v>RH</v>
      </c>
      <c r="S110" t="str">
        <f>VLOOKUP(A110,Funcionários!$A$1:$I$98,5,FALSE)</f>
        <v>Operador</v>
      </c>
      <c r="T110">
        <f>VLOOKUP(A110,Funcionários!$A$1:$I$98,8,FALSE)</f>
        <v>11270.3</v>
      </c>
      <c r="U110" t="str">
        <f>VLOOKUP(A110,Funcionários!$A$1:$I$98,3,FALSE)</f>
        <v>F</v>
      </c>
    </row>
    <row r="111" spans="1:21" x14ac:dyDescent="0.3">
      <c r="A111">
        <v>4</v>
      </c>
      <c r="B111" t="str">
        <f>VLOOKUP(A111,Funcionários!$A$1:$I$98,2,FALSE)</f>
        <v>Ravy Rodrigues</v>
      </c>
      <c r="C111" s="2" t="s">
        <v>63</v>
      </c>
      <c r="D111" s="4" t="s">
        <v>231</v>
      </c>
      <c r="E111" s="4" t="s">
        <v>232</v>
      </c>
      <c r="F111">
        <v>0</v>
      </c>
      <c r="G111">
        <v>0.5</v>
      </c>
      <c r="H111">
        <f t="shared" si="4"/>
        <v>2025</v>
      </c>
      <c r="I111">
        <f t="shared" si="5"/>
        <v>4</v>
      </c>
      <c r="J111" t="s">
        <v>26</v>
      </c>
      <c r="K111" t="str">
        <f>VLOOKUP(A111,Funcionários!$A$1:$I$98,7,FALSE)</f>
        <v>Manhã</v>
      </c>
      <c r="L111" t="str">
        <f>VLOOKUP(K111,Turnos!$A$1:$C$4,2,FALSE)</f>
        <v>06:00</v>
      </c>
      <c r="M111" t="str">
        <f>VLOOKUP(K111,Turnos!$A$1:$C$4,3,FALSE)</f>
        <v>14:00</v>
      </c>
      <c r="N111" s="6">
        <v>8.1358333333333341</v>
      </c>
      <c r="O111" s="6">
        <v>9.7905555555555548</v>
      </c>
      <c r="P111" s="6">
        <f t="shared" si="6"/>
        <v>17.926388888888887</v>
      </c>
      <c r="Q111" t="str">
        <f t="shared" si="7"/>
        <v>Anomalia</v>
      </c>
      <c r="R111" t="str">
        <f>VLOOKUP(A111,Funcionários!$A$1:$I$98,6,FALSE)</f>
        <v>RH</v>
      </c>
      <c r="S111" t="str">
        <f>VLOOKUP(A111,Funcionários!$A$1:$I$98,5,FALSE)</f>
        <v>Operador</v>
      </c>
      <c r="T111">
        <f>VLOOKUP(A111,Funcionários!$A$1:$I$98,8,FALSE)</f>
        <v>11270.3</v>
      </c>
      <c r="U111" t="str">
        <f>VLOOKUP(A111,Funcionários!$A$1:$I$98,3,FALSE)</f>
        <v>F</v>
      </c>
    </row>
    <row r="112" spans="1:21" x14ac:dyDescent="0.3">
      <c r="A112">
        <v>4</v>
      </c>
      <c r="B112" t="str">
        <f>VLOOKUP(A112,Funcionários!$A$1:$I$98,2,FALSE)</f>
        <v>Ravy Rodrigues</v>
      </c>
      <c r="C112" s="2" t="s">
        <v>66</v>
      </c>
      <c r="D112" s="4" t="s">
        <v>233</v>
      </c>
      <c r="E112" s="4" t="s">
        <v>234</v>
      </c>
      <c r="F112">
        <v>0</v>
      </c>
      <c r="G112">
        <v>2.9</v>
      </c>
      <c r="H112">
        <f t="shared" si="4"/>
        <v>2025</v>
      </c>
      <c r="I112">
        <f t="shared" si="5"/>
        <v>4</v>
      </c>
      <c r="J112" t="s">
        <v>28</v>
      </c>
      <c r="K112" t="str">
        <f>VLOOKUP(A112,Funcionários!$A$1:$I$98,7,FALSE)</f>
        <v>Manhã</v>
      </c>
      <c r="L112" t="str">
        <f>VLOOKUP(K112,Turnos!$A$1:$C$4,2,FALSE)</f>
        <v>06:00</v>
      </c>
      <c r="M112" t="str">
        <f>VLOOKUP(K112,Turnos!$A$1:$C$4,3,FALSE)</f>
        <v>14:00</v>
      </c>
      <c r="N112" s="6">
        <v>4.1944444444444446</v>
      </c>
      <c r="O112" s="6">
        <v>11.416111111111112</v>
      </c>
      <c r="P112" s="6">
        <f t="shared" si="6"/>
        <v>15.610555555555557</v>
      </c>
      <c r="Q112" t="str">
        <f t="shared" si="7"/>
        <v>Anomalia</v>
      </c>
      <c r="R112" t="str">
        <f>VLOOKUP(A112,Funcionários!$A$1:$I$98,6,FALSE)</f>
        <v>RH</v>
      </c>
      <c r="S112" t="str">
        <f>VLOOKUP(A112,Funcionários!$A$1:$I$98,5,FALSE)</f>
        <v>Operador</v>
      </c>
      <c r="T112">
        <f>VLOOKUP(A112,Funcionários!$A$1:$I$98,8,FALSE)</f>
        <v>11270.3</v>
      </c>
      <c r="U112" t="str">
        <f>VLOOKUP(A112,Funcionários!$A$1:$I$98,3,FALSE)</f>
        <v>F</v>
      </c>
    </row>
    <row r="113" spans="1:21" x14ac:dyDescent="0.3">
      <c r="A113">
        <v>4</v>
      </c>
      <c r="B113" t="str">
        <f>VLOOKUP(A113,Funcionários!$A$1:$I$98,2,FALSE)</f>
        <v>Ravy Rodrigues</v>
      </c>
      <c r="C113" s="2" t="s">
        <v>69</v>
      </c>
      <c r="D113" s="4" t="s">
        <v>235</v>
      </c>
      <c r="E113" s="4" t="s">
        <v>236</v>
      </c>
      <c r="F113">
        <v>0</v>
      </c>
      <c r="G113">
        <v>0.1</v>
      </c>
      <c r="H113">
        <f t="shared" si="4"/>
        <v>2025</v>
      </c>
      <c r="I113">
        <f t="shared" si="5"/>
        <v>4</v>
      </c>
      <c r="J113" t="s">
        <v>9</v>
      </c>
      <c r="K113" t="str">
        <f>VLOOKUP(A113,Funcionários!$A$1:$I$98,7,FALSE)</f>
        <v>Manhã</v>
      </c>
      <c r="L113" t="str">
        <f>VLOOKUP(K113,Turnos!$A$1:$C$4,2,FALSE)</f>
        <v>06:00</v>
      </c>
      <c r="M113" t="str">
        <f>VLOOKUP(K113,Turnos!$A$1:$C$4,3,FALSE)</f>
        <v>14:00</v>
      </c>
      <c r="N113" s="6">
        <v>4.3711111111111096</v>
      </c>
      <c r="O113" s="6">
        <v>11.178611111111111</v>
      </c>
      <c r="P113" s="6">
        <f t="shared" si="6"/>
        <v>15.549722222222222</v>
      </c>
      <c r="Q113" t="str">
        <f t="shared" si="7"/>
        <v>Anomalia</v>
      </c>
      <c r="R113" t="str">
        <f>VLOOKUP(A113,Funcionários!$A$1:$I$98,6,FALSE)</f>
        <v>RH</v>
      </c>
      <c r="S113" t="str">
        <f>VLOOKUP(A113,Funcionários!$A$1:$I$98,5,FALSE)</f>
        <v>Operador</v>
      </c>
      <c r="T113">
        <f>VLOOKUP(A113,Funcionários!$A$1:$I$98,8,FALSE)</f>
        <v>11270.3</v>
      </c>
      <c r="U113" t="str">
        <f>VLOOKUP(A113,Funcionários!$A$1:$I$98,3,FALSE)</f>
        <v>F</v>
      </c>
    </row>
    <row r="114" spans="1:21" x14ac:dyDescent="0.3">
      <c r="A114">
        <v>4</v>
      </c>
      <c r="B114" t="str">
        <f>VLOOKUP(A114,Funcionários!$A$1:$I$98,2,FALSE)</f>
        <v>Ravy Rodrigues</v>
      </c>
      <c r="C114" s="2" t="s">
        <v>72</v>
      </c>
      <c r="D114" s="4" t="s">
        <v>237</v>
      </c>
      <c r="E114" s="4" t="s">
        <v>238</v>
      </c>
      <c r="F114">
        <v>0</v>
      </c>
      <c r="G114">
        <v>2.8</v>
      </c>
      <c r="H114">
        <f t="shared" si="4"/>
        <v>2025</v>
      </c>
      <c r="I114">
        <f t="shared" si="5"/>
        <v>4</v>
      </c>
      <c r="J114" t="s">
        <v>12</v>
      </c>
      <c r="K114" t="str">
        <f>VLOOKUP(A114,Funcionários!$A$1:$I$98,7,FALSE)</f>
        <v>Manhã</v>
      </c>
      <c r="L114" t="str">
        <f>VLOOKUP(K114,Turnos!$A$1:$C$4,2,FALSE)</f>
        <v>06:00</v>
      </c>
      <c r="M114" t="str">
        <f>VLOOKUP(K114,Turnos!$A$1:$C$4,3,FALSE)</f>
        <v>14:00</v>
      </c>
      <c r="N114" s="6">
        <v>4.8816666666666659</v>
      </c>
      <c r="O114" s="6">
        <v>5.4988888888888896</v>
      </c>
      <c r="P114" s="6">
        <f t="shared" si="6"/>
        <v>10.380555555555556</v>
      </c>
      <c r="Q114" t="str">
        <f t="shared" si="7"/>
        <v>Anomalia</v>
      </c>
      <c r="R114" t="str">
        <f>VLOOKUP(A114,Funcionários!$A$1:$I$98,6,FALSE)</f>
        <v>RH</v>
      </c>
      <c r="S114" t="str">
        <f>VLOOKUP(A114,Funcionários!$A$1:$I$98,5,FALSE)</f>
        <v>Operador</v>
      </c>
      <c r="T114">
        <f>VLOOKUP(A114,Funcionários!$A$1:$I$98,8,FALSE)</f>
        <v>11270.3</v>
      </c>
      <c r="U114" t="str">
        <f>VLOOKUP(A114,Funcionários!$A$1:$I$98,3,FALSE)</f>
        <v>F</v>
      </c>
    </row>
    <row r="115" spans="1:21" x14ac:dyDescent="0.3">
      <c r="A115">
        <v>4</v>
      </c>
      <c r="B115" t="str">
        <f>VLOOKUP(A115,Funcionários!$A$1:$I$98,2,FALSE)</f>
        <v>Ravy Rodrigues</v>
      </c>
      <c r="C115" s="2" t="s">
        <v>75</v>
      </c>
      <c r="D115" s="4" t="s">
        <v>239</v>
      </c>
      <c r="E115" s="4" t="s">
        <v>240</v>
      </c>
      <c r="F115">
        <v>0</v>
      </c>
      <c r="G115">
        <v>2.4</v>
      </c>
      <c r="H115">
        <f t="shared" si="4"/>
        <v>2025</v>
      </c>
      <c r="I115">
        <f t="shared" si="5"/>
        <v>4</v>
      </c>
      <c r="J115" t="s">
        <v>16</v>
      </c>
      <c r="K115" t="str">
        <f>VLOOKUP(A115,Funcionários!$A$1:$I$98,7,FALSE)</f>
        <v>Manhã</v>
      </c>
      <c r="L115" t="str">
        <f>VLOOKUP(K115,Turnos!$A$1:$C$4,2,FALSE)</f>
        <v>06:00</v>
      </c>
      <c r="M115" t="str">
        <f>VLOOKUP(K115,Turnos!$A$1:$C$4,3,FALSE)</f>
        <v>14:00</v>
      </c>
      <c r="N115" s="6">
        <v>4.2327777777777778</v>
      </c>
      <c r="O115" s="6">
        <v>8.2777777777776507E-2</v>
      </c>
      <c r="P115" s="6">
        <f t="shared" si="6"/>
        <v>4.3155555555555543</v>
      </c>
      <c r="Q115" t="str">
        <f t="shared" si="7"/>
        <v>Anomalia</v>
      </c>
      <c r="R115" t="str">
        <f>VLOOKUP(A115,Funcionários!$A$1:$I$98,6,FALSE)</f>
        <v>RH</v>
      </c>
      <c r="S115" t="str">
        <f>VLOOKUP(A115,Funcionários!$A$1:$I$98,5,FALSE)</f>
        <v>Operador</v>
      </c>
      <c r="T115">
        <f>VLOOKUP(A115,Funcionários!$A$1:$I$98,8,FALSE)</f>
        <v>11270.3</v>
      </c>
      <c r="U115" t="str">
        <f>VLOOKUP(A115,Funcionários!$A$1:$I$98,3,FALSE)</f>
        <v>F</v>
      </c>
    </row>
    <row r="116" spans="1:21" x14ac:dyDescent="0.3">
      <c r="A116">
        <v>4</v>
      </c>
      <c r="B116" t="str">
        <f>VLOOKUP(A116,Funcionários!$A$1:$I$98,2,FALSE)</f>
        <v>Ravy Rodrigues</v>
      </c>
      <c r="C116" s="2" t="s">
        <v>76</v>
      </c>
      <c r="D116" s="4" t="s">
        <v>241</v>
      </c>
      <c r="E116" s="4" t="s">
        <v>242</v>
      </c>
      <c r="F116">
        <v>0</v>
      </c>
      <c r="G116">
        <v>0.3</v>
      </c>
      <c r="H116">
        <f t="shared" si="4"/>
        <v>2025</v>
      </c>
      <c r="I116">
        <f t="shared" si="5"/>
        <v>4</v>
      </c>
      <c r="J116" t="s">
        <v>18</v>
      </c>
      <c r="K116" t="str">
        <f>VLOOKUP(A116,Funcionários!$A$1:$I$98,7,FALSE)</f>
        <v>Manhã</v>
      </c>
      <c r="L116" t="str">
        <f>VLOOKUP(K116,Turnos!$A$1:$C$4,2,FALSE)</f>
        <v>06:00</v>
      </c>
      <c r="M116" t="str">
        <f>VLOOKUP(K116,Turnos!$A$1:$C$4,3,FALSE)</f>
        <v>14:00</v>
      </c>
      <c r="N116" s="6">
        <v>10.53361111111111</v>
      </c>
      <c r="O116" s="6">
        <v>1.8072222222222203</v>
      </c>
      <c r="P116" s="6">
        <f t="shared" si="6"/>
        <v>12.340833333333331</v>
      </c>
      <c r="Q116" t="str">
        <f t="shared" si="7"/>
        <v>Anomalia</v>
      </c>
      <c r="R116" t="str">
        <f>VLOOKUP(A116,Funcionários!$A$1:$I$98,6,FALSE)</f>
        <v>RH</v>
      </c>
      <c r="S116" t="str">
        <f>VLOOKUP(A116,Funcionários!$A$1:$I$98,5,FALSE)</f>
        <v>Operador</v>
      </c>
      <c r="T116">
        <f>VLOOKUP(A116,Funcionários!$A$1:$I$98,8,FALSE)</f>
        <v>11270.3</v>
      </c>
      <c r="U116" t="str">
        <f>VLOOKUP(A116,Funcionários!$A$1:$I$98,3,FALSE)</f>
        <v>F</v>
      </c>
    </row>
    <row r="117" spans="1:21" x14ac:dyDescent="0.3">
      <c r="A117">
        <v>4</v>
      </c>
      <c r="B117" t="str">
        <f>VLOOKUP(A117,Funcionários!$A$1:$I$98,2,FALSE)</f>
        <v>Ravy Rodrigues</v>
      </c>
      <c r="C117" s="2" t="s">
        <v>79</v>
      </c>
      <c r="D117" s="4" t="s">
        <v>243</v>
      </c>
      <c r="E117" s="4" t="s">
        <v>244</v>
      </c>
      <c r="F117">
        <v>0</v>
      </c>
      <c r="G117">
        <v>0.7</v>
      </c>
      <c r="H117">
        <f t="shared" si="4"/>
        <v>2025</v>
      </c>
      <c r="I117">
        <f t="shared" si="5"/>
        <v>4</v>
      </c>
      <c r="J117" t="s">
        <v>22</v>
      </c>
      <c r="K117" t="str">
        <f>VLOOKUP(A117,Funcionários!$A$1:$I$98,7,FALSE)</f>
        <v>Manhã</v>
      </c>
      <c r="L117" t="str">
        <f>VLOOKUP(K117,Turnos!$A$1:$C$4,2,FALSE)</f>
        <v>06:00</v>
      </c>
      <c r="M117" t="str">
        <f>VLOOKUP(K117,Turnos!$A$1:$C$4,3,FALSE)</f>
        <v>14:00</v>
      </c>
      <c r="N117" s="6">
        <v>14.001666666666665</v>
      </c>
      <c r="O117" s="6">
        <v>6.8547222222222208</v>
      </c>
      <c r="P117" s="6">
        <f t="shared" si="6"/>
        <v>20.856388888888887</v>
      </c>
      <c r="Q117" t="str">
        <f t="shared" si="7"/>
        <v>Anomalia</v>
      </c>
      <c r="R117" t="str">
        <f>VLOOKUP(A117,Funcionários!$A$1:$I$98,6,FALSE)</f>
        <v>RH</v>
      </c>
      <c r="S117" t="str">
        <f>VLOOKUP(A117,Funcionários!$A$1:$I$98,5,FALSE)</f>
        <v>Operador</v>
      </c>
      <c r="T117">
        <f>VLOOKUP(A117,Funcionários!$A$1:$I$98,8,FALSE)</f>
        <v>11270.3</v>
      </c>
      <c r="U117" t="str">
        <f>VLOOKUP(A117,Funcionários!$A$1:$I$98,3,FALSE)</f>
        <v>F</v>
      </c>
    </row>
    <row r="118" spans="1:21" x14ac:dyDescent="0.3">
      <c r="A118">
        <v>4</v>
      </c>
      <c r="B118" t="str">
        <f>VLOOKUP(A118,Funcionários!$A$1:$I$98,2,FALSE)</f>
        <v>Ravy Rodrigues</v>
      </c>
      <c r="C118" s="2" t="s">
        <v>82</v>
      </c>
      <c r="D118" s="4" t="s">
        <v>245</v>
      </c>
      <c r="E118" s="4" t="s">
        <v>246</v>
      </c>
      <c r="F118">
        <v>0</v>
      </c>
      <c r="G118">
        <v>0.9</v>
      </c>
      <c r="H118">
        <f t="shared" si="4"/>
        <v>2025</v>
      </c>
      <c r="I118">
        <f t="shared" si="5"/>
        <v>4</v>
      </c>
      <c r="J118" t="s">
        <v>26</v>
      </c>
      <c r="K118" t="str">
        <f>VLOOKUP(A118,Funcionários!$A$1:$I$98,7,FALSE)</f>
        <v>Manhã</v>
      </c>
      <c r="L118" t="str">
        <f>VLOOKUP(K118,Turnos!$A$1:$C$4,2,FALSE)</f>
        <v>06:00</v>
      </c>
      <c r="M118" t="str">
        <f>VLOOKUP(K118,Turnos!$A$1:$C$4,3,FALSE)</f>
        <v>14:00</v>
      </c>
      <c r="N118" s="6">
        <v>0.3700000000000005</v>
      </c>
      <c r="O118" s="6">
        <v>5.6561111111111124</v>
      </c>
      <c r="P118" s="6">
        <f t="shared" si="6"/>
        <v>6.0261111111111125</v>
      </c>
      <c r="Q118" t="str">
        <f t="shared" si="7"/>
        <v>Anomalia</v>
      </c>
      <c r="R118" t="str">
        <f>VLOOKUP(A118,Funcionários!$A$1:$I$98,6,FALSE)</f>
        <v>RH</v>
      </c>
      <c r="S118" t="str">
        <f>VLOOKUP(A118,Funcionários!$A$1:$I$98,5,FALSE)</f>
        <v>Operador</v>
      </c>
      <c r="T118">
        <f>VLOOKUP(A118,Funcionários!$A$1:$I$98,8,FALSE)</f>
        <v>11270.3</v>
      </c>
      <c r="U118" t="str">
        <f>VLOOKUP(A118,Funcionários!$A$1:$I$98,3,FALSE)</f>
        <v>F</v>
      </c>
    </row>
    <row r="119" spans="1:21" x14ac:dyDescent="0.3">
      <c r="A119">
        <v>4</v>
      </c>
      <c r="B119" t="str">
        <f>VLOOKUP(A119,Funcionários!$A$1:$I$98,2,FALSE)</f>
        <v>Ravy Rodrigues</v>
      </c>
      <c r="C119" s="2" t="s">
        <v>85</v>
      </c>
      <c r="D119" s="4" t="s">
        <v>247</v>
      </c>
      <c r="E119" s="4" t="s">
        <v>248</v>
      </c>
      <c r="F119">
        <v>0</v>
      </c>
      <c r="G119">
        <v>0.1</v>
      </c>
      <c r="H119">
        <f t="shared" si="4"/>
        <v>2025</v>
      </c>
      <c r="I119">
        <f t="shared" si="5"/>
        <v>4</v>
      </c>
      <c r="J119" t="s">
        <v>28</v>
      </c>
      <c r="K119" t="str">
        <f>VLOOKUP(A119,Funcionários!$A$1:$I$98,7,FALSE)</f>
        <v>Manhã</v>
      </c>
      <c r="L119" t="str">
        <f>VLOOKUP(K119,Turnos!$A$1:$C$4,2,FALSE)</f>
        <v>06:00</v>
      </c>
      <c r="M119" t="str">
        <f>VLOOKUP(K119,Turnos!$A$1:$C$4,3,FALSE)</f>
        <v>14:00</v>
      </c>
      <c r="N119" s="6">
        <v>3.1197222222222218</v>
      </c>
      <c r="O119" s="6">
        <v>7.0044444444444451</v>
      </c>
      <c r="P119" s="6">
        <f t="shared" si="6"/>
        <v>10.124166666666667</v>
      </c>
      <c r="Q119" t="str">
        <f t="shared" si="7"/>
        <v>Anomalia</v>
      </c>
      <c r="R119" t="str">
        <f>VLOOKUP(A119,Funcionários!$A$1:$I$98,6,FALSE)</f>
        <v>RH</v>
      </c>
      <c r="S119" t="str">
        <f>VLOOKUP(A119,Funcionários!$A$1:$I$98,5,FALSE)</f>
        <v>Operador</v>
      </c>
      <c r="T119">
        <f>VLOOKUP(A119,Funcionários!$A$1:$I$98,8,FALSE)</f>
        <v>11270.3</v>
      </c>
      <c r="U119" t="str">
        <f>VLOOKUP(A119,Funcionários!$A$1:$I$98,3,FALSE)</f>
        <v>F</v>
      </c>
    </row>
    <row r="120" spans="1:21" x14ac:dyDescent="0.3">
      <c r="A120">
        <v>4</v>
      </c>
      <c r="B120" t="str">
        <f>VLOOKUP(A120,Funcionários!$A$1:$I$98,2,FALSE)</f>
        <v>Ravy Rodrigues</v>
      </c>
      <c r="C120" s="2" t="s">
        <v>88</v>
      </c>
      <c r="D120" s="4" t="s">
        <v>249</v>
      </c>
      <c r="E120" s="4" t="s">
        <v>250</v>
      </c>
      <c r="F120">
        <v>0</v>
      </c>
      <c r="G120">
        <v>2.6</v>
      </c>
      <c r="H120">
        <f t="shared" si="4"/>
        <v>2025</v>
      </c>
      <c r="I120">
        <f t="shared" si="5"/>
        <v>4</v>
      </c>
      <c r="J120" t="s">
        <v>9</v>
      </c>
      <c r="K120" t="str">
        <f>VLOOKUP(A120,Funcionários!$A$1:$I$98,7,FALSE)</f>
        <v>Manhã</v>
      </c>
      <c r="L120" t="str">
        <f>VLOOKUP(K120,Turnos!$A$1:$C$4,2,FALSE)</f>
        <v>06:00</v>
      </c>
      <c r="M120" t="str">
        <f>VLOOKUP(K120,Turnos!$A$1:$C$4,3,FALSE)</f>
        <v>14:00</v>
      </c>
      <c r="N120" s="6">
        <v>6.4963888888888901</v>
      </c>
      <c r="O120" s="6">
        <v>11.703333333333335</v>
      </c>
      <c r="P120" s="6">
        <f t="shared" si="6"/>
        <v>18.199722222222224</v>
      </c>
      <c r="Q120" t="str">
        <f t="shared" si="7"/>
        <v>Anomalia</v>
      </c>
      <c r="R120" t="str">
        <f>VLOOKUP(A120,Funcionários!$A$1:$I$98,6,FALSE)</f>
        <v>RH</v>
      </c>
      <c r="S120" t="str">
        <f>VLOOKUP(A120,Funcionários!$A$1:$I$98,5,FALSE)</f>
        <v>Operador</v>
      </c>
      <c r="T120">
        <f>VLOOKUP(A120,Funcionários!$A$1:$I$98,8,FALSE)</f>
        <v>11270.3</v>
      </c>
      <c r="U120" t="str">
        <f>VLOOKUP(A120,Funcionários!$A$1:$I$98,3,FALSE)</f>
        <v>F</v>
      </c>
    </row>
    <row r="121" spans="1:21" x14ac:dyDescent="0.3">
      <c r="A121">
        <v>4</v>
      </c>
      <c r="B121" t="str">
        <f>VLOOKUP(A121,Funcionários!$A$1:$I$98,2,FALSE)</f>
        <v>Ravy Rodrigues</v>
      </c>
      <c r="C121" s="2" t="s">
        <v>91</v>
      </c>
      <c r="D121" s="4" t="s">
        <v>251</v>
      </c>
      <c r="E121" s="4" t="s">
        <v>252</v>
      </c>
      <c r="F121">
        <v>0</v>
      </c>
      <c r="G121">
        <v>1.9</v>
      </c>
      <c r="H121">
        <f t="shared" si="4"/>
        <v>2025</v>
      </c>
      <c r="I121">
        <f t="shared" si="5"/>
        <v>4</v>
      </c>
      <c r="J121" t="s">
        <v>12</v>
      </c>
      <c r="K121" t="str">
        <f>VLOOKUP(A121,Funcionários!$A$1:$I$98,7,FALSE)</f>
        <v>Manhã</v>
      </c>
      <c r="L121" t="str">
        <f>VLOOKUP(K121,Turnos!$A$1:$C$4,2,FALSE)</f>
        <v>06:00</v>
      </c>
      <c r="M121" t="str">
        <f>VLOOKUP(K121,Turnos!$A$1:$C$4,3,FALSE)</f>
        <v>14:00</v>
      </c>
      <c r="N121" s="6">
        <v>4.429166666666668</v>
      </c>
      <c r="O121" s="6">
        <v>8.1872222222222248</v>
      </c>
      <c r="P121" s="6">
        <f t="shared" si="6"/>
        <v>12.616388888888892</v>
      </c>
      <c r="Q121" t="str">
        <f t="shared" si="7"/>
        <v>Anomalia</v>
      </c>
      <c r="R121" t="str">
        <f>VLOOKUP(A121,Funcionários!$A$1:$I$98,6,FALSE)</f>
        <v>RH</v>
      </c>
      <c r="S121" t="str">
        <f>VLOOKUP(A121,Funcionários!$A$1:$I$98,5,FALSE)</f>
        <v>Operador</v>
      </c>
      <c r="T121">
        <f>VLOOKUP(A121,Funcionários!$A$1:$I$98,8,FALSE)</f>
        <v>11270.3</v>
      </c>
      <c r="U121" t="str">
        <f>VLOOKUP(A121,Funcionários!$A$1:$I$98,3,FALSE)</f>
        <v>F</v>
      </c>
    </row>
    <row r="122" spans="1:21" x14ac:dyDescent="0.3">
      <c r="A122">
        <v>5</v>
      </c>
      <c r="B122" t="str">
        <f>VLOOKUP(A122,Funcionários!$A$1:$I$98,2,FALSE)</f>
        <v>Maria Sophia Almeida</v>
      </c>
      <c r="C122" s="2" t="s">
        <v>7</v>
      </c>
      <c r="D122" s="4" t="s">
        <v>253</v>
      </c>
      <c r="E122" s="4" t="s">
        <v>254</v>
      </c>
      <c r="F122">
        <v>0</v>
      </c>
      <c r="G122">
        <v>1.6</v>
      </c>
      <c r="H122">
        <f t="shared" si="4"/>
        <v>2025</v>
      </c>
      <c r="I122">
        <f t="shared" si="5"/>
        <v>5</v>
      </c>
      <c r="J122" t="s">
        <v>9</v>
      </c>
      <c r="K122" t="str">
        <f>VLOOKUP(A122,Funcionários!$A$1:$I$98,7,FALSE)</f>
        <v>Noite</v>
      </c>
      <c r="L122" t="str">
        <f>VLOOKUP(K122,Turnos!$A$1:$C$4,2,FALSE)</f>
        <v>22:00</v>
      </c>
      <c r="M122" t="str">
        <f>VLOOKUP(K122,Turnos!$A$1:$C$4,3,FALSE)</f>
        <v>06:00</v>
      </c>
      <c r="N122" s="6">
        <v>16.421666666666667</v>
      </c>
      <c r="O122" s="6">
        <v>14.877777777777776</v>
      </c>
      <c r="P122" s="6">
        <f t="shared" si="6"/>
        <v>31.299444444444443</v>
      </c>
      <c r="Q122" t="str">
        <f t="shared" si="7"/>
        <v>Anomalia</v>
      </c>
      <c r="R122" t="str">
        <f>VLOOKUP(A122,Funcionários!$A$1:$I$98,6,FALSE)</f>
        <v>Produção</v>
      </c>
      <c r="S122" t="str">
        <f>VLOOKUP(A122,Funcionários!$A$1:$I$98,5,FALSE)</f>
        <v>Auxiliar</v>
      </c>
      <c r="T122">
        <f>VLOOKUP(A122,Funcionários!$A$1:$I$98,8,FALSE)</f>
        <v>4345</v>
      </c>
      <c r="U122" t="str">
        <f>VLOOKUP(A122,Funcionários!$A$1:$I$98,3,FALSE)</f>
        <v>F</v>
      </c>
    </row>
    <row r="123" spans="1:21" x14ac:dyDescent="0.3">
      <c r="A123">
        <v>5</v>
      </c>
      <c r="B123" t="str">
        <f>VLOOKUP(A123,Funcionários!$A$1:$I$98,2,FALSE)</f>
        <v>Maria Sophia Almeida</v>
      </c>
      <c r="C123" s="2" t="s">
        <v>10</v>
      </c>
      <c r="D123" s="4" t="s">
        <v>255</v>
      </c>
      <c r="E123" s="4" t="s">
        <v>256</v>
      </c>
      <c r="F123">
        <v>0</v>
      </c>
      <c r="G123">
        <v>2.9</v>
      </c>
      <c r="H123">
        <f t="shared" si="4"/>
        <v>2025</v>
      </c>
      <c r="I123">
        <f t="shared" si="5"/>
        <v>5</v>
      </c>
      <c r="J123" t="s">
        <v>12</v>
      </c>
      <c r="K123" t="str">
        <f>VLOOKUP(A123,Funcionários!$A$1:$I$98,7,FALSE)</f>
        <v>Noite</v>
      </c>
      <c r="L123" t="str">
        <f>VLOOKUP(K123,Turnos!$A$1:$C$4,2,FALSE)</f>
        <v>22:00</v>
      </c>
      <c r="M123" t="str">
        <f>VLOOKUP(K123,Turnos!$A$1:$C$4,3,FALSE)</f>
        <v>06:00</v>
      </c>
      <c r="N123" s="6">
        <v>18.583333333333332</v>
      </c>
      <c r="O123" s="6">
        <v>2.6202777777777784</v>
      </c>
      <c r="P123" s="6">
        <f t="shared" si="6"/>
        <v>21.203611111111112</v>
      </c>
      <c r="Q123" t="str">
        <f t="shared" si="7"/>
        <v>Anomalia</v>
      </c>
      <c r="R123" t="str">
        <f>VLOOKUP(A123,Funcionários!$A$1:$I$98,6,FALSE)</f>
        <v>Produção</v>
      </c>
      <c r="S123" t="str">
        <f>VLOOKUP(A123,Funcionários!$A$1:$I$98,5,FALSE)</f>
        <v>Auxiliar</v>
      </c>
      <c r="T123">
        <f>VLOOKUP(A123,Funcionários!$A$1:$I$98,8,FALSE)</f>
        <v>4345</v>
      </c>
      <c r="U123" t="str">
        <f>VLOOKUP(A123,Funcionários!$A$1:$I$98,3,FALSE)</f>
        <v>F</v>
      </c>
    </row>
    <row r="124" spans="1:21" x14ac:dyDescent="0.3">
      <c r="A124">
        <v>5</v>
      </c>
      <c r="B124" t="str">
        <f>VLOOKUP(A124,Funcionários!$A$1:$I$98,2,FALSE)</f>
        <v>Maria Sophia Almeida</v>
      </c>
      <c r="C124" s="2" t="s">
        <v>13</v>
      </c>
      <c r="D124" s="4" t="s">
        <v>257</v>
      </c>
      <c r="E124" s="4" t="s">
        <v>258</v>
      </c>
      <c r="F124">
        <v>0</v>
      </c>
      <c r="G124">
        <v>0.8</v>
      </c>
      <c r="H124">
        <f t="shared" si="4"/>
        <v>2025</v>
      </c>
      <c r="I124">
        <f t="shared" si="5"/>
        <v>5</v>
      </c>
      <c r="J124" t="s">
        <v>16</v>
      </c>
      <c r="K124" t="str">
        <f>VLOOKUP(A124,Funcionários!$A$1:$I$98,7,FALSE)</f>
        <v>Noite</v>
      </c>
      <c r="L124" t="str">
        <f>VLOOKUP(K124,Turnos!$A$1:$C$4,2,FALSE)</f>
        <v>22:00</v>
      </c>
      <c r="M124" t="str">
        <f>VLOOKUP(K124,Turnos!$A$1:$C$4,3,FALSE)</f>
        <v>06:00</v>
      </c>
      <c r="N124" s="6">
        <v>0.57638888888888928</v>
      </c>
      <c r="O124" s="6">
        <v>13.335277777777776</v>
      </c>
      <c r="P124" s="6">
        <f t="shared" si="6"/>
        <v>13.911666666666665</v>
      </c>
      <c r="Q124" t="str">
        <f t="shared" si="7"/>
        <v>Anomalia</v>
      </c>
      <c r="R124" t="str">
        <f>VLOOKUP(A124,Funcionários!$A$1:$I$98,6,FALSE)</f>
        <v>Produção</v>
      </c>
      <c r="S124" t="str">
        <f>VLOOKUP(A124,Funcionários!$A$1:$I$98,5,FALSE)</f>
        <v>Auxiliar</v>
      </c>
      <c r="T124">
        <f>VLOOKUP(A124,Funcionários!$A$1:$I$98,8,FALSE)</f>
        <v>4345</v>
      </c>
      <c r="U124" t="str">
        <f>VLOOKUP(A124,Funcionários!$A$1:$I$98,3,FALSE)</f>
        <v>F</v>
      </c>
    </row>
    <row r="125" spans="1:21" x14ac:dyDescent="0.3">
      <c r="A125">
        <v>5</v>
      </c>
      <c r="B125" t="str">
        <f>VLOOKUP(A125,Funcionários!$A$1:$I$98,2,FALSE)</f>
        <v>Maria Sophia Almeida</v>
      </c>
      <c r="C125" s="2" t="s">
        <v>17</v>
      </c>
      <c r="D125" s="4" t="s">
        <v>259</v>
      </c>
      <c r="E125" s="4" t="s">
        <v>260</v>
      </c>
      <c r="F125">
        <v>0</v>
      </c>
      <c r="G125">
        <v>2.2000000000000002</v>
      </c>
      <c r="H125">
        <f t="shared" si="4"/>
        <v>2025</v>
      </c>
      <c r="I125">
        <f t="shared" si="5"/>
        <v>5</v>
      </c>
      <c r="J125" t="s">
        <v>18</v>
      </c>
      <c r="K125" t="str">
        <f>VLOOKUP(A125,Funcionários!$A$1:$I$98,7,FALSE)</f>
        <v>Noite</v>
      </c>
      <c r="L125" t="str">
        <f>VLOOKUP(K125,Turnos!$A$1:$C$4,2,FALSE)</f>
        <v>22:00</v>
      </c>
      <c r="M125" t="str">
        <f>VLOOKUP(K125,Turnos!$A$1:$C$4,3,FALSE)</f>
        <v>06:00</v>
      </c>
      <c r="N125" s="6">
        <v>18.606388888888887</v>
      </c>
      <c r="O125" s="6">
        <v>14.8475</v>
      </c>
      <c r="P125" s="6">
        <f t="shared" si="6"/>
        <v>33.453888888888883</v>
      </c>
      <c r="Q125" t="str">
        <f t="shared" si="7"/>
        <v>Anomalia</v>
      </c>
      <c r="R125" t="str">
        <f>VLOOKUP(A125,Funcionários!$A$1:$I$98,6,FALSE)</f>
        <v>Produção</v>
      </c>
      <c r="S125" t="str">
        <f>VLOOKUP(A125,Funcionários!$A$1:$I$98,5,FALSE)</f>
        <v>Auxiliar</v>
      </c>
      <c r="T125">
        <f>VLOOKUP(A125,Funcionários!$A$1:$I$98,8,FALSE)</f>
        <v>4345</v>
      </c>
      <c r="U125" t="str">
        <f>VLOOKUP(A125,Funcionários!$A$1:$I$98,3,FALSE)</f>
        <v>F</v>
      </c>
    </row>
    <row r="126" spans="1:21" x14ac:dyDescent="0.3">
      <c r="A126">
        <v>5</v>
      </c>
      <c r="B126" t="str">
        <f>VLOOKUP(A126,Funcionários!$A$1:$I$98,2,FALSE)</f>
        <v>Maria Sophia Almeida</v>
      </c>
      <c r="C126" s="2" t="s">
        <v>19</v>
      </c>
      <c r="D126" s="4" t="s">
        <v>261</v>
      </c>
      <c r="E126" s="4" t="s">
        <v>262</v>
      </c>
      <c r="F126">
        <v>0</v>
      </c>
      <c r="G126">
        <v>1.5</v>
      </c>
      <c r="H126">
        <f t="shared" si="4"/>
        <v>2025</v>
      </c>
      <c r="I126">
        <f t="shared" si="5"/>
        <v>5</v>
      </c>
      <c r="J126" t="s">
        <v>22</v>
      </c>
      <c r="K126" t="str">
        <f>VLOOKUP(A126,Funcionários!$A$1:$I$98,7,FALSE)</f>
        <v>Noite</v>
      </c>
      <c r="L126" t="str">
        <f>VLOOKUP(K126,Turnos!$A$1:$C$4,2,FALSE)</f>
        <v>22:00</v>
      </c>
      <c r="M126" t="str">
        <f>VLOOKUP(K126,Turnos!$A$1:$C$4,3,FALSE)</f>
        <v>06:00</v>
      </c>
      <c r="N126" s="6">
        <v>5.9458333333333337</v>
      </c>
      <c r="O126" s="6">
        <v>3.3469444444444445</v>
      </c>
      <c r="P126" s="6">
        <f t="shared" si="6"/>
        <v>9.2927777777777791</v>
      </c>
      <c r="Q126" t="str">
        <f t="shared" si="7"/>
        <v>Anomalia</v>
      </c>
      <c r="R126" t="str">
        <f>VLOOKUP(A126,Funcionários!$A$1:$I$98,6,FALSE)</f>
        <v>Produção</v>
      </c>
      <c r="S126" t="str">
        <f>VLOOKUP(A126,Funcionários!$A$1:$I$98,5,FALSE)</f>
        <v>Auxiliar</v>
      </c>
      <c r="T126">
        <f>VLOOKUP(A126,Funcionários!$A$1:$I$98,8,FALSE)</f>
        <v>4345</v>
      </c>
      <c r="U126" t="str">
        <f>VLOOKUP(A126,Funcionários!$A$1:$I$98,3,FALSE)</f>
        <v>F</v>
      </c>
    </row>
    <row r="127" spans="1:21" x14ac:dyDescent="0.3">
      <c r="A127">
        <v>5</v>
      </c>
      <c r="B127" t="str">
        <f>VLOOKUP(A127,Funcionários!$A$1:$I$98,2,FALSE)</f>
        <v>Maria Sophia Almeida</v>
      </c>
      <c r="C127" s="2" t="s">
        <v>23</v>
      </c>
      <c r="D127" s="4" t="s">
        <v>263</v>
      </c>
      <c r="E127" s="4" t="s">
        <v>264</v>
      </c>
      <c r="F127">
        <v>0</v>
      </c>
      <c r="G127">
        <v>0.8</v>
      </c>
      <c r="H127">
        <f t="shared" si="4"/>
        <v>2025</v>
      </c>
      <c r="I127">
        <f t="shared" si="5"/>
        <v>5</v>
      </c>
      <c r="J127" t="s">
        <v>26</v>
      </c>
      <c r="K127" t="str">
        <f>VLOOKUP(A127,Funcionários!$A$1:$I$98,7,FALSE)</f>
        <v>Noite</v>
      </c>
      <c r="L127" t="str">
        <f>VLOOKUP(K127,Turnos!$A$1:$C$4,2,FALSE)</f>
        <v>22:00</v>
      </c>
      <c r="M127" t="str">
        <f>VLOOKUP(K127,Turnos!$A$1:$C$4,3,FALSE)</f>
        <v>06:00</v>
      </c>
      <c r="N127" s="6">
        <v>18.342499999999998</v>
      </c>
      <c r="O127" s="6">
        <v>12.782499999999999</v>
      </c>
      <c r="P127" s="6">
        <f t="shared" si="6"/>
        <v>31.124999999999996</v>
      </c>
      <c r="Q127" t="str">
        <f t="shared" si="7"/>
        <v>Anomalia</v>
      </c>
      <c r="R127" t="str">
        <f>VLOOKUP(A127,Funcionários!$A$1:$I$98,6,FALSE)</f>
        <v>Produção</v>
      </c>
      <c r="S127" t="str">
        <f>VLOOKUP(A127,Funcionários!$A$1:$I$98,5,FALSE)</f>
        <v>Auxiliar</v>
      </c>
      <c r="T127">
        <f>VLOOKUP(A127,Funcionários!$A$1:$I$98,8,FALSE)</f>
        <v>4345</v>
      </c>
      <c r="U127" t="str">
        <f>VLOOKUP(A127,Funcionários!$A$1:$I$98,3,FALSE)</f>
        <v>F</v>
      </c>
    </row>
    <row r="128" spans="1:21" x14ac:dyDescent="0.3">
      <c r="A128">
        <v>5</v>
      </c>
      <c r="B128" t="str">
        <f>VLOOKUP(A128,Funcionários!$A$1:$I$98,2,FALSE)</f>
        <v>Maria Sophia Almeida</v>
      </c>
      <c r="C128" s="2" t="s">
        <v>27</v>
      </c>
      <c r="D128" s="4"/>
      <c r="E128" s="4"/>
      <c r="F128">
        <v>1</v>
      </c>
      <c r="G128">
        <v>0</v>
      </c>
      <c r="H128">
        <f t="shared" si="4"/>
        <v>2025</v>
      </c>
      <c r="I128">
        <f t="shared" si="5"/>
        <v>5</v>
      </c>
      <c r="J128" t="s">
        <v>28</v>
      </c>
      <c r="K128" t="str">
        <f>VLOOKUP(A128,Funcionários!$A$1:$I$98,7,FALSE)</f>
        <v>Noite</v>
      </c>
      <c r="L128" t="str">
        <f>VLOOKUP(K128,Turnos!$A$1:$C$4,2,FALSE)</f>
        <v>22:00</v>
      </c>
      <c r="M128" t="str">
        <f>VLOOKUP(K128,Turnos!$A$1:$C$4,3,FALSE)</f>
        <v>06:00</v>
      </c>
      <c r="N128" s="6">
        <v>22</v>
      </c>
      <c r="O128" s="6">
        <v>6</v>
      </c>
      <c r="P128" s="6">
        <f t="shared" si="6"/>
        <v>28</v>
      </c>
      <c r="Q128" t="str">
        <f t="shared" si="7"/>
        <v>Anomalia</v>
      </c>
      <c r="R128" t="str">
        <f>VLOOKUP(A128,Funcionários!$A$1:$I$98,6,FALSE)</f>
        <v>Produção</v>
      </c>
      <c r="S128" t="str">
        <f>VLOOKUP(A128,Funcionários!$A$1:$I$98,5,FALSE)</f>
        <v>Auxiliar</v>
      </c>
      <c r="T128">
        <f>VLOOKUP(A128,Funcionários!$A$1:$I$98,8,FALSE)</f>
        <v>4345</v>
      </c>
      <c r="U128" t="str">
        <f>VLOOKUP(A128,Funcionários!$A$1:$I$98,3,FALSE)</f>
        <v>F</v>
      </c>
    </row>
    <row r="129" spans="1:21" x14ac:dyDescent="0.3">
      <c r="A129">
        <v>5</v>
      </c>
      <c r="B129" t="str">
        <f>VLOOKUP(A129,Funcionários!$A$1:$I$98,2,FALSE)</f>
        <v>Maria Sophia Almeida</v>
      </c>
      <c r="C129" s="2" t="s">
        <v>29</v>
      </c>
      <c r="D129" s="4" t="s">
        <v>265</v>
      </c>
      <c r="E129" s="4" t="s">
        <v>266</v>
      </c>
      <c r="F129">
        <v>0</v>
      </c>
      <c r="G129">
        <v>2.2000000000000002</v>
      </c>
      <c r="H129">
        <f t="shared" si="4"/>
        <v>2025</v>
      </c>
      <c r="I129">
        <f t="shared" si="5"/>
        <v>4</v>
      </c>
      <c r="J129" t="s">
        <v>9</v>
      </c>
      <c r="K129" t="str">
        <f>VLOOKUP(A129,Funcionários!$A$1:$I$98,7,FALSE)</f>
        <v>Noite</v>
      </c>
      <c r="L129" t="str">
        <f>VLOOKUP(K129,Turnos!$A$1:$C$4,2,FALSE)</f>
        <v>22:00</v>
      </c>
      <c r="M129" t="str">
        <f>VLOOKUP(K129,Turnos!$A$1:$C$4,3,FALSE)</f>
        <v>06:00</v>
      </c>
      <c r="N129" s="6">
        <v>19.653333333333332</v>
      </c>
      <c r="O129" s="6">
        <v>8.6036111111111104</v>
      </c>
      <c r="P129" s="6">
        <f t="shared" si="6"/>
        <v>28.256944444444443</v>
      </c>
      <c r="Q129" t="str">
        <f t="shared" si="7"/>
        <v>Anomalia</v>
      </c>
      <c r="R129" t="str">
        <f>VLOOKUP(A129,Funcionários!$A$1:$I$98,6,FALSE)</f>
        <v>Produção</v>
      </c>
      <c r="S129" t="str">
        <f>VLOOKUP(A129,Funcionários!$A$1:$I$98,5,FALSE)</f>
        <v>Auxiliar</v>
      </c>
      <c r="T129">
        <f>VLOOKUP(A129,Funcionários!$A$1:$I$98,8,FALSE)</f>
        <v>4345</v>
      </c>
      <c r="U129" t="str">
        <f>VLOOKUP(A129,Funcionários!$A$1:$I$98,3,FALSE)</f>
        <v>F</v>
      </c>
    </row>
    <row r="130" spans="1:21" x14ac:dyDescent="0.3">
      <c r="A130">
        <v>5</v>
      </c>
      <c r="B130" t="str">
        <f>VLOOKUP(A130,Funcionários!$A$1:$I$98,2,FALSE)</f>
        <v>Maria Sophia Almeida</v>
      </c>
      <c r="C130" s="2" t="s">
        <v>32</v>
      </c>
      <c r="D130" s="4" t="s">
        <v>267</v>
      </c>
      <c r="E130" s="4" t="s">
        <v>268</v>
      </c>
      <c r="F130">
        <v>0</v>
      </c>
      <c r="G130">
        <v>1.1000000000000001</v>
      </c>
      <c r="H130">
        <f t="shared" si="4"/>
        <v>2025</v>
      </c>
      <c r="I130">
        <f t="shared" si="5"/>
        <v>4</v>
      </c>
      <c r="J130" t="s">
        <v>12</v>
      </c>
      <c r="K130" t="str">
        <f>VLOOKUP(A130,Funcionários!$A$1:$I$98,7,FALSE)</f>
        <v>Noite</v>
      </c>
      <c r="L130" t="str">
        <f>VLOOKUP(K130,Turnos!$A$1:$C$4,2,FALSE)</f>
        <v>22:00</v>
      </c>
      <c r="M130" t="str">
        <f>VLOOKUP(K130,Turnos!$A$1:$C$4,3,FALSE)</f>
        <v>06:00</v>
      </c>
      <c r="N130" s="6">
        <v>3.8261111111111088</v>
      </c>
      <c r="O130" s="6">
        <v>0.37444444444444486</v>
      </c>
      <c r="P130" s="6">
        <f t="shared" si="6"/>
        <v>4.200555555555554</v>
      </c>
      <c r="Q130" t="str">
        <f t="shared" si="7"/>
        <v>Anomalia</v>
      </c>
      <c r="R130" t="str">
        <f>VLOOKUP(A130,Funcionários!$A$1:$I$98,6,FALSE)</f>
        <v>Produção</v>
      </c>
      <c r="S130" t="str">
        <f>VLOOKUP(A130,Funcionários!$A$1:$I$98,5,FALSE)</f>
        <v>Auxiliar</v>
      </c>
      <c r="T130">
        <f>VLOOKUP(A130,Funcionários!$A$1:$I$98,8,FALSE)</f>
        <v>4345</v>
      </c>
      <c r="U130" t="str">
        <f>VLOOKUP(A130,Funcionários!$A$1:$I$98,3,FALSE)</f>
        <v>F</v>
      </c>
    </row>
    <row r="131" spans="1:21" x14ac:dyDescent="0.3">
      <c r="A131">
        <v>5</v>
      </c>
      <c r="B131" t="str">
        <f>VLOOKUP(A131,Funcionários!$A$1:$I$98,2,FALSE)</f>
        <v>Maria Sophia Almeida</v>
      </c>
      <c r="C131" s="2" t="s">
        <v>35</v>
      </c>
      <c r="D131" s="4" t="s">
        <v>269</v>
      </c>
      <c r="E131" s="4" t="s">
        <v>270</v>
      </c>
      <c r="F131">
        <v>0</v>
      </c>
      <c r="G131">
        <v>1</v>
      </c>
      <c r="H131">
        <f t="shared" ref="H131:H194" si="8">YEAR(C131)</f>
        <v>2025</v>
      </c>
      <c r="I131">
        <f t="shared" ref="I131:I194" si="9">MONTH(C131)</f>
        <v>4</v>
      </c>
      <c r="J131" t="s">
        <v>16</v>
      </c>
      <c r="K131" t="str">
        <f>VLOOKUP(A131,Funcionários!$A$1:$I$98,7,FALSE)</f>
        <v>Noite</v>
      </c>
      <c r="L131" t="str">
        <f>VLOOKUP(K131,Turnos!$A$1:$C$4,2,FALSE)</f>
        <v>22:00</v>
      </c>
      <c r="M131" t="str">
        <f>VLOOKUP(K131,Turnos!$A$1:$C$4,3,FALSE)</f>
        <v>06:00</v>
      </c>
      <c r="N131" s="6">
        <v>11.776666666666667</v>
      </c>
      <c r="O131" s="6">
        <v>9.1150000000000002</v>
      </c>
      <c r="P131" s="6">
        <f t="shared" ref="P131:P194" si="10">N131+O131</f>
        <v>20.891666666666666</v>
      </c>
      <c r="Q131" t="str">
        <f t="shared" ref="Q131:Q194" si="11">IF(OR(N131&gt;2,O131&gt;2),"Anomalia","OK")</f>
        <v>Anomalia</v>
      </c>
      <c r="R131" t="str">
        <f>VLOOKUP(A131,Funcionários!$A$1:$I$98,6,FALSE)</f>
        <v>Produção</v>
      </c>
      <c r="S131" t="str">
        <f>VLOOKUP(A131,Funcionários!$A$1:$I$98,5,FALSE)</f>
        <v>Auxiliar</v>
      </c>
      <c r="T131">
        <f>VLOOKUP(A131,Funcionários!$A$1:$I$98,8,FALSE)</f>
        <v>4345</v>
      </c>
      <c r="U131" t="str">
        <f>VLOOKUP(A131,Funcionários!$A$1:$I$98,3,FALSE)</f>
        <v>F</v>
      </c>
    </row>
    <row r="132" spans="1:21" x14ac:dyDescent="0.3">
      <c r="A132">
        <v>5</v>
      </c>
      <c r="B132" t="str">
        <f>VLOOKUP(A132,Funcionários!$A$1:$I$98,2,FALSE)</f>
        <v>Maria Sophia Almeida</v>
      </c>
      <c r="C132" s="2" t="s">
        <v>36</v>
      </c>
      <c r="D132" s="4" t="s">
        <v>271</v>
      </c>
      <c r="E132" s="4" t="s">
        <v>272</v>
      </c>
      <c r="F132">
        <v>0</v>
      </c>
      <c r="G132">
        <v>2.2000000000000002</v>
      </c>
      <c r="H132">
        <f t="shared" si="8"/>
        <v>2025</v>
      </c>
      <c r="I132">
        <f t="shared" si="9"/>
        <v>4</v>
      </c>
      <c r="J132" t="s">
        <v>18</v>
      </c>
      <c r="K132" t="str">
        <f>VLOOKUP(A132,Funcionários!$A$1:$I$98,7,FALSE)</f>
        <v>Noite</v>
      </c>
      <c r="L132" t="str">
        <f>VLOOKUP(K132,Turnos!$A$1:$C$4,2,FALSE)</f>
        <v>22:00</v>
      </c>
      <c r="M132" t="str">
        <f>VLOOKUP(K132,Turnos!$A$1:$C$4,3,FALSE)</f>
        <v>06:00</v>
      </c>
      <c r="N132" s="6">
        <v>8.2316666666666656</v>
      </c>
      <c r="O132" s="6">
        <v>3.5849999999999995</v>
      </c>
      <c r="P132" s="6">
        <f t="shared" si="10"/>
        <v>11.816666666666665</v>
      </c>
      <c r="Q132" t="str">
        <f t="shared" si="11"/>
        <v>Anomalia</v>
      </c>
      <c r="R132" t="str">
        <f>VLOOKUP(A132,Funcionários!$A$1:$I$98,6,FALSE)</f>
        <v>Produção</v>
      </c>
      <c r="S132" t="str">
        <f>VLOOKUP(A132,Funcionários!$A$1:$I$98,5,FALSE)</f>
        <v>Auxiliar</v>
      </c>
      <c r="T132">
        <f>VLOOKUP(A132,Funcionários!$A$1:$I$98,8,FALSE)</f>
        <v>4345</v>
      </c>
      <c r="U132" t="str">
        <f>VLOOKUP(A132,Funcionários!$A$1:$I$98,3,FALSE)</f>
        <v>F</v>
      </c>
    </row>
    <row r="133" spans="1:21" x14ac:dyDescent="0.3">
      <c r="A133">
        <v>5</v>
      </c>
      <c r="B133" t="str">
        <f>VLOOKUP(A133,Funcionários!$A$1:$I$98,2,FALSE)</f>
        <v>Maria Sophia Almeida</v>
      </c>
      <c r="C133" s="2" t="s">
        <v>39</v>
      </c>
      <c r="D133" s="4" t="s">
        <v>273</v>
      </c>
      <c r="E133" s="4" t="s">
        <v>274</v>
      </c>
      <c r="F133">
        <v>0</v>
      </c>
      <c r="G133">
        <v>1.2</v>
      </c>
      <c r="H133">
        <f t="shared" si="8"/>
        <v>2025</v>
      </c>
      <c r="I133">
        <f t="shared" si="9"/>
        <v>4</v>
      </c>
      <c r="J133" t="s">
        <v>22</v>
      </c>
      <c r="K133" t="str">
        <f>VLOOKUP(A133,Funcionários!$A$1:$I$98,7,FALSE)</f>
        <v>Noite</v>
      </c>
      <c r="L133" t="str">
        <f>VLOOKUP(K133,Turnos!$A$1:$C$4,2,FALSE)</f>
        <v>22:00</v>
      </c>
      <c r="M133" t="str">
        <f>VLOOKUP(K133,Turnos!$A$1:$C$4,3,FALSE)</f>
        <v>06:00</v>
      </c>
      <c r="N133" s="6">
        <v>12.147777777777776</v>
      </c>
      <c r="O133" s="6">
        <v>3.7730555555555561</v>
      </c>
      <c r="P133" s="6">
        <f t="shared" si="10"/>
        <v>15.920833333333333</v>
      </c>
      <c r="Q133" t="str">
        <f t="shared" si="11"/>
        <v>Anomalia</v>
      </c>
      <c r="R133" t="str">
        <f>VLOOKUP(A133,Funcionários!$A$1:$I$98,6,FALSE)</f>
        <v>Produção</v>
      </c>
      <c r="S133" t="str">
        <f>VLOOKUP(A133,Funcionários!$A$1:$I$98,5,FALSE)</f>
        <v>Auxiliar</v>
      </c>
      <c r="T133">
        <f>VLOOKUP(A133,Funcionários!$A$1:$I$98,8,FALSE)</f>
        <v>4345</v>
      </c>
      <c r="U133" t="str">
        <f>VLOOKUP(A133,Funcionários!$A$1:$I$98,3,FALSE)</f>
        <v>F</v>
      </c>
    </row>
    <row r="134" spans="1:21" x14ac:dyDescent="0.3">
      <c r="A134">
        <v>5</v>
      </c>
      <c r="B134" t="str">
        <f>VLOOKUP(A134,Funcionários!$A$1:$I$98,2,FALSE)</f>
        <v>Maria Sophia Almeida</v>
      </c>
      <c r="C134" s="2" t="s">
        <v>42</v>
      </c>
      <c r="D134" s="4" t="s">
        <v>275</v>
      </c>
      <c r="E134" s="4" t="s">
        <v>276</v>
      </c>
      <c r="F134">
        <v>0</v>
      </c>
      <c r="G134">
        <v>0.4</v>
      </c>
      <c r="H134">
        <f t="shared" si="8"/>
        <v>2025</v>
      </c>
      <c r="I134">
        <f t="shared" si="9"/>
        <v>4</v>
      </c>
      <c r="J134" t="s">
        <v>26</v>
      </c>
      <c r="K134" t="str">
        <f>VLOOKUP(A134,Funcionários!$A$1:$I$98,7,FALSE)</f>
        <v>Noite</v>
      </c>
      <c r="L134" t="str">
        <f>VLOOKUP(K134,Turnos!$A$1:$C$4,2,FALSE)</f>
        <v>22:00</v>
      </c>
      <c r="M134" t="str">
        <f>VLOOKUP(K134,Turnos!$A$1:$C$4,3,FALSE)</f>
        <v>06:00</v>
      </c>
      <c r="N134" s="6">
        <v>8.2061111111111114</v>
      </c>
      <c r="O134" s="6">
        <v>2.1599999999999997</v>
      </c>
      <c r="P134" s="6">
        <f t="shared" si="10"/>
        <v>10.366111111111111</v>
      </c>
      <c r="Q134" t="str">
        <f t="shared" si="11"/>
        <v>Anomalia</v>
      </c>
      <c r="R134" t="str">
        <f>VLOOKUP(A134,Funcionários!$A$1:$I$98,6,FALSE)</f>
        <v>Produção</v>
      </c>
      <c r="S134" t="str">
        <f>VLOOKUP(A134,Funcionários!$A$1:$I$98,5,FALSE)</f>
        <v>Auxiliar</v>
      </c>
      <c r="T134">
        <f>VLOOKUP(A134,Funcionários!$A$1:$I$98,8,FALSE)</f>
        <v>4345</v>
      </c>
      <c r="U134" t="str">
        <f>VLOOKUP(A134,Funcionários!$A$1:$I$98,3,FALSE)</f>
        <v>F</v>
      </c>
    </row>
    <row r="135" spans="1:21" x14ac:dyDescent="0.3">
      <c r="A135">
        <v>5</v>
      </c>
      <c r="B135" t="str">
        <f>VLOOKUP(A135,Funcionários!$A$1:$I$98,2,FALSE)</f>
        <v>Maria Sophia Almeida</v>
      </c>
      <c r="C135" s="2" t="s">
        <v>45</v>
      </c>
      <c r="D135" s="4" t="s">
        <v>277</v>
      </c>
      <c r="E135" s="4" t="s">
        <v>278</v>
      </c>
      <c r="F135">
        <v>0</v>
      </c>
      <c r="G135">
        <v>2</v>
      </c>
      <c r="H135">
        <f t="shared" si="8"/>
        <v>2025</v>
      </c>
      <c r="I135">
        <f t="shared" si="9"/>
        <v>4</v>
      </c>
      <c r="J135" t="s">
        <v>28</v>
      </c>
      <c r="K135" t="str">
        <f>VLOOKUP(A135,Funcionários!$A$1:$I$98,7,FALSE)</f>
        <v>Noite</v>
      </c>
      <c r="L135" t="str">
        <f>VLOOKUP(K135,Turnos!$A$1:$C$4,2,FALSE)</f>
        <v>22:00</v>
      </c>
      <c r="M135" t="str">
        <f>VLOOKUP(K135,Turnos!$A$1:$C$4,3,FALSE)</f>
        <v>06:00</v>
      </c>
      <c r="N135" s="6">
        <v>20.999722222222218</v>
      </c>
      <c r="O135" s="6">
        <v>3.1847222222222213</v>
      </c>
      <c r="P135" s="6">
        <f t="shared" si="10"/>
        <v>24.184444444444438</v>
      </c>
      <c r="Q135" t="str">
        <f t="shared" si="11"/>
        <v>Anomalia</v>
      </c>
      <c r="R135" t="str">
        <f>VLOOKUP(A135,Funcionários!$A$1:$I$98,6,FALSE)</f>
        <v>Produção</v>
      </c>
      <c r="S135" t="str">
        <f>VLOOKUP(A135,Funcionários!$A$1:$I$98,5,FALSE)</f>
        <v>Auxiliar</v>
      </c>
      <c r="T135">
        <f>VLOOKUP(A135,Funcionários!$A$1:$I$98,8,FALSE)</f>
        <v>4345</v>
      </c>
      <c r="U135" t="str">
        <f>VLOOKUP(A135,Funcionários!$A$1:$I$98,3,FALSE)</f>
        <v>F</v>
      </c>
    </row>
    <row r="136" spans="1:21" x14ac:dyDescent="0.3">
      <c r="A136">
        <v>5</v>
      </c>
      <c r="B136" t="str">
        <f>VLOOKUP(A136,Funcionários!$A$1:$I$98,2,FALSE)</f>
        <v>Maria Sophia Almeida</v>
      </c>
      <c r="C136" s="2" t="s">
        <v>48</v>
      </c>
      <c r="D136" s="4" t="s">
        <v>279</v>
      </c>
      <c r="E136" s="4" t="s">
        <v>280</v>
      </c>
      <c r="F136">
        <v>0</v>
      </c>
      <c r="G136">
        <v>0.9</v>
      </c>
      <c r="H136">
        <f t="shared" si="8"/>
        <v>2025</v>
      </c>
      <c r="I136">
        <f t="shared" si="9"/>
        <v>4</v>
      </c>
      <c r="J136" t="s">
        <v>9</v>
      </c>
      <c r="K136" t="str">
        <f>VLOOKUP(A136,Funcionários!$A$1:$I$98,7,FALSE)</f>
        <v>Noite</v>
      </c>
      <c r="L136" t="str">
        <f>VLOOKUP(K136,Turnos!$A$1:$C$4,2,FALSE)</f>
        <v>22:00</v>
      </c>
      <c r="M136" t="str">
        <f>VLOOKUP(K136,Turnos!$A$1:$C$4,3,FALSE)</f>
        <v>06:00</v>
      </c>
      <c r="N136" s="6">
        <v>4.4074999999999989</v>
      </c>
      <c r="O136" s="6">
        <v>12.868611111111109</v>
      </c>
      <c r="P136" s="6">
        <f t="shared" si="10"/>
        <v>17.276111111111106</v>
      </c>
      <c r="Q136" t="str">
        <f t="shared" si="11"/>
        <v>Anomalia</v>
      </c>
      <c r="R136" t="str">
        <f>VLOOKUP(A136,Funcionários!$A$1:$I$98,6,FALSE)</f>
        <v>Produção</v>
      </c>
      <c r="S136" t="str">
        <f>VLOOKUP(A136,Funcionários!$A$1:$I$98,5,FALSE)</f>
        <v>Auxiliar</v>
      </c>
      <c r="T136">
        <f>VLOOKUP(A136,Funcionários!$A$1:$I$98,8,FALSE)</f>
        <v>4345</v>
      </c>
      <c r="U136" t="str">
        <f>VLOOKUP(A136,Funcionários!$A$1:$I$98,3,FALSE)</f>
        <v>F</v>
      </c>
    </row>
    <row r="137" spans="1:21" x14ac:dyDescent="0.3">
      <c r="A137">
        <v>5</v>
      </c>
      <c r="B137" t="str">
        <f>VLOOKUP(A137,Funcionários!$A$1:$I$98,2,FALSE)</f>
        <v>Maria Sophia Almeida</v>
      </c>
      <c r="C137" s="2" t="s">
        <v>51</v>
      </c>
      <c r="D137" s="4"/>
      <c r="E137" s="4"/>
      <c r="F137">
        <v>1</v>
      </c>
      <c r="G137">
        <v>0</v>
      </c>
      <c r="H137">
        <f t="shared" si="8"/>
        <v>2025</v>
      </c>
      <c r="I137">
        <f t="shared" si="9"/>
        <v>4</v>
      </c>
      <c r="J137" t="s">
        <v>12</v>
      </c>
      <c r="K137" t="str">
        <f>VLOOKUP(A137,Funcionários!$A$1:$I$98,7,FALSE)</f>
        <v>Noite</v>
      </c>
      <c r="L137" t="str">
        <f>VLOOKUP(K137,Turnos!$A$1:$C$4,2,FALSE)</f>
        <v>22:00</v>
      </c>
      <c r="M137" t="str">
        <f>VLOOKUP(K137,Turnos!$A$1:$C$4,3,FALSE)</f>
        <v>06:00</v>
      </c>
      <c r="N137" s="6">
        <v>22</v>
      </c>
      <c r="O137" s="6">
        <v>6</v>
      </c>
      <c r="P137" s="6">
        <f t="shared" si="10"/>
        <v>28</v>
      </c>
      <c r="Q137" t="str">
        <f t="shared" si="11"/>
        <v>Anomalia</v>
      </c>
      <c r="R137" t="str">
        <f>VLOOKUP(A137,Funcionários!$A$1:$I$98,6,FALSE)</f>
        <v>Produção</v>
      </c>
      <c r="S137" t="str">
        <f>VLOOKUP(A137,Funcionários!$A$1:$I$98,5,FALSE)</f>
        <v>Auxiliar</v>
      </c>
      <c r="T137">
        <f>VLOOKUP(A137,Funcionários!$A$1:$I$98,8,FALSE)</f>
        <v>4345</v>
      </c>
      <c r="U137" t="str">
        <f>VLOOKUP(A137,Funcionários!$A$1:$I$98,3,FALSE)</f>
        <v>F</v>
      </c>
    </row>
    <row r="138" spans="1:21" x14ac:dyDescent="0.3">
      <c r="A138">
        <v>5</v>
      </c>
      <c r="B138" t="str">
        <f>VLOOKUP(A138,Funcionários!$A$1:$I$98,2,FALSE)</f>
        <v>Maria Sophia Almeida</v>
      </c>
      <c r="C138" s="2" t="s">
        <v>54</v>
      </c>
      <c r="D138" s="4" t="s">
        <v>281</v>
      </c>
      <c r="E138" s="4" t="s">
        <v>282</v>
      </c>
      <c r="F138">
        <v>0</v>
      </c>
      <c r="G138">
        <v>1.7</v>
      </c>
      <c r="H138">
        <f t="shared" si="8"/>
        <v>2025</v>
      </c>
      <c r="I138">
        <f t="shared" si="9"/>
        <v>4</v>
      </c>
      <c r="J138" t="s">
        <v>16</v>
      </c>
      <c r="K138" t="str">
        <f>VLOOKUP(A138,Funcionários!$A$1:$I$98,7,FALSE)</f>
        <v>Noite</v>
      </c>
      <c r="L138" t="str">
        <f>VLOOKUP(K138,Turnos!$A$1:$C$4,2,FALSE)</f>
        <v>22:00</v>
      </c>
      <c r="M138" t="str">
        <f>VLOOKUP(K138,Turnos!$A$1:$C$4,3,FALSE)</f>
        <v>06:00</v>
      </c>
      <c r="N138" s="6">
        <v>4.7872222222222227</v>
      </c>
      <c r="O138" s="6">
        <v>3.0008333333333335</v>
      </c>
      <c r="P138" s="6">
        <f t="shared" si="10"/>
        <v>7.7880555555555562</v>
      </c>
      <c r="Q138" t="str">
        <f t="shared" si="11"/>
        <v>Anomalia</v>
      </c>
      <c r="R138" t="str">
        <f>VLOOKUP(A138,Funcionários!$A$1:$I$98,6,FALSE)</f>
        <v>Produção</v>
      </c>
      <c r="S138" t="str">
        <f>VLOOKUP(A138,Funcionários!$A$1:$I$98,5,FALSE)</f>
        <v>Auxiliar</v>
      </c>
      <c r="T138">
        <f>VLOOKUP(A138,Funcionários!$A$1:$I$98,8,FALSE)</f>
        <v>4345</v>
      </c>
      <c r="U138" t="str">
        <f>VLOOKUP(A138,Funcionários!$A$1:$I$98,3,FALSE)</f>
        <v>F</v>
      </c>
    </row>
    <row r="139" spans="1:21" x14ac:dyDescent="0.3">
      <c r="A139">
        <v>5</v>
      </c>
      <c r="B139" t="str">
        <f>VLOOKUP(A139,Funcionários!$A$1:$I$98,2,FALSE)</f>
        <v>Maria Sophia Almeida</v>
      </c>
      <c r="C139" s="2" t="s">
        <v>57</v>
      </c>
      <c r="D139" s="4" t="s">
        <v>283</v>
      </c>
      <c r="E139" s="4" t="s">
        <v>284</v>
      </c>
      <c r="F139">
        <v>0</v>
      </c>
      <c r="G139">
        <v>1.3</v>
      </c>
      <c r="H139">
        <f t="shared" si="8"/>
        <v>2025</v>
      </c>
      <c r="I139">
        <f t="shared" si="9"/>
        <v>4</v>
      </c>
      <c r="J139" t="s">
        <v>18</v>
      </c>
      <c r="K139" t="str">
        <f>VLOOKUP(A139,Funcionários!$A$1:$I$98,7,FALSE)</f>
        <v>Noite</v>
      </c>
      <c r="L139" t="str">
        <f>VLOOKUP(K139,Turnos!$A$1:$C$4,2,FALSE)</f>
        <v>22:00</v>
      </c>
      <c r="M139" t="str">
        <f>VLOOKUP(K139,Turnos!$A$1:$C$4,3,FALSE)</f>
        <v>06:00</v>
      </c>
      <c r="N139" s="6">
        <v>10.902222222222223</v>
      </c>
      <c r="O139" s="6">
        <v>3.4511111111111115</v>
      </c>
      <c r="P139" s="6">
        <f t="shared" si="10"/>
        <v>14.353333333333335</v>
      </c>
      <c r="Q139" t="str">
        <f t="shared" si="11"/>
        <v>Anomalia</v>
      </c>
      <c r="R139" t="str">
        <f>VLOOKUP(A139,Funcionários!$A$1:$I$98,6,FALSE)</f>
        <v>Produção</v>
      </c>
      <c r="S139" t="str">
        <f>VLOOKUP(A139,Funcionários!$A$1:$I$98,5,FALSE)</f>
        <v>Auxiliar</v>
      </c>
      <c r="T139">
        <f>VLOOKUP(A139,Funcionários!$A$1:$I$98,8,FALSE)</f>
        <v>4345</v>
      </c>
      <c r="U139" t="str">
        <f>VLOOKUP(A139,Funcionários!$A$1:$I$98,3,FALSE)</f>
        <v>F</v>
      </c>
    </row>
    <row r="140" spans="1:21" x14ac:dyDescent="0.3">
      <c r="A140">
        <v>5</v>
      </c>
      <c r="B140" t="str">
        <f>VLOOKUP(A140,Funcionários!$A$1:$I$98,2,FALSE)</f>
        <v>Maria Sophia Almeida</v>
      </c>
      <c r="C140" s="2" t="s">
        <v>60</v>
      </c>
      <c r="D140" s="4" t="s">
        <v>285</v>
      </c>
      <c r="E140" s="4" t="s">
        <v>286</v>
      </c>
      <c r="F140">
        <v>0</v>
      </c>
      <c r="G140">
        <v>2.7</v>
      </c>
      <c r="H140">
        <f t="shared" si="8"/>
        <v>2025</v>
      </c>
      <c r="I140">
        <f t="shared" si="9"/>
        <v>4</v>
      </c>
      <c r="J140" t="s">
        <v>22</v>
      </c>
      <c r="K140" t="str">
        <f>VLOOKUP(A140,Funcionários!$A$1:$I$98,7,FALSE)</f>
        <v>Noite</v>
      </c>
      <c r="L140" t="str">
        <f>VLOOKUP(K140,Turnos!$A$1:$C$4,2,FALSE)</f>
        <v>22:00</v>
      </c>
      <c r="M140" t="str">
        <f>VLOOKUP(K140,Turnos!$A$1:$C$4,3,FALSE)</f>
        <v>06:00</v>
      </c>
      <c r="N140" s="6">
        <v>0.77750000000000163</v>
      </c>
      <c r="O140" s="6">
        <v>3.6338888888888889</v>
      </c>
      <c r="P140" s="6">
        <f t="shared" si="10"/>
        <v>4.4113888888888901</v>
      </c>
      <c r="Q140" t="str">
        <f t="shared" si="11"/>
        <v>Anomalia</v>
      </c>
      <c r="R140" t="str">
        <f>VLOOKUP(A140,Funcionários!$A$1:$I$98,6,FALSE)</f>
        <v>Produção</v>
      </c>
      <c r="S140" t="str">
        <f>VLOOKUP(A140,Funcionários!$A$1:$I$98,5,FALSE)</f>
        <v>Auxiliar</v>
      </c>
      <c r="T140">
        <f>VLOOKUP(A140,Funcionários!$A$1:$I$98,8,FALSE)</f>
        <v>4345</v>
      </c>
      <c r="U140" t="str">
        <f>VLOOKUP(A140,Funcionários!$A$1:$I$98,3,FALSE)</f>
        <v>F</v>
      </c>
    </row>
    <row r="141" spans="1:21" x14ac:dyDescent="0.3">
      <c r="A141">
        <v>5</v>
      </c>
      <c r="B141" t="str">
        <f>VLOOKUP(A141,Funcionários!$A$1:$I$98,2,FALSE)</f>
        <v>Maria Sophia Almeida</v>
      </c>
      <c r="C141" s="2" t="s">
        <v>63</v>
      </c>
      <c r="D141" s="4" t="s">
        <v>287</v>
      </c>
      <c r="E141" s="4" t="s">
        <v>288</v>
      </c>
      <c r="F141">
        <v>0</v>
      </c>
      <c r="G141">
        <v>0.3</v>
      </c>
      <c r="H141">
        <f t="shared" si="8"/>
        <v>2025</v>
      </c>
      <c r="I141">
        <f t="shared" si="9"/>
        <v>4</v>
      </c>
      <c r="J141" t="s">
        <v>26</v>
      </c>
      <c r="K141" t="str">
        <f>VLOOKUP(A141,Funcionários!$A$1:$I$98,7,FALSE)</f>
        <v>Noite</v>
      </c>
      <c r="L141" t="str">
        <f>VLOOKUP(K141,Turnos!$A$1:$C$4,2,FALSE)</f>
        <v>22:00</v>
      </c>
      <c r="M141" t="str">
        <f>VLOOKUP(K141,Turnos!$A$1:$C$4,3,FALSE)</f>
        <v>06:00</v>
      </c>
      <c r="N141" s="6">
        <v>4.7638888888888884</v>
      </c>
      <c r="O141" s="6">
        <v>1.0708333333333329</v>
      </c>
      <c r="P141" s="6">
        <f t="shared" si="10"/>
        <v>5.8347222222222213</v>
      </c>
      <c r="Q141" t="str">
        <f t="shared" si="11"/>
        <v>Anomalia</v>
      </c>
      <c r="R141" t="str">
        <f>VLOOKUP(A141,Funcionários!$A$1:$I$98,6,FALSE)</f>
        <v>Produção</v>
      </c>
      <c r="S141" t="str">
        <f>VLOOKUP(A141,Funcionários!$A$1:$I$98,5,FALSE)</f>
        <v>Auxiliar</v>
      </c>
      <c r="T141">
        <f>VLOOKUP(A141,Funcionários!$A$1:$I$98,8,FALSE)</f>
        <v>4345</v>
      </c>
      <c r="U141" t="str">
        <f>VLOOKUP(A141,Funcionários!$A$1:$I$98,3,FALSE)</f>
        <v>F</v>
      </c>
    </row>
    <row r="142" spans="1:21" x14ac:dyDescent="0.3">
      <c r="A142">
        <v>5</v>
      </c>
      <c r="B142" t="str">
        <f>VLOOKUP(A142,Funcionários!$A$1:$I$98,2,FALSE)</f>
        <v>Maria Sophia Almeida</v>
      </c>
      <c r="C142" s="2" t="s">
        <v>66</v>
      </c>
      <c r="D142" s="4" t="s">
        <v>289</v>
      </c>
      <c r="E142" s="4" t="s">
        <v>290</v>
      </c>
      <c r="F142">
        <v>0</v>
      </c>
      <c r="G142">
        <v>1</v>
      </c>
      <c r="H142">
        <f t="shared" si="8"/>
        <v>2025</v>
      </c>
      <c r="I142">
        <f t="shared" si="9"/>
        <v>4</v>
      </c>
      <c r="J142" t="s">
        <v>28</v>
      </c>
      <c r="K142" t="str">
        <f>VLOOKUP(A142,Funcionários!$A$1:$I$98,7,FALSE)</f>
        <v>Noite</v>
      </c>
      <c r="L142" t="str">
        <f>VLOOKUP(K142,Turnos!$A$1:$C$4,2,FALSE)</f>
        <v>22:00</v>
      </c>
      <c r="M142" t="str">
        <f>VLOOKUP(K142,Turnos!$A$1:$C$4,3,FALSE)</f>
        <v>06:00</v>
      </c>
      <c r="N142" s="6">
        <v>0.12833333333333208</v>
      </c>
      <c r="O142" s="6">
        <v>8.4611111111111121</v>
      </c>
      <c r="P142" s="6">
        <f t="shared" si="10"/>
        <v>8.5894444444444442</v>
      </c>
      <c r="Q142" t="str">
        <f t="shared" si="11"/>
        <v>Anomalia</v>
      </c>
      <c r="R142" t="str">
        <f>VLOOKUP(A142,Funcionários!$A$1:$I$98,6,FALSE)</f>
        <v>Produção</v>
      </c>
      <c r="S142" t="str">
        <f>VLOOKUP(A142,Funcionários!$A$1:$I$98,5,FALSE)</f>
        <v>Auxiliar</v>
      </c>
      <c r="T142">
        <f>VLOOKUP(A142,Funcionários!$A$1:$I$98,8,FALSE)</f>
        <v>4345</v>
      </c>
      <c r="U142" t="str">
        <f>VLOOKUP(A142,Funcionários!$A$1:$I$98,3,FALSE)</f>
        <v>F</v>
      </c>
    </row>
    <row r="143" spans="1:21" x14ac:dyDescent="0.3">
      <c r="A143">
        <v>5</v>
      </c>
      <c r="B143" t="str">
        <f>VLOOKUP(A143,Funcionários!$A$1:$I$98,2,FALSE)</f>
        <v>Maria Sophia Almeida</v>
      </c>
      <c r="C143" s="2" t="s">
        <v>69</v>
      </c>
      <c r="D143" s="4" t="s">
        <v>291</v>
      </c>
      <c r="E143" s="4" t="s">
        <v>292</v>
      </c>
      <c r="F143">
        <v>0</v>
      </c>
      <c r="G143">
        <v>2</v>
      </c>
      <c r="H143">
        <f t="shared" si="8"/>
        <v>2025</v>
      </c>
      <c r="I143">
        <f t="shared" si="9"/>
        <v>4</v>
      </c>
      <c r="J143" t="s">
        <v>9</v>
      </c>
      <c r="K143" t="str">
        <f>VLOOKUP(A143,Funcionários!$A$1:$I$98,7,FALSE)</f>
        <v>Noite</v>
      </c>
      <c r="L143" t="str">
        <f>VLOOKUP(K143,Turnos!$A$1:$C$4,2,FALSE)</f>
        <v>22:00</v>
      </c>
      <c r="M143" t="str">
        <f>VLOOKUP(K143,Turnos!$A$1:$C$4,3,FALSE)</f>
        <v>06:00</v>
      </c>
      <c r="N143" s="6">
        <v>14.9925</v>
      </c>
      <c r="O143" s="6">
        <v>2.6883333333333326</v>
      </c>
      <c r="P143" s="6">
        <f t="shared" si="10"/>
        <v>17.680833333333332</v>
      </c>
      <c r="Q143" t="str">
        <f t="shared" si="11"/>
        <v>Anomalia</v>
      </c>
      <c r="R143" t="str">
        <f>VLOOKUP(A143,Funcionários!$A$1:$I$98,6,FALSE)</f>
        <v>Produção</v>
      </c>
      <c r="S143" t="str">
        <f>VLOOKUP(A143,Funcionários!$A$1:$I$98,5,FALSE)</f>
        <v>Auxiliar</v>
      </c>
      <c r="T143">
        <f>VLOOKUP(A143,Funcionários!$A$1:$I$98,8,FALSE)</f>
        <v>4345</v>
      </c>
      <c r="U143" t="str">
        <f>VLOOKUP(A143,Funcionários!$A$1:$I$98,3,FALSE)</f>
        <v>F</v>
      </c>
    </row>
    <row r="144" spans="1:21" x14ac:dyDescent="0.3">
      <c r="A144">
        <v>5</v>
      </c>
      <c r="B144" t="str">
        <f>VLOOKUP(A144,Funcionários!$A$1:$I$98,2,FALSE)</f>
        <v>Maria Sophia Almeida</v>
      </c>
      <c r="C144" s="2" t="s">
        <v>72</v>
      </c>
      <c r="D144" s="4" t="s">
        <v>293</v>
      </c>
      <c r="E144" s="4" t="s">
        <v>294</v>
      </c>
      <c r="F144">
        <v>0</v>
      </c>
      <c r="G144">
        <v>0.1</v>
      </c>
      <c r="H144">
        <f t="shared" si="8"/>
        <v>2025</v>
      </c>
      <c r="I144">
        <f t="shared" si="9"/>
        <v>4</v>
      </c>
      <c r="J144" t="s">
        <v>12</v>
      </c>
      <c r="K144" t="str">
        <f>VLOOKUP(A144,Funcionários!$A$1:$I$98,7,FALSE)</f>
        <v>Noite</v>
      </c>
      <c r="L144" t="str">
        <f>VLOOKUP(K144,Turnos!$A$1:$C$4,2,FALSE)</f>
        <v>22:00</v>
      </c>
      <c r="M144" t="str">
        <f>VLOOKUP(K144,Turnos!$A$1:$C$4,3,FALSE)</f>
        <v>06:00</v>
      </c>
      <c r="N144" s="6">
        <v>5.9583333333333321</v>
      </c>
      <c r="O144" s="6">
        <v>3.5547222222222219</v>
      </c>
      <c r="P144" s="6">
        <f t="shared" si="10"/>
        <v>9.5130555555555532</v>
      </c>
      <c r="Q144" t="str">
        <f t="shared" si="11"/>
        <v>Anomalia</v>
      </c>
      <c r="R144" t="str">
        <f>VLOOKUP(A144,Funcionários!$A$1:$I$98,6,FALSE)</f>
        <v>Produção</v>
      </c>
      <c r="S144" t="str">
        <f>VLOOKUP(A144,Funcionários!$A$1:$I$98,5,FALSE)</f>
        <v>Auxiliar</v>
      </c>
      <c r="T144">
        <f>VLOOKUP(A144,Funcionários!$A$1:$I$98,8,FALSE)</f>
        <v>4345</v>
      </c>
      <c r="U144" t="str">
        <f>VLOOKUP(A144,Funcionários!$A$1:$I$98,3,FALSE)</f>
        <v>F</v>
      </c>
    </row>
    <row r="145" spans="1:21" x14ac:dyDescent="0.3">
      <c r="A145">
        <v>5</v>
      </c>
      <c r="B145" t="str">
        <f>VLOOKUP(A145,Funcionários!$A$1:$I$98,2,FALSE)</f>
        <v>Maria Sophia Almeida</v>
      </c>
      <c r="C145" s="2" t="s">
        <v>75</v>
      </c>
      <c r="D145" s="4" t="s">
        <v>295</v>
      </c>
      <c r="E145" s="4" t="s">
        <v>296</v>
      </c>
      <c r="F145">
        <v>0</v>
      </c>
      <c r="G145">
        <v>2.5</v>
      </c>
      <c r="H145">
        <f t="shared" si="8"/>
        <v>2025</v>
      </c>
      <c r="I145">
        <f t="shared" si="9"/>
        <v>4</v>
      </c>
      <c r="J145" t="s">
        <v>16</v>
      </c>
      <c r="K145" t="str">
        <f>VLOOKUP(A145,Funcionários!$A$1:$I$98,7,FALSE)</f>
        <v>Noite</v>
      </c>
      <c r="L145" t="str">
        <f>VLOOKUP(K145,Turnos!$A$1:$C$4,2,FALSE)</f>
        <v>22:00</v>
      </c>
      <c r="M145" t="str">
        <f>VLOOKUP(K145,Turnos!$A$1:$C$4,3,FALSE)</f>
        <v>06:00</v>
      </c>
      <c r="N145" s="6">
        <v>14.549722222222222</v>
      </c>
      <c r="O145" s="6">
        <v>0.71666666666666679</v>
      </c>
      <c r="P145" s="6">
        <f t="shared" si="10"/>
        <v>15.266388888888889</v>
      </c>
      <c r="Q145" t="str">
        <f t="shared" si="11"/>
        <v>Anomalia</v>
      </c>
      <c r="R145" t="str">
        <f>VLOOKUP(A145,Funcionários!$A$1:$I$98,6,FALSE)</f>
        <v>Produção</v>
      </c>
      <c r="S145" t="str">
        <f>VLOOKUP(A145,Funcionários!$A$1:$I$98,5,FALSE)</f>
        <v>Auxiliar</v>
      </c>
      <c r="T145">
        <f>VLOOKUP(A145,Funcionários!$A$1:$I$98,8,FALSE)</f>
        <v>4345</v>
      </c>
      <c r="U145" t="str">
        <f>VLOOKUP(A145,Funcionários!$A$1:$I$98,3,FALSE)</f>
        <v>F</v>
      </c>
    </row>
    <row r="146" spans="1:21" x14ac:dyDescent="0.3">
      <c r="A146">
        <v>5</v>
      </c>
      <c r="B146" t="str">
        <f>VLOOKUP(A146,Funcionários!$A$1:$I$98,2,FALSE)</f>
        <v>Maria Sophia Almeida</v>
      </c>
      <c r="C146" s="2" t="s">
        <v>76</v>
      </c>
      <c r="D146" s="4" t="s">
        <v>297</v>
      </c>
      <c r="E146" s="4" t="s">
        <v>298</v>
      </c>
      <c r="F146">
        <v>0</v>
      </c>
      <c r="G146">
        <v>1.9</v>
      </c>
      <c r="H146">
        <f t="shared" si="8"/>
        <v>2025</v>
      </c>
      <c r="I146">
        <f t="shared" si="9"/>
        <v>4</v>
      </c>
      <c r="J146" t="s">
        <v>18</v>
      </c>
      <c r="K146" t="str">
        <f>VLOOKUP(A146,Funcionários!$A$1:$I$98,7,FALSE)</f>
        <v>Noite</v>
      </c>
      <c r="L146" t="str">
        <f>VLOOKUP(K146,Turnos!$A$1:$C$4,2,FALSE)</f>
        <v>22:00</v>
      </c>
      <c r="M146" t="str">
        <f>VLOOKUP(K146,Turnos!$A$1:$C$4,3,FALSE)</f>
        <v>06:00</v>
      </c>
      <c r="N146" s="6">
        <v>11.717222222222222</v>
      </c>
      <c r="O146" s="6">
        <v>8.9816666666666656</v>
      </c>
      <c r="P146" s="6">
        <f t="shared" si="10"/>
        <v>20.698888888888888</v>
      </c>
      <c r="Q146" t="str">
        <f t="shared" si="11"/>
        <v>Anomalia</v>
      </c>
      <c r="R146" t="str">
        <f>VLOOKUP(A146,Funcionários!$A$1:$I$98,6,FALSE)</f>
        <v>Produção</v>
      </c>
      <c r="S146" t="str">
        <f>VLOOKUP(A146,Funcionários!$A$1:$I$98,5,FALSE)</f>
        <v>Auxiliar</v>
      </c>
      <c r="T146">
        <f>VLOOKUP(A146,Funcionários!$A$1:$I$98,8,FALSE)</f>
        <v>4345</v>
      </c>
      <c r="U146" t="str">
        <f>VLOOKUP(A146,Funcionários!$A$1:$I$98,3,FALSE)</f>
        <v>F</v>
      </c>
    </row>
    <row r="147" spans="1:21" x14ac:dyDescent="0.3">
      <c r="A147">
        <v>5</v>
      </c>
      <c r="B147" t="str">
        <f>VLOOKUP(A147,Funcionários!$A$1:$I$98,2,FALSE)</f>
        <v>Maria Sophia Almeida</v>
      </c>
      <c r="C147" s="2" t="s">
        <v>79</v>
      </c>
      <c r="D147" s="4" t="s">
        <v>299</v>
      </c>
      <c r="E147" s="4" t="s">
        <v>300</v>
      </c>
      <c r="F147">
        <v>0</v>
      </c>
      <c r="G147">
        <v>1.5</v>
      </c>
      <c r="H147">
        <f t="shared" si="8"/>
        <v>2025</v>
      </c>
      <c r="I147">
        <f t="shared" si="9"/>
        <v>4</v>
      </c>
      <c r="J147" t="s">
        <v>22</v>
      </c>
      <c r="K147" t="str">
        <f>VLOOKUP(A147,Funcionários!$A$1:$I$98,7,FALSE)</f>
        <v>Noite</v>
      </c>
      <c r="L147" t="str">
        <f>VLOOKUP(K147,Turnos!$A$1:$C$4,2,FALSE)</f>
        <v>22:00</v>
      </c>
      <c r="M147" t="str">
        <f>VLOOKUP(K147,Turnos!$A$1:$C$4,3,FALSE)</f>
        <v>06:00</v>
      </c>
      <c r="N147" s="6">
        <v>3.2841666666666658</v>
      </c>
      <c r="O147" s="6">
        <v>11.416666666666668</v>
      </c>
      <c r="P147" s="6">
        <f t="shared" si="10"/>
        <v>14.700833333333334</v>
      </c>
      <c r="Q147" t="str">
        <f t="shared" si="11"/>
        <v>Anomalia</v>
      </c>
      <c r="R147" t="str">
        <f>VLOOKUP(A147,Funcionários!$A$1:$I$98,6,FALSE)</f>
        <v>Produção</v>
      </c>
      <c r="S147" t="str">
        <f>VLOOKUP(A147,Funcionários!$A$1:$I$98,5,FALSE)</f>
        <v>Auxiliar</v>
      </c>
      <c r="T147">
        <f>VLOOKUP(A147,Funcionários!$A$1:$I$98,8,FALSE)</f>
        <v>4345</v>
      </c>
      <c r="U147" t="str">
        <f>VLOOKUP(A147,Funcionários!$A$1:$I$98,3,FALSE)</f>
        <v>F</v>
      </c>
    </row>
    <row r="148" spans="1:21" x14ac:dyDescent="0.3">
      <c r="A148">
        <v>5</v>
      </c>
      <c r="B148" t="str">
        <f>VLOOKUP(A148,Funcionários!$A$1:$I$98,2,FALSE)</f>
        <v>Maria Sophia Almeida</v>
      </c>
      <c r="C148" s="2" t="s">
        <v>82</v>
      </c>
      <c r="D148" s="4" t="s">
        <v>301</v>
      </c>
      <c r="E148" s="4" t="s">
        <v>302</v>
      </c>
      <c r="F148">
        <v>0</v>
      </c>
      <c r="G148">
        <v>0</v>
      </c>
      <c r="H148">
        <f t="shared" si="8"/>
        <v>2025</v>
      </c>
      <c r="I148">
        <f t="shared" si="9"/>
        <v>4</v>
      </c>
      <c r="J148" t="s">
        <v>26</v>
      </c>
      <c r="K148" t="str">
        <f>VLOOKUP(A148,Funcionários!$A$1:$I$98,7,FALSE)</f>
        <v>Noite</v>
      </c>
      <c r="L148" t="str">
        <f>VLOOKUP(K148,Turnos!$A$1:$C$4,2,FALSE)</f>
        <v>22:00</v>
      </c>
      <c r="M148" t="str">
        <f>VLOOKUP(K148,Turnos!$A$1:$C$4,3,FALSE)</f>
        <v>06:00</v>
      </c>
      <c r="N148" s="6">
        <v>3.5650000000000004</v>
      </c>
      <c r="O148" s="6">
        <v>3.1905555555555556</v>
      </c>
      <c r="P148" s="6">
        <f t="shared" si="10"/>
        <v>6.7555555555555564</v>
      </c>
      <c r="Q148" t="str">
        <f t="shared" si="11"/>
        <v>Anomalia</v>
      </c>
      <c r="R148" t="str">
        <f>VLOOKUP(A148,Funcionários!$A$1:$I$98,6,FALSE)</f>
        <v>Produção</v>
      </c>
      <c r="S148" t="str">
        <f>VLOOKUP(A148,Funcionários!$A$1:$I$98,5,FALSE)</f>
        <v>Auxiliar</v>
      </c>
      <c r="T148">
        <f>VLOOKUP(A148,Funcionários!$A$1:$I$98,8,FALSE)</f>
        <v>4345</v>
      </c>
      <c r="U148" t="str">
        <f>VLOOKUP(A148,Funcionários!$A$1:$I$98,3,FALSE)</f>
        <v>F</v>
      </c>
    </row>
    <row r="149" spans="1:21" x14ac:dyDescent="0.3">
      <c r="A149">
        <v>5</v>
      </c>
      <c r="B149" t="str">
        <f>VLOOKUP(A149,Funcionários!$A$1:$I$98,2,FALSE)</f>
        <v>Maria Sophia Almeida</v>
      </c>
      <c r="C149" s="2" t="s">
        <v>85</v>
      </c>
      <c r="D149" s="4" t="s">
        <v>303</v>
      </c>
      <c r="E149" s="4" t="s">
        <v>304</v>
      </c>
      <c r="F149">
        <v>0</v>
      </c>
      <c r="G149">
        <v>0.3</v>
      </c>
      <c r="H149">
        <f t="shared" si="8"/>
        <v>2025</v>
      </c>
      <c r="I149">
        <f t="shared" si="9"/>
        <v>4</v>
      </c>
      <c r="J149" t="s">
        <v>28</v>
      </c>
      <c r="K149" t="str">
        <f>VLOOKUP(A149,Funcionários!$A$1:$I$98,7,FALSE)</f>
        <v>Noite</v>
      </c>
      <c r="L149" t="str">
        <f>VLOOKUP(K149,Turnos!$A$1:$C$4,2,FALSE)</f>
        <v>22:00</v>
      </c>
      <c r="M149" t="str">
        <f>VLOOKUP(K149,Turnos!$A$1:$C$4,3,FALSE)</f>
        <v>06:00</v>
      </c>
      <c r="N149" s="6">
        <v>6.280555555555555</v>
      </c>
      <c r="O149" s="6">
        <v>4.9169444444444448</v>
      </c>
      <c r="P149" s="6">
        <f t="shared" si="10"/>
        <v>11.1975</v>
      </c>
      <c r="Q149" t="str">
        <f t="shared" si="11"/>
        <v>Anomalia</v>
      </c>
      <c r="R149" t="str">
        <f>VLOOKUP(A149,Funcionários!$A$1:$I$98,6,FALSE)</f>
        <v>Produção</v>
      </c>
      <c r="S149" t="str">
        <f>VLOOKUP(A149,Funcionários!$A$1:$I$98,5,FALSE)</f>
        <v>Auxiliar</v>
      </c>
      <c r="T149">
        <f>VLOOKUP(A149,Funcionários!$A$1:$I$98,8,FALSE)</f>
        <v>4345</v>
      </c>
      <c r="U149" t="str">
        <f>VLOOKUP(A149,Funcionários!$A$1:$I$98,3,FALSE)</f>
        <v>F</v>
      </c>
    </row>
    <row r="150" spans="1:21" x14ac:dyDescent="0.3">
      <c r="A150">
        <v>5</v>
      </c>
      <c r="B150" t="str">
        <f>VLOOKUP(A150,Funcionários!$A$1:$I$98,2,FALSE)</f>
        <v>Maria Sophia Almeida</v>
      </c>
      <c r="C150" s="2" t="s">
        <v>88</v>
      </c>
      <c r="D150" s="4" t="s">
        <v>305</v>
      </c>
      <c r="E150" s="4" t="s">
        <v>306</v>
      </c>
      <c r="F150">
        <v>0</v>
      </c>
      <c r="G150">
        <v>2.9</v>
      </c>
      <c r="H150">
        <f t="shared" si="8"/>
        <v>2025</v>
      </c>
      <c r="I150">
        <f t="shared" si="9"/>
        <v>4</v>
      </c>
      <c r="J150" t="s">
        <v>9</v>
      </c>
      <c r="K150" t="str">
        <f>VLOOKUP(A150,Funcionários!$A$1:$I$98,7,FALSE)</f>
        <v>Noite</v>
      </c>
      <c r="L150" t="str">
        <f>VLOOKUP(K150,Turnos!$A$1:$C$4,2,FALSE)</f>
        <v>22:00</v>
      </c>
      <c r="M150" t="str">
        <f>VLOOKUP(K150,Turnos!$A$1:$C$4,3,FALSE)</f>
        <v>06:00</v>
      </c>
      <c r="N150" s="6">
        <v>5.0377777777777757</v>
      </c>
      <c r="O150" s="6">
        <v>0.85916666666666641</v>
      </c>
      <c r="P150" s="6">
        <f t="shared" si="10"/>
        <v>5.8969444444444417</v>
      </c>
      <c r="Q150" t="str">
        <f t="shared" si="11"/>
        <v>Anomalia</v>
      </c>
      <c r="R150" t="str">
        <f>VLOOKUP(A150,Funcionários!$A$1:$I$98,6,FALSE)</f>
        <v>Produção</v>
      </c>
      <c r="S150" t="str">
        <f>VLOOKUP(A150,Funcionários!$A$1:$I$98,5,FALSE)</f>
        <v>Auxiliar</v>
      </c>
      <c r="T150">
        <f>VLOOKUP(A150,Funcionários!$A$1:$I$98,8,FALSE)</f>
        <v>4345</v>
      </c>
      <c r="U150" t="str">
        <f>VLOOKUP(A150,Funcionários!$A$1:$I$98,3,FALSE)</f>
        <v>F</v>
      </c>
    </row>
    <row r="151" spans="1:21" x14ac:dyDescent="0.3">
      <c r="A151">
        <v>5</v>
      </c>
      <c r="B151" t="str">
        <f>VLOOKUP(A151,Funcionários!$A$1:$I$98,2,FALSE)</f>
        <v>Maria Sophia Almeida</v>
      </c>
      <c r="C151" s="2" t="s">
        <v>91</v>
      </c>
      <c r="D151" s="4"/>
      <c r="E151" s="4"/>
      <c r="F151">
        <v>1</v>
      </c>
      <c r="G151">
        <v>0</v>
      </c>
      <c r="H151">
        <f t="shared" si="8"/>
        <v>2025</v>
      </c>
      <c r="I151">
        <f t="shared" si="9"/>
        <v>4</v>
      </c>
      <c r="J151" t="s">
        <v>12</v>
      </c>
      <c r="K151" t="str">
        <f>VLOOKUP(A151,Funcionários!$A$1:$I$98,7,FALSE)</f>
        <v>Noite</v>
      </c>
      <c r="L151" t="str">
        <f>VLOOKUP(K151,Turnos!$A$1:$C$4,2,FALSE)</f>
        <v>22:00</v>
      </c>
      <c r="M151" t="str">
        <f>VLOOKUP(K151,Turnos!$A$1:$C$4,3,FALSE)</f>
        <v>06:00</v>
      </c>
      <c r="N151" s="6">
        <v>22</v>
      </c>
      <c r="O151" s="6">
        <v>6</v>
      </c>
      <c r="P151" s="6">
        <f t="shared" si="10"/>
        <v>28</v>
      </c>
      <c r="Q151" t="str">
        <f t="shared" si="11"/>
        <v>Anomalia</v>
      </c>
      <c r="R151" t="str">
        <f>VLOOKUP(A151,Funcionários!$A$1:$I$98,6,FALSE)</f>
        <v>Produção</v>
      </c>
      <c r="S151" t="str">
        <f>VLOOKUP(A151,Funcionários!$A$1:$I$98,5,FALSE)</f>
        <v>Auxiliar</v>
      </c>
      <c r="T151">
        <f>VLOOKUP(A151,Funcionários!$A$1:$I$98,8,FALSE)</f>
        <v>4345</v>
      </c>
      <c r="U151" t="str">
        <f>VLOOKUP(A151,Funcionários!$A$1:$I$98,3,FALSE)</f>
        <v>F</v>
      </c>
    </row>
    <row r="152" spans="1:21" x14ac:dyDescent="0.3">
      <c r="A152">
        <v>6</v>
      </c>
      <c r="B152" t="str">
        <f>VLOOKUP(A152,Funcionários!$A$1:$I$98,2,FALSE)</f>
        <v>Alice Vargas</v>
      </c>
      <c r="C152" s="2" t="s">
        <v>7</v>
      </c>
      <c r="D152" s="4" t="s">
        <v>307</v>
      </c>
      <c r="E152" s="4" t="s">
        <v>308</v>
      </c>
      <c r="F152">
        <v>0</v>
      </c>
      <c r="G152">
        <v>1.4</v>
      </c>
      <c r="H152">
        <f t="shared" si="8"/>
        <v>2025</v>
      </c>
      <c r="I152">
        <f t="shared" si="9"/>
        <v>5</v>
      </c>
      <c r="J152" t="s">
        <v>9</v>
      </c>
      <c r="K152" t="str">
        <f>VLOOKUP(A152,Funcionários!$A$1:$I$98,7,FALSE)</f>
        <v>Tarde</v>
      </c>
      <c r="L152" t="str">
        <f>VLOOKUP(K152,Turnos!$A$1:$C$4,2,FALSE)</f>
        <v>14:00</v>
      </c>
      <c r="M152" t="str">
        <f>VLOOKUP(K152,Turnos!$A$1:$C$4,3,FALSE)</f>
        <v>22:00</v>
      </c>
      <c r="N152" s="6">
        <v>0.57722222222222008</v>
      </c>
      <c r="O152" s="6">
        <v>6.346111111111111</v>
      </c>
      <c r="P152" s="6">
        <f t="shared" si="10"/>
        <v>6.9233333333333311</v>
      </c>
      <c r="Q152" t="str">
        <f t="shared" si="11"/>
        <v>Anomalia</v>
      </c>
      <c r="R152" t="str">
        <f>VLOOKUP(A152,Funcionários!$A$1:$I$98,6,FALSE)</f>
        <v>Financeiro</v>
      </c>
      <c r="S152" t="str">
        <f>VLOOKUP(A152,Funcionários!$A$1:$I$98,5,FALSE)</f>
        <v>Gerente</v>
      </c>
      <c r="T152">
        <f>VLOOKUP(A152,Funcionários!$A$1:$I$98,8,FALSE)</f>
        <v>6102.74</v>
      </c>
      <c r="U152" t="str">
        <f>VLOOKUP(A152,Funcionários!$A$1:$I$98,3,FALSE)</f>
        <v>F</v>
      </c>
    </row>
    <row r="153" spans="1:21" x14ac:dyDescent="0.3">
      <c r="A153">
        <v>6</v>
      </c>
      <c r="B153" t="str">
        <f>VLOOKUP(A153,Funcionários!$A$1:$I$98,2,FALSE)</f>
        <v>Alice Vargas</v>
      </c>
      <c r="C153" s="2" t="s">
        <v>10</v>
      </c>
      <c r="D153" s="4" t="s">
        <v>309</v>
      </c>
      <c r="E153" s="4" t="s">
        <v>310</v>
      </c>
      <c r="F153">
        <v>0</v>
      </c>
      <c r="G153">
        <v>3</v>
      </c>
      <c r="H153">
        <f t="shared" si="8"/>
        <v>2025</v>
      </c>
      <c r="I153">
        <f t="shared" si="9"/>
        <v>5</v>
      </c>
      <c r="J153" t="s">
        <v>12</v>
      </c>
      <c r="K153" t="str">
        <f>VLOOKUP(A153,Funcionários!$A$1:$I$98,7,FALSE)</f>
        <v>Tarde</v>
      </c>
      <c r="L153" t="str">
        <f>VLOOKUP(K153,Turnos!$A$1:$C$4,2,FALSE)</f>
        <v>14:00</v>
      </c>
      <c r="M153" t="str">
        <f>VLOOKUP(K153,Turnos!$A$1:$C$4,3,FALSE)</f>
        <v>22:00</v>
      </c>
      <c r="N153" s="6">
        <v>10.424722222222222</v>
      </c>
      <c r="O153" s="6">
        <v>2.0605555555555561</v>
      </c>
      <c r="P153" s="6">
        <f t="shared" si="10"/>
        <v>12.485277777777778</v>
      </c>
      <c r="Q153" t="str">
        <f t="shared" si="11"/>
        <v>Anomalia</v>
      </c>
      <c r="R153" t="str">
        <f>VLOOKUP(A153,Funcionários!$A$1:$I$98,6,FALSE)</f>
        <v>Financeiro</v>
      </c>
      <c r="S153" t="str">
        <f>VLOOKUP(A153,Funcionários!$A$1:$I$98,5,FALSE)</f>
        <v>Gerente</v>
      </c>
      <c r="T153">
        <f>VLOOKUP(A153,Funcionários!$A$1:$I$98,8,FALSE)</f>
        <v>6102.74</v>
      </c>
      <c r="U153" t="str">
        <f>VLOOKUP(A153,Funcionários!$A$1:$I$98,3,FALSE)</f>
        <v>F</v>
      </c>
    </row>
    <row r="154" spans="1:21" x14ac:dyDescent="0.3">
      <c r="A154">
        <v>6</v>
      </c>
      <c r="B154" t="str">
        <f>VLOOKUP(A154,Funcionários!$A$1:$I$98,2,FALSE)</f>
        <v>Alice Vargas</v>
      </c>
      <c r="C154" s="2" t="s">
        <v>13</v>
      </c>
      <c r="D154" s="4" t="s">
        <v>311</v>
      </c>
      <c r="E154" s="4" t="s">
        <v>312</v>
      </c>
      <c r="F154">
        <v>0</v>
      </c>
      <c r="G154">
        <v>2.7</v>
      </c>
      <c r="H154">
        <f t="shared" si="8"/>
        <v>2025</v>
      </c>
      <c r="I154">
        <f t="shared" si="9"/>
        <v>5</v>
      </c>
      <c r="J154" t="s">
        <v>16</v>
      </c>
      <c r="K154" t="str">
        <f>VLOOKUP(A154,Funcionários!$A$1:$I$98,7,FALSE)</f>
        <v>Tarde</v>
      </c>
      <c r="L154" t="str">
        <f>VLOOKUP(K154,Turnos!$A$1:$C$4,2,FALSE)</f>
        <v>14:00</v>
      </c>
      <c r="M154" t="str">
        <f>VLOOKUP(K154,Turnos!$A$1:$C$4,3,FALSE)</f>
        <v>22:00</v>
      </c>
      <c r="N154" s="6">
        <v>10.961111111111112</v>
      </c>
      <c r="O154" s="6">
        <v>21.81111111111111</v>
      </c>
      <c r="P154" s="6">
        <f t="shared" si="10"/>
        <v>32.772222222222226</v>
      </c>
      <c r="Q154" t="str">
        <f t="shared" si="11"/>
        <v>Anomalia</v>
      </c>
      <c r="R154" t="str">
        <f>VLOOKUP(A154,Funcionários!$A$1:$I$98,6,FALSE)</f>
        <v>Financeiro</v>
      </c>
      <c r="S154" t="str">
        <f>VLOOKUP(A154,Funcionários!$A$1:$I$98,5,FALSE)</f>
        <v>Gerente</v>
      </c>
      <c r="T154">
        <f>VLOOKUP(A154,Funcionários!$A$1:$I$98,8,FALSE)</f>
        <v>6102.74</v>
      </c>
      <c r="U154" t="str">
        <f>VLOOKUP(A154,Funcionários!$A$1:$I$98,3,FALSE)</f>
        <v>F</v>
      </c>
    </row>
    <row r="155" spans="1:21" x14ac:dyDescent="0.3">
      <c r="A155">
        <v>6</v>
      </c>
      <c r="B155" t="str">
        <f>VLOOKUP(A155,Funcionários!$A$1:$I$98,2,FALSE)</f>
        <v>Alice Vargas</v>
      </c>
      <c r="C155" s="2" t="s">
        <v>17</v>
      </c>
      <c r="D155" s="4" t="s">
        <v>313</v>
      </c>
      <c r="E155" s="4" t="s">
        <v>314</v>
      </c>
      <c r="F155">
        <v>0</v>
      </c>
      <c r="G155">
        <v>1.5</v>
      </c>
      <c r="H155">
        <f t="shared" si="8"/>
        <v>2025</v>
      </c>
      <c r="I155">
        <f t="shared" si="9"/>
        <v>5</v>
      </c>
      <c r="J155" t="s">
        <v>18</v>
      </c>
      <c r="K155" t="str">
        <f>VLOOKUP(A155,Funcionários!$A$1:$I$98,7,FALSE)</f>
        <v>Tarde</v>
      </c>
      <c r="L155" t="str">
        <f>VLOOKUP(K155,Turnos!$A$1:$C$4,2,FALSE)</f>
        <v>14:00</v>
      </c>
      <c r="M155" t="str">
        <f>VLOOKUP(K155,Turnos!$A$1:$C$4,3,FALSE)</f>
        <v>22:00</v>
      </c>
      <c r="N155" s="6">
        <v>4.5261111111111125</v>
      </c>
      <c r="O155" s="6">
        <v>20.505555555555553</v>
      </c>
      <c r="P155" s="6">
        <f t="shared" si="10"/>
        <v>25.031666666666666</v>
      </c>
      <c r="Q155" t="str">
        <f t="shared" si="11"/>
        <v>Anomalia</v>
      </c>
      <c r="R155" t="str">
        <f>VLOOKUP(A155,Funcionários!$A$1:$I$98,6,FALSE)</f>
        <v>Financeiro</v>
      </c>
      <c r="S155" t="str">
        <f>VLOOKUP(A155,Funcionários!$A$1:$I$98,5,FALSE)</f>
        <v>Gerente</v>
      </c>
      <c r="T155">
        <f>VLOOKUP(A155,Funcionários!$A$1:$I$98,8,FALSE)</f>
        <v>6102.74</v>
      </c>
      <c r="U155" t="str">
        <f>VLOOKUP(A155,Funcionários!$A$1:$I$98,3,FALSE)</f>
        <v>F</v>
      </c>
    </row>
    <row r="156" spans="1:21" x14ac:dyDescent="0.3">
      <c r="A156">
        <v>6</v>
      </c>
      <c r="B156" t="str">
        <f>VLOOKUP(A156,Funcionários!$A$1:$I$98,2,FALSE)</f>
        <v>Alice Vargas</v>
      </c>
      <c r="C156" s="2" t="s">
        <v>19</v>
      </c>
      <c r="D156" s="4" t="s">
        <v>315</v>
      </c>
      <c r="E156" s="4" t="s">
        <v>316</v>
      </c>
      <c r="F156">
        <v>0</v>
      </c>
      <c r="G156">
        <v>2.7</v>
      </c>
      <c r="H156">
        <f t="shared" si="8"/>
        <v>2025</v>
      </c>
      <c r="I156">
        <f t="shared" si="9"/>
        <v>5</v>
      </c>
      <c r="J156" t="s">
        <v>22</v>
      </c>
      <c r="K156" t="str">
        <f>VLOOKUP(A156,Funcionários!$A$1:$I$98,7,FALSE)</f>
        <v>Tarde</v>
      </c>
      <c r="L156" t="str">
        <f>VLOOKUP(K156,Turnos!$A$1:$C$4,2,FALSE)</f>
        <v>14:00</v>
      </c>
      <c r="M156" t="str">
        <f>VLOOKUP(K156,Turnos!$A$1:$C$4,3,FALSE)</f>
        <v>22:00</v>
      </c>
      <c r="N156" s="6">
        <v>9.1252777777777769</v>
      </c>
      <c r="O156" s="6">
        <v>11.042499999999999</v>
      </c>
      <c r="P156" s="6">
        <f t="shared" si="10"/>
        <v>20.167777777777776</v>
      </c>
      <c r="Q156" t="str">
        <f t="shared" si="11"/>
        <v>Anomalia</v>
      </c>
      <c r="R156" t="str">
        <f>VLOOKUP(A156,Funcionários!$A$1:$I$98,6,FALSE)</f>
        <v>Financeiro</v>
      </c>
      <c r="S156" t="str">
        <f>VLOOKUP(A156,Funcionários!$A$1:$I$98,5,FALSE)</f>
        <v>Gerente</v>
      </c>
      <c r="T156">
        <f>VLOOKUP(A156,Funcionários!$A$1:$I$98,8,FALSE)</f>
        <v>6102.74</v>
      </c>
      <c r="U156" t="str">
        <f>VLOOKUP(A156,Funcionários!$A$1:$I$98,3,FALSE)</f>
        <v>F</v>
      </c>
    </row>
    <row r="157" spans="1:21" x14ac:dyDescent="0.3">
      <c r="A157">
        <v>6</v>
      </c>
      <c r="B157" t="str">
        <f>VLOOKUP(A157,Funcionários!$A$1:$I$98,2,FALSE)</f>
        <v>Alice Vargas</v>
      </c>
      <c r="C157" s="2" t="s">
        <v>23</v>
      </c>
      <c r="D157" s="4" t="s">
        <v>317</v>
      </c>
      <c r="E157" s="4" t="s">
        <v>318</v>
      </c>
      <c r="F157">
        <v>0</v>
      </c>
      <c r="G157">
        <v>0.8</v>
      </c>
      <c r="H157">
        <f t="shared" si="8"/>
        <v>2025</v>
      </c>
      <c r="I157">
        <f t="shared" si="9"/>
        <v>5</v>
      </c>
      <c r="J157" t="s">
        <v>26</v>
      </c>
      <c r="K157" t="str">
        <f>VLOOKUP(A157,Funcionários!$A$1:$I$98,7,FALSE)</f>
        <v>Tarde</v>
      </c>
      <c r="L157" t="str">
        <f>VLOOKUP(K157,Turnos!$A$1:$C$4,2,FALSE)</f>
        <v>14:00</v>
      </c>
      <c r="M157" t="str">
        <f>VLOOKUP(K157,Turnos!$A$1:$C$4,3,FALSE)</f>
        <v>22:00</v>
      </c>
      <c r="N157" s="6">
        <v>1.257777777777779</v>
      </c>
      <c r="O157" s="6">
        <v>3.1061111111111108</v>
      </c>
      <c r="P157" s="6">
        <f t="shared" si="10"/>
        <v>4.3638888888888898</v>
      </c>
      <c r="Q157" t="str">
        <f t="shared" si="11"/>
        <v>Anomalia</v>
      </c>
      <c r="R157" t="str">
        <f>VLOOKUP(A157,Funcionários!$A$1:$I$98,6,FALSE)</f>
        <v>Financeiro</v>
      </c>
      <c r="S157" t="str">
        <f>VLOOKUP(A157,Funcionários!$A$1:$I$98,5,FALSE)</f>
        <v>Gerente</v>
      </c>
      <c r="T157">
        <f>VLOOKUP(A157,Funcionários!$A$1:$I$98,8,FALSE)</f>
        <v>6102.74</v>
      </c>
      <c r="U157" t="str">
        <f>VLOOKUP(A157,Funcionários!$A$1:$I$98,3,FALSE)</f>
        <v>F</v>
      </c>
    </row>
    <row r="158" spans="1:21" x14ac:dyDescent="0.3">
      <c r="A158">
        <v>6</v>
      </c>
      <c r="B158" t="str">
        <f>VLOOKUP(A158,Funcionários!$A$1:$I$98,2,FALSE)</f>
        <v>Alice Vargas</v>
      </c>
      <c r="C158" s="2" t="s">
        <v>27</v>
      </c>
      <c r="D158" s="4" t="s">
        <v>319</v>
      </c>
      <c r="E158" s="4" t="s">
        <v>320</v>
      </c>
      <c r="F158">
        <v>0</v>
      </c>
      <c r="G158">
        <v>2.2999999999999998</v>
      </c>
      <c r="H158">
        <f t="shared" si="8"/>
        <v>2025</v>
      </c>
      <c r="I158">
        <f t="shared" si="9"/>
        <v>5</v>
      </c>
      <c r="J158" t="s">
        <v>28</v>
      </c>
      <c r="K158" t="str">
        <f>VLOOKUP(A158,Funcionários!$A$1:$I$98,7,FALSE)</f>
        <v>Tarde</v>
      </c>
      <c r="L158" t="str">
        <f>VLOOKUP(K158,Turnos!$A$1:$C$4,2,FALSE)</f>
        <v>14:00</v>
      </c>
      <c r="M158" t="str">
        <f>VLOOKUP(K158,Turnos!$A$1:$C$4,3,FALSE)</f>
        <v>22:00</v>
      </c>
      <c r="N158" s="6">
        <v>6.5630555555555539</v>
      </c>
      <c r="O158" s="6">
        <v>4.2424999999999997</v>
      </c>
      <c r="P158" s="6">
        <f t="shared" si="10"/>
        <v>10.805555555555554</v>
      </c>
      <c r="Q158" t="str">
        <f t="shared" si="11"/>
        <v>Anomalia</v>
      </c>
      <c r="R158" t="str">
        <f>VLOOKUP(A158,Funcionários!$A$1:$I$98,6,FALSE)</f>
        <v>Financeiro</v>
      </c>
      <c r="S158" t="str">
        <f>VLOOKUP(A158,Funcionários!$A$1:$I$98,5,FALSE)</f>
        <v>Gerente</v>
      </c>
      <c r="T158">
        <f>VLOOKUP(A158,Funcionários!$A$1:$I$98,8,FALSE)</f>
        <v>6102.74</v>
      </c>
      <c r="U158" t="str">
        <f>VLOOKUP(A158,Funcionários!$A$1:$I$98,3,FALSE)</f>
        <v>F</v>
      </c>
    </row>
    <row r="159" spans="1:21" x14ac:dyDescent="0.3">
      <c r="A159">
        <v>6</v>
      </c>
      <c r="B159" t="str">
        <f>VLOOKUP(A159,Funcionários!$A$1:$I$98,2,FALSE)</f>
        <v>Alice Vargas</v>
      </c>
      <c r="C159" s="2" t="s">
        <v>29</v>
      </c>
      <c r="D159" s="4" t="s">
        <v>321</v>
      </c>
      <c r="E159" s="4" t="s">
        <v>322</v>
      </c>
      <c r="F159">
        <v>0</v>
      </c>
      <c r="G159">
        <v>0.8</v>
      </c>
      <c r="H159">
        <f t="shared" si="8"/>
        <v>2025</v>
      </c>
      <c r="I159">
        <f t="shared" si="9"/>
        <v>4</v>
      </c>
      <c r="J159" t="s">
        <v>9</v>
      </c>
      <c r="K159" t="str">
        <f>VLOOKUP(A159,Funcionários!$A$1:$I$98,7,FALSE)</f>
        <v>Tarde</v>
      </c>
      <c r="L159" t="str">
        <f>VLOOKUP(K159,Turnos!$A$1:$C$4,2,FALSE)</f>
        <v>14:00</v>
      </c>
      <c r="M159" t="str">
        <f>VLOOKUP(K159,Turnos!$A$1:$C$4,3,FALSE)</f>
        <v>22:00</v>
      </c>
      <c r="N159" s="6">
        <v>7.5505555555555537</v>
      </c>
      <c r="O159" s="6">
        <v>9.1902777777777764</v>
      </c>
      <c r="P159" s="6">
        <f t="shared" si="10"/>
        <v>16.740833333333331</v>
      </c>
      <c r="Q159" t="str">
        <f t="shared" si="11"/>
        <v>Anomalia</v>
      </c>
      <c r="R159" t="str">
        <f>VLOOKUP(A159,Funcionários!$A$1:$I$98,6,FALSE)</f>
        <v>Financeiro</v>
      </c>
      <c r="S159" t="str">
        <f>VLOOKUP(A159,Funcionários!$A$1:$I$98,5,FALSE)</f>
        <v>Gerente</v>
      </c>
      <c r="T159">
        <f>VLOOKUP(A159,Funcionários!$A$1:$I$98,8,FALSE)</f>
        <v>6102.74</v>
      </c>
      <c r="U159" t="str">
        <f>VLOOKUP(A159,Funcionários!$A$1:$I$98,3,FALSE)</f>
        <v>F</v>
      </c>
    </row>
    <row r="160" spans="1:21" x14ac:dyDescent="0.3">
      <c r="A160">
        <v>6</v>
      </c>
      <c r="B160" t="str">
        <f>VLOOKUP(A160,Funcionários!$A$1:$I$98,2,FALSE)</f>
        <v>Alice Vargas</v>
      </c>
      <c r="C160" s="2" t="s">
        <v>32</v>
      </c>
      <c r="D160" s="4" t="s">
        <v>323</v>
      </c>
      <c r="E160" s="4" t="s">
        <v>324</v>
      </c>
      <c r="F160">
        <v>0</v>
      </c>
      <c r="G160">
        <v>0.8</v>
      </c>
      <c r="H160">
        <f t="shared" si="8"/>
        <v>2025</v>
      </c>
      <c r="I160">
        <f t="shared" si="9"/>
        <v>4</v>
      </c>
      <c r="J160" t="s">
        <v>12</v>
      </c>
      <c r="K160" t="str">
        <f>VLOOKUP(A160,Funcionários!$A$1:$I$98,7,FALSE)</f>
        <v>Tarde</v>
      </c>
      <c r="L160" t="str">
        <f>VLOOKUP(K160,Turnos!$A$1:$C$4,2,FALSE)</f>
        <v>14:00</v>
      </c>
      <c r="M160" t="str">
        <f>VLOOKUP(K160,Turnos!$A$1:$C$4,3,FALSE)</f>
        <v>22:00</v>
      </c>
      <c r="N160" s="6">
        <v>8.718055555555555</v>
      </c>
      <c r="O160" s="6">
        <v>2.3961111111111091</v>
      </c>
      <c r="P160" s="6">
        <f t="shared" si="10"/>
        <v>11.114166666666664</v>
      </c>
      <c r="Q160" t="str">
        <f t="shared" si="11"/>
        <v>Anomalia</v>
      </c>
      <c r="R160" t="str">
        <f>VLOOKUP(A160,Funcionários!$A$1:$I$98,6,FALSE)</f>
        <v>Financeiro</v>
      </c>
      <c r="S160" t="str">
        <f>VLOOKUP(A160,Funcionários!$A$1:$I$98,5,FALSE)</f>
        <v>Gerente</v>
      </c>
      <c r="T160">
        <f>VLOOKUP(A160,Funcionários!$A$1:$I$98,8,FALSE)</f>
        <v>6102.74</v>
      </c>
      <c r="U160" t="str">
        <f>VLOOKUP(A160,Funcionários!$A$1:$I$98,3,FALSE)</f>
        <v>F</v>
      </c>
    </row>
    <row r="161" spans="1:21" x14ac:dyDescent="0.3">
      <c r="A161">
        <v>6</v>
      </c>
      <c r="B161" t="str">
        <f>VLOOKUP(A161,Funcionários!$A$1:$I$98,2,FALSE)</f>
        <v>Alice Vargas</v>
      </c>
      <c r="C161" s="2" t="s">
        <v>35</v>
      </c>
      <c r="D161" s="4" t="s">
        <v>325</v>
      </c>
      <c r="E161" s="4" t="s">
        <v>326</v>
      </c>
      <c r="F161">
        <v>0</v>
      </c>
      <c r="G161">
        <v>0.4</v>
      </c>
      <c r="H161">
        <f t="shared" si="8"/>
        <v>2025</v>
      </c>
      <c r="I161">
        <f t="shared" si="9"/>
        <v>4</v>
      </c>
      <c r="J161" t="s">
        <v>16</v>
      </c>
      <c r="K161" t="str">
        <f>VLOOKUP(A161,Funcionários!$A$1:$I$98,7,FALSE)</f>
        <v>Tarde</v>
      </c>
      <c r="L161" t="str">
        <f>VLOOKUP(K161,Turnos!$A$1:$C$4,2,FALSE)</f>
        <v>14:00</v>
      </c>
      <c r="M161" t="str">
        <f>VLOOKUP(K161,Turnos!$A$1:$C$4,3,FALSE)</f>
        <v>22:00</v>
      </c>
      <c r="N161" s="6">
        <v>8.8619444444444433</v>
      </c>
      <c r="O161" s="6">
        <v>11.555277777777778</v>
      </c>
      <c r="P161" s="6">
        <f t="shared" si="10"/>
        <v>20.417222222222222</v>
      </c>
      <c r="Q161" t="str">
        <f t="shared" si="11"/>
        <v>Anomalia</v>
      </c>
      <c r="R161" t="str">
        <f>VLOOKUP(A161,Funcionários!$A$1:$I$98,6,FALSE)</f>
        <v>Financeiro</v>
      </c>
      <c r="S161" t="str">
        <f>VLOOKUP(A161,Funcionários!$A$1:$I$98,5,FALSE)</f>
        <v>Gerente</v>
      </c>
      <c r="T161">
        <f>VLOOKUP(A161,Funcionários!$A$1:$I$98,8,FALSE)</f>
        <v>6102.74</v>
      </c>
      <c r="U161" t="str">
        <f>VLOOKUP(A161,Funcionários!$A$1:$I$98,3,FALSE)</f>
        <v>F</v>
      </c>
    </row>
    <row r="162" spans="1:21" x14ac:dyDescent="0.3">
      <c r="A162">
        <v>6</v>
      </c>
      <c r="B162" t="str">
        <f>VLOOKUP(A162,Funcionários!$A$1:$I$98,2,FALSE)</f>
        <v>Alice Vargas</v>
      </c>
      <c r="C162" s="2" t="s">
        <v>36</v>
      </c>
      <c r="D162" s="4" t="s">
        <v>327</v>
      </c>
      <c r="E162" s="4" t="s">
        <v>328</v>
      </c>
      <c r="F162">
        <v>0</v>
      </c>
      <c r="G162">
        <v>2.1</v>
      </c>
      <c r="H162">
        <f t="shared" si="8"/>
        <v>2025</v>
      </c>
      <c r="I162">
        <f t="shared" si="9"/>
        <v>4</v>
      </c>
      <c r="J162" t="s">
        <v>18</v>
      </c>
      <c r="K162" t="str">
        <f>VLOOKUP(A162,Funcionários!$A$1:$I$98,7,FALSE)</f>
        <v>Tarde</v>
      </c>
      <c r="L162" t="str">
        <f>VLOOKUP(K162,Turnos!$A$1:$C$4,2,FALSE)</f>
        <v>14:00</v>
      </c>
      <c r="M162" t="str">
        <f>VLOOKUP(K162,Turnos!$A$1:$C$4,3,FALSE)</f>
        <v>22:00</v>
      </c>
      <c r="N162" s="6">
        <v>1.3097222222222227</v>
      </c>
      <c r="O162" s="6">
        <v>1.7194444444444434</v>
      </c>
      <c r="P162" s="6">
        <f t="shared" si="10"/>
        <v>3.0291666666666659</v>
      </c>
      <c r="Q162" t="str">
        <f t="shared" si="11"/>
        <v>OK</v>
      </c>
      <c r="R162" t="str">
        <f>VLOOKUP(A162,Funcionários!$A$1:$I$98,6,FALSE)</f>
        <v>Financeiro</v>
      </c>
      <c r="S162" t="str">
        <f>VLOOKUP(A162,Funcionários!$A$1:$I$98,5,FALSE)</f>
        <v>Gerente</v>
      </c>
      <c r="T162">
        <f>VLOOKUP(A162,Funcionários!$A$1:$I$98,8,FALSE)</f>
        <v>6102.74</v>
      </c>
      <c r="U162" t="str">
        <f>VLOOKUP(A162,Funcionários!$A$1:$I$98,3,FALSE)</f>
        <v>F</v>
      </c>
    </row>
    <row r="163" spans="1:21" x14ac:dyDescent="0.3">
      <c r="A163">
        <v>6</v>
      </c>
      <c r="B163" t="str">
        <f>VLOOKUP(A163,Funcionários!$A$1:$I$98,2,FALSE)</f>
        <v>Alice Vargas</v>
      </c>
      <c r="C163" s="2" t="s">
        <v>39</v>
      </c>
      <c r="D163" s="4" t="s">
        <v>329</v>
      </c>
      <c r="E163" s="4" t="s">
        <v>330</v>
      </c>
      <c r="F163">
        <v>0</v>
      </c>
      <c r="G163">
        <v>1.6</v>
      </c>
      <c r="H163">
        <f t="shared" si="8"/>
        <v>2025</v>
      </c>
      <c r="I163">
        <f t="shared" si="9"/>
        <v>4</v>
      </c>
      <c r="J163" t="s">
        <v>22</v>
      </c>
      <c r="K163" t="str">
        <f>VLOOKUP(A163,Funcionários!$A$1:$I$98,7,FALSE)</f>
        <v>Tarde</v>
      </c>
      <c r="L163" t="str">
        <f>VLOOKUP(K163,Turnos!$A$1:$C$4,2,FALSE)</f>
        <v>14:00</v>
      </c>
      <c r="M163" t="str">
        <f>VLOOKUP(K163,Turnos!$A$1:$C$4,3,FALSE)</f>
        <v>22:00</v>
      </c>
      <c r="N163" s="6">
        <v>8.87638888888889</v>
      </c>
      <c r="O163" s="6">
        <v>11.827777777777778</v>
      </c>
      <c r="P163" s="6">
        <f t="shared" si="10"/>
        <v>20.704166666666666</v>
      </c>
      <c r="Q163" t="str">
        <f t="shared" si="11"/>
        <v>Anomalia</v>
      </c>
      <c r="R163" t="str">
        <f>VLOOKUP(A163,Funcionários!$A$1:$I$98,6,FALSE)</f>
        <v>Financeiro</v>
      </c>
      <c r="S163" t="str">
        <f>VLOOKUP(A163,Funcionários!$A$1:$I$98,5,FALSE)</f>
        <v>Gerente</v>
      </c>
      <c r="T163">
        <f>VLOOKUP(A163,Funcionários!$A$1:$I$98,8,FALSE)</f>
        <v>6102.74</v>
      </c>
      <c r="U163" t="str">
        <f>VLOOKUP(A163,Funcionários!$A$1:$I$98,3,FALSE)</f>
        <v>F</v>
      </c>
    </row>
    <row r="164" spans="1:21" x14ac:dyDescent="0.3">
      <c r="A164">
        <v>6</v>
      </c>
      <c r="B164" t="str">
        <f>VLOOKUP(A164,Funcionários!$A$1:$I$98,2,FALSE)</f>
        <v>Alice Vargas</v>
      </c>
      <c r="C164" s="2" t="s">
        <v>42</v>
      </c>
      <c r="D164" s="4" t="s">
        <v>331</v>
      </c>
      <c r="E164" s="4" t="s">
        <v>332</v>
      </c>
      <c r="F164">
        <v>0</v>
      </c>
      <c r="G164">
        <v>1.3</v>
      </c>
      <c r="H164">
        <f t="shared" si="8"/>
        <v>2025</v>
      </c>
      <c r="I164">
        <f t="shared" si="9"/>
        <v>4</v>
      </c>
      <c r="J164" t="s">
        <v>26</v>
      </c>
      <c r="K164" t="str">
        <f>VLOOKUP(A164,Funcionários!$A$1:$I$98,7,FALSE)</f>
        <v>Tarde</v>
      </c>
      <c r="L164" t="str">
        <f>VLOOKUP(K164,Turnos!$A$1:$C$4,2,FALSE)</f>
        <v>14:00</v>
      </c>
      <c r="M164" t="str">
        <f>VLOOKUP(K164,Turnos!$A$1:$C$4,3,FALSE)</f>
        <v>22:00</v>
      </c>
      <c r="N164" s="6">
        <v>1.2552777777777757</v>
      </c>
      <c r="O164" s="6">
        <v>9.1183333333333341</v>
      </c>
      <c r="P164" s="6">
        <f t="shared" si="10"/>
        <v>10.37361111111111</v>
      </c>
      <c r="Q164" t="str">
        <f t="shared" si="11"/>
        <v>Anomalia</v>
      </c>
      <c r="R164" t="str">
        <f>VLOOKUP(A164,Funcionários!$A$1:$I$98,6,FALSE)</f>
        <v>Financeiro</v>
      </c>
      <c r="S164" t="str">
        <f>VLOOKUP(A164,Funcionários!$A$1:$I$98,5,FALSE)</f>
        <v>Gerente</v>
      </c>
      <c r="T164">
        <f>VLOOKUP(A164,Funcionários!$A$1:$I$98,8,FALSE)</f>
        <v>6102.74</v>
      </c>
      <c r="U164" t="str">
        <f>VLOOKUP(A164,Funcionários!$A$1:$I$98,3,FALSE)</f>
        <v>F</v>
      </c>
    </row>
    <row r="165" spans="1:21" x14ac:dyDescent="0.3">
      <c r="A165">
        <v>6</v>
      </c>
      <c r="B165" t="str">
        <f>VLOOKUP(A165,Funcionários!$A$1:$I$98,2,FALSE)</f>
        <v>Alice Vargas</v>
      </c>
      <c r="C165" s="2" t="s">
        <v>45</v>
      </c>
      <c r="D165" s="4" t="s">
        <v>333</v>
      </c>
      <c r="E165" s="4" t="s">
        <v>334</v>
      </c>
      <c r="F165">
        <v>0</v>
      </c>
      <c r="G165">
        <v>2.1</v>
      </c>
      <c r="H165">
        <f t="shared" si="8"/>
        <v>2025</v>
      </c>
      <c r="I165">
        <f t="shared" si="9"/>
        <v>4</v>
      </c>
      <c r="J165" t="s">
        <v>28</v>
      </c>
      <c r="K165" t="str">
        <f>VLOOKUP(A165,Funcionários!$A$1:$I$98,7,FALSE)</f>
        <v>Tarde</v>
      </c>
      <c r="L165" t="str">
        <f>VLOOKUP(K165,Turnos!$A$1:$C$4,2,FALSE)</f>
        <v>14:00</v>
      </c>
      <c r="M165" t="str">
        <f>VLOOKUP(K165,Turnos!$A$1:$C$4,3,FALSE)</f>
        <v>22:00</v>
      </c>
      <c r="N165" s="6">
        <v>7.8</v>
      </c>
      <c r="O165" s="6">
        <v>9.6966666666666654</v>
      </c>
      <c r="P165" s="6">
        <f t="shared" si="10"/>
        <v>17.496666666666666</v>
      </c>
      <c r="Q165" t="str">
        <f t="shared" si="11"/>
        <v>Anomalia</v>
      </c>
      <c r="R165" t="str">
        <f>VLOOKUP(A165,Funcionários!$A$1:$I$98,6,FALSE)</f>
        <v>Financeiro</v>
      </c>
      <c r="S165" t="str">
        <f>VLOOKUP(A165,Funcionários!$A$1:$I$98,5,FALSE)</f>
        <v>Gerente</v>
      </c>
      <c r="T165">
        <f>VLOOKUP(A165,Funcionários!$A$1:$I$98,8,FALSE)</f>
        <v>6102.74</v>
      </c>
      <c r="U165" t="str">
        <f>VLOOKUP(A165,Funcionários!$A$1:$I$98,3,FALSE)</f>
        <v>F</v>
      </c>
    </row>
    <row r="166" spans="1:21" x14ac:dyDescent="0.3">
      <c r="A166">
        <v>6</v>
      </c>
      <c r="B166" t="str">
        <f>VLOOKUP(A166,Funcionários!$A$1:$I$98,2,FALSE)</f>
        <v>Alice Vargas</v>
      </c>
      <c r="C166" s="2" t="s">
        <v>48</v>
      </c>
      <c r="D166" s="4"/>
      <c r="E166" s="4"/>
      <c r="F166">
        <v>0</v>
      </c>
      <c r="G166">
        <v>0</v>
      </c>
      <c r="H166">
        <f t="shared" si="8"/>
        <v>2025</v>
      </c>
      <c r="I166">
        <f t="shared" si="9"/>
        <v>4</v>
      </c>
      <c r="J166" t="s">
        <v>9</v>
      </c>
      <c r="K166" t="str">
        <f>VLOOKUP(A166,Funcionários!$A$1:$I$98,7,FALSE)</f>
        <v>Tarde</v>
      </c>
      <c r="L166" t="str">
        <f>VLOOKUP(K166,Turnos!$A$1:$C$4,2,FALSE)</f>
        <v>14:00</v>
      </c>
      <c r="M166" t="str">
        <f>VLOOKUP(K166,Turnos!$A$1:$C$4,3,FALSE)</f>
        <v>22:00</v>
      </c>
      <c r="N166" s="6">
        <v>14</v>
      </c>
      <c r="O166" s="6">
        <v>22</v>
      </c>
      <c r="P166" s="6">
        <f t="shared" si="10"/>
        <v>36</v>
      </c>
      <c r="Q166" t="str">
        <f t="shared" si="11"/>
        <v>Anomalia</v>
      </c>
      <c r="R166" t="str">
        <f>VLOOKUP(A166,Funcionários!$A$1:$I$98,6,FALSE)</f>
        <v>Financeiro</v>
      </c>
      <c r="S166" t="str">
        <f>VLOOKUP(A166,Funcionários!$A$1:$I$98,5,FALSE)</f>
        <v>Gerente</v>
      </c>
      <c r="T166">
        <f>VLOOKUP(A166,Funcionários!$A$1:$I$98,8,FALSE)</f>
        <v>6102.74</v>
      </c>
      <c r="U166" t="str">
        <f>VLOOKUP(A166,Funcionários!$A$1:$I$98,3,FALSE)</f>
        <v>F</v>
      </c>
    </row>
    <row r="167" spans="1:21" x14ac:dyDescent="0.3">
      <c r="A167">
        <v>6</v>
      </c>
      <c r="B167" t="str">
        <f>VLOOKUP(A167,Funcionários!$A$1:$I$98,2,FALSE)</f>
        <v>Alice Vargas</v>
      </c>
      <c r="C167" s="2" t="s">
        <v>51</v>
      </c>
      <c r="D167" s="4" t="s">
        <v>335</v>
      </c>
      <c r="E167" s="4" t="s">
        <v>336</v>
      </c>
      <c r="F167">
        <v>0</v>
      </c>
      <c r="G167">
        <v>2.2999999999999998</v>
      </c>
      <c r="H167">
        <f t="shared" si="8"/>
        <v>2025</v>
      </c>
      <c r="I167">
        <f t="shared" si="9"/>
        <v>4</v>
      </c>
      <c r="J167" t="s">
        <v>12</v>
      </c>
      <c r="K167" t="str">
        <f>VLOOKUP(A167,Funcionários!$A$1:$I$98,7,FALSE)</f>
        <v>Tarde</v>
      </c>
      <c r="L167" t="str">
        <f>VLOOKUP(K167,Turnos!$A$1:$C$4,2,FALSE)</f>
        <v>14:00</v>
      </c>
      <c r="M167" t="str">
        <f>VLOOKUP(K167,Turnos!$A$1:$C$4,3,FALSE)</f>
        <v>22:00</v>
      </c>
      <c r="N167" s="6">
        <v>9.958055555555557</v>
      </c>
      <c r="O167" s="6">
        <v>2.5300000000000011</v>
      </c>
      <c r="P167" s="6">
        <f t="shared" si="10"/>
        <v>12.488055555555558</v>
      </c>
      <c r="Q167" t="str">
        <f t="shared" si="11"/>
        <v>Anomalia</v>
      </c>
      <c r="R167" t="str">
        <f>VLOOKUP(A167,Funcionários!$A$1:$I$98,6,FALSE)</f>
        <v>Financeiro</v>
      </c>
      <c r="S167" t="str">
        <f>VLOOKUP(A167,Funcionários!$A$1:$I$98,5,FALSE)</f>
        <v>Gerente</v>
      </c>
      <c r="T167">
        <f>VLOOKUP(A167,Funcionários!$A$1:$I$98,8,FALSE)</f>
        <v>6102.74</v>
      </c>
      <c r="U167" t="str">
        <f>VLOOKUP(A167,Funcionários!$A$1:$I$98,3,FALSE)</f>
        <v>F</v>
      </c>
    </row>
    <row r="168" spans="1:21" x14ac:dyDescent="0.3">
      <c r="A168">
        <v>6</v>
      </c>
      <c r="B168" t="str">
        <f>VLOOKUP(A168,Funcionários!$A$1:$I$98,2,FALSE)</f>
        <v>Alice Vargas</v>
      </c>
      <c r="C168" s="2" t="s">
        <v>54</v>
      </c>
      <c r="D168" s="4" t="s">
        <v>337</v>
      </c>
      <c r="E168" s="4" t="s">
        <v>338</v>
      </c>
      <c r="F168">
        <v>0</v>
      </c>
      <c r="G168">
        <v>1.3</v>
      </c>
      <c r="H168">
        <f t="shared" si="8"/>
        <v>2025</v>
      </c>
      <c r="I168">
        <f t="shared" si="9"/>
        <v>4</v>
      </c>
      <c r="J168" t="s">
        <v>16</v>
      </c>
      <c r="K168" t="str">
        <f>VLOOKUP(A168,Funcionários!$A$1:$I$98,7,FALSE)</f>
        <v>Tarde</v>
      </c>
      <c r="L168" t="str">
        <f>VLOOKUP(K168,Turnos!$A$1:$C$4,2,FALSE)</f>
        <v>14:00</v>
      </c>
      <c r="M168" t="str">
        <f>VLOOKUP(K168,Turnos!$A$1:$C$4,3,FALSE)</f>
        <v>22:00</v>
      </c>
      <c r="N168" s="6">
        <v>3.8447222222222233</v>
      </c>
      <c r="O168" s="6">
        <v>1.3755555555555554</v>
      </c>
      <c r="P168" s="6">
        <f t="shared" si="10"/>
        <v>5.2202777777777785</v>
      </c>
      <c r="Q168" t="str">
        <f t="shared" si="11"/>
        <v>Anomalia</v>
      </c>
      <c r="R168" t="str">
        <f>VLOOKUP(A168,Funcionários!$A$1:$I$98,6,FALSE)</f>
        <v>Financeiro</v>
      </c>
      <c r="S168" t="str">
        <f>VLOOKUP(A168,Funcionários!$A$1:$I$98,5,FALSE)</f>
        <v>Gerente</v>
      </c>
      <c r="T168">
        <f>VLOOKUP(A168,Funcionários!$A$1:$I$98,8,FALSE)</f>
        <v>6102.74</v>
      </c>
      <c r="U168" t="str">
        <f>VLOOKUP(A168,Funcionários!$A$1:$I$98,3,FALSE)</f>
        <v>F</v>
      </c>
    </row>
    <row r="169" spans="1:21" x14ac:dyDescent="0.3">
      <c r="A169">
        <v>6</v>
      </c>
      <c r="B169" t="str">
        <f>VLOOKUP(A169,Funcionários!$A$1:$I$98,2,FALSE)</f>
        <v>Alice Vargas</v>
      </c>
      <c r="C169" s="2" t="s">
        <v>57</v>
      </c>
      <c r="D169" s="4" t="s">
        <v>339</v>
      </c>
      <c r="E169" s="4" t="s">
        <v>340</v>
      </c>
      <c r="F169">
        <v>0</v>
      </c>
      <c r="G169">
        <v>1.8</v>
      </c>
      <c r="H169">
        <f t="shared" si="8"/>
        <v>2025</v>
      </c>
      <c r="I169">
        <f t="shared" si="9"/>
        <v>4</v>
      </c>
      <c r="J169" t="s">
        <v>18</v>
      </c>
      <c r="K169" t="str">
        <f>VLOOKUP(A169,Funcionários!$A$1:$I$98,7,FALSE)</f>
        <v>Tarde</v>
      </c>
      <c r="L169" t="str">
        <f>VLOOKUP(K169,Turnos!$A$1:$C$4,2,FALSE)</f>
        <v>14:00</v>
      </c>
      <c r="M169" t="str">
        <f>VLOOKUP(K169,Turnos!$A$1:$C$4,3,FALSE)</f>
        <v>22:00</v>
      </c>
      <c r="N169" s="6">
        <v>6.2258333333333349</v>
      </c>
      <c r="O169" s="6">
        <v>1.9594444444444434</v>
      </c>
      <c r="P169" s="6">
        <f t="shared" si="10"/>
        <v>8.1852777777777774</v>
      </c>
      <c r="Q169" t="str">
        <f t="shared" si="11"/>
        <v>Anomalia</v>
      </c>
      <c r="R169" t="str">
        <f>VLOOKUP(A169,Funcionários!$A$1:$I$98,6,FALSE)</f>
        <v>Financeiro</v>
      </c>
      <c r="S169" t="str">
        <f>VLOOKUP(A169,Funcionários!$A$1:$I$98,5,FALSE)</f>
        <v>Gerente</v>
      </c>
      <c r="T169">
        <f>VLOOKUP(A169,Funcionários!$A$1:$I$98,8,FALSE)</f>
        <v>6102.74</v>
      </c>
      <c r="U169" t="str">
        <f>VLOOKUP(A169,Funcionários!$A$1:$I$98,3,FALSE)</f>
        <v>F</v>
      </c>
    </row>
    <row r="170" spans="1:21" x14ac:dyDescent="0.3">
      <c r="A170">
        <v>6</v>
      </c>
      <c r="B170" t="str">
        <f>VLOOKUP(A170,Funcionários!$A$1:$I$98,2,FALSE)</f>
        <v>Alice Vargas</v>
      </c>
      <c r="C170" s="2" t="s">
        <v>60</v>
      </c>
      <c r="D170" s="4"/>
      <c r="E170" s="4"/>
      <c r="F170">
        <v>0</v>
      </c>
      <c r="G170">
        <v>0</v>
      </c>
      <c r="H170">
        <f t="shared" si="8"/>
        <v>2025</v>
      </c>
      <c r="I170">
        <f t="shared" si="9"/>
        <v>4</v>
      </c>
      <c r="J170" t="s">
        <v>22</v>
      </c>
      <c r="K170" t="str">
        <f>VLOOKUP(A170,Funcionários!$A$1:$I$98,7,FALSE)</f>
        <v>Tarde</v>
      </c>
      <c r="L170" t="str">
        <f>VLOOKUP(K170,Turnos!$A$1:$C$4,2,FALSE)</f>
        <v>14:00</v>
      </c>
      <c r="M170" t="str">
        <f>VLOOKUP(K170,Turnos!$A$1:$C$4,3,FALSE)</f>
        <v>22:00</v>
      </c>
      <c r="N170" s="6">
        <v>14</v>
      </c>
      <c r="O170" s="6">
        <v>22</v>
      </c>
      <c r="P170" s="6">
        <f t="shared" si="10"/>
        <v>36</v>
      </c>
      <c r="Q170" t="str">
        <f t="shared" si="11"/>
        <v>Anomalia</v>
      </c>
      <c r="R170" t="str">
        <f>VLOOKUP(A170,Funcionários!$A$1:$I$98,6,FALSE)</f>
        <v>Financeiro</v>
      </c>
      <c r="S170" t="str">
        <f>VLOOKUP(A170,Funcionários!$A$1:$I$98,5,FALSE)</f>
        <v>Gerente</v>
      </c>
      <c r="T170">
        <f>VLOOKUP(A170,Funcionários!$A$1:$I$98,8,FALSE)</f>
        <v>6102.74</v>
      </c>
      <c r="U170" t="str">
        <f>VLOOKUP(A170,Funcionários!$A$1:$I$98,3,FALSE)</f>
        <v>F</v>
      </c>
    </row>
    <row r="171" spans="1:21" x14ac:dyDescent="0.3">
      <c r="A171">
        <v>6</v>
      </c>
      <c r="B171" t="str">
        <f>VLOOKUP(A171,Funcionários!$A$1:$I$98,2,FALSE)</f>
        <v>Alice Vargas</v>
      </c>
      <c r="C171" s="2" t="s">
        <v>63</v>
      </c>
      <c r="D171" s="4" t="s">
        <v>341</v>
      </c>
      <c r="E171" s="4" t="s">
        <v>342</v>
      </c>
      <c r="F171">
        <v>0</v>
      </c>
      <c r="G171">
        <v>2</v>
      </c>
      <c r="H171">
        <f t="shared" si="8"/>
        <v>2025</v>
      </c>
      <c r="I171">
        <f t="shared" si="9"/>
        <v>4</v>
      </c>
      <c r="J171" t="s">
        <v>26</v>
      </c>
      <c r="K171" t="str">
        <f>VLOOKUP(A171,Funcionários!$A$1:$I$98,7,FALSE)</f>
        <v>Tarde</v>
      </c>
      <c r="L171" t="str">
        <f>VLOOKUP(K171,Turnos!$A$1:$C$4,2,FALSE)</f>
        <v>14:00</v>
      </c>
      <c r="M171" t="str">
        <f>VLOOKUP(K171,Turnos!$A$1:$C$4,3,FALSE)</f>
        <v>22:00</v>
      </c>
      <c r="N171" s="6">
        <v>2.1047222222222217</v>
      </c>
      <c r="O171" s="6">
        <v>11.323888888888886</v>
      </c>
      <c r="P171" s="6">
        <f t="shared" si="10"/>
        <v>13.428611111111108</v>
      </c>
      <c r="Q171" t="str">
        <f t="shared" si="11"/>
        <v>Anomalia</v>
      </c>
      <c r="R171" t="str">
        <f>VLOOKUP(A171,Funcionários!$A$1:$I$98,6,FALSE)</f>
        <v>Financeiro</v>
      </c>
      <c r="S171" t="str">
        <f>VLOOKUP(A171,Funcionários!$A$1:$I$98,5,FALSE)</f>
        <v>Gerente</v>
      </c>
      <c r="T171">
        <f>VLOOKUP(A171,Funcionários!$A$1:$I$98,8,FALSE)</f>
        <v>6102.74</v>
      </c>
      <c r="U171" t="str">
        <f>VLOOKUP(A171,Funcionários!$A$1:$I$98,3,FALSE)</f>
        <v>F</v>
      </c>
    </row>
    <row r="172" spans="1:21" x14ac:dyDescent="0.3">
      <c r="A172">
        <v>6</v>
      </c>
      <c r="B172" t="str">
        <f>VLOOKUP(A172,Funcionários!$A$1:$I$98,2,FALSE)</f>
        <v>Alice Vargas</v>
      </c>
      <c r="C172" s="2" t="s">
        <v>66</v>
      </c>
      <c r="D172" s="4" t="s">
        <v>343</v>
      </c>
      <c r="E172" s="4" t="s">
        <v>344</v>
      </c>
      <c r="F172">
        <v>0</v>
      </c>
      <c r="G172">
        <v>1.4</v>
      </c>
      <c r="H172">
        <f t="shared" si="8"/>
        <v>2025</v>
      </c>
      <c r="I172">
        <f t="shared" si="9"/>
        <v>4</v>
      </c>
      <c r="J172" t="s">
        <v>28</v>
      </c>
      <c r="K172" t="str">
        <f>VLOOKUP(A172,Funcionários!$A$1:$I$98,7,FALSE)</f>
        <v>Tarde</v>
      </c>
      <c r="L172" t="str">
        <f>VLOOKUP(K172,Turnos!$A$1:$C$4,2,FALSE)</f>
        <v>14:00</v>
      </c>
      <c r="M172" t="str">
        <f>VLOOKUP(K172,Turnos!$A$1:$C$4,3,FALSE)</f>
        <v>22:00</v>
      </c>
      <c r="N172" s="6">
        <v>2.1238888888888887</v>
      </c>
      <c r="O172" s="6">
        <v>11.884166666666665</v>
      </c>
      <c r="P172" s="6">
        <f t="shared" si="10"/>
        <v>14.008055555555554</v>
      </c>
      <c r="Q172" t="str">
        <f t="shared" si="11"/>
        <v>Anomalia</v>
      </c>
      <c r="R172" t="str">
        <f>VLOOKUP(A172,Funcionários!$A$1:$I$98,6,FALSE)</f>
        <v>Financeiro</v>
      </c>
      <c r="S172" t="str">
        <f>VLOOKUP(A172,Funcionários!$A$1:$I$98,5,FALSE)</f>
        <v>Gerente</v>
      </c>
      <c r="T172">
        <f>VLOOKUP(A172,Funcionários!$A$1:$I$98,8,FALSE)</f>
        <v>6102.74</v>
      </c>
      <c r="U172" t="str">
        <f>VLOOKUP(A172,Funcionários!$A$1:$I$98,3,FALSE)</f>
        <v>F</v>
      </c>
    </row>
    <row r="173" spans="1:21" x14ac:dyDescent="0.3">
      <c r="A173">
        <v>6</v>
      </c>
      <c r="B173" t="str">
        <f>VLOOKUP(A173,Funcionários!$A$1:$I$98,2,FALSE)</f>
        <v>Alice Vargas</v>
      </c>
      <c r="C173" s="2" t="s">
        <v>69</v>
      </c>
      <c r="D173" s="4" t="s">
        <v>345</v>
      </c>
      <c r="E173" s="4" t="s">
        <v>346</v>
      </c>
      <c r="F173">
        <v>0</v>
      </c>
      <c r="G173">
        <v>0.1</v>
      </c>
      <c r="H173">
        <f t="shared" si="8"/>
        <v>2025</v>
      </c>
      <c r="I173">
        <f t="shared" si="9"/>
        <v>4</v>
      </c>
      <c r="J173" t="s">
        <v>9</v>
      </c>
      <c r="K173" t="str">
        <f>VLOOKUP(A173,Funcionários!$A$1:$I$98,7,FALSE)</f>
        <v>Tarde</v>
      </c>
      <c r="L173" t="str">
        <f>VLOOKUP(K173,Turnos!$A$1:$C$4,2,FALSE)</f>
        <v>14:00</v>
      </c>
      <c r="M173" t="str">
        <f>VLOOKUP(K173,Turnos!$A$1:$C$4,3,FALSE)</f>
        <v>22:00</v>
      </c>
      <c r="N173" s="6">
        <v>0.19055555555555692</v>
      </c>
      <c r="O173" s="6">
        <v>1.783333333333335</v>
      </c>
      <c r="P173" s="6">
        <f t="shared" si="10"/>
        <v>1.9738888888888919</v>
      </c>
      <c r="Q173" t="str">
        <f t="shared" si="11"/>
        <v>OK</v>
      </c>
      <c r="R173" t="str">
        <f>VLOOKUP(A173,Funcionários!$A$1:$I$98,6,FALSE)</f>
        <v>Financeiro</v>
      </c>
      <c r="S173" t="str">
        <f>VLOOKUP(A173,Funcionários!$A$1:$I$98,5,FALSE)</f>
        <v>Gerente</v>
      </c>
      <c r="T173">
        <f>VLOOKUP(A173,Funcionários!$A$1:$I$98,8,FALSE)</f>
        <v>6102.74</v>
      </c>
      <c r="U173" t="str">
        <f>VLOOKUP(A173,Funcionários!$A$1:$I$98,3,FALSE)</f>
        <v>F</v>
      </c>
    </row>
    <row r="174" spans="1:21" x14ac:dyDescent="0.3">
      <c r="A174">
        <v>6</v>
      </c>
      <c r="B174" t="str">
        <f>VLOOKUP(A174,Funcionários!$A$1:$I$98,2,FALSE)</f>
        <v>Alice Vargas</v>
      </c>
      <c r="C174" s="2" t="s">
        <v>72</v>
      </c>
      <c r="D174" s="4" t="s">
        <v>347</v>
      </c>
      <c r="E174" s="4" t="s">
        <v>348</v>
      </c>
      <c r="F174">
        <v>0</v>
      </c>
      <c r="G174">
        <v>0.1</v>
      </c>
      <c r="H174">
        <f t="shared" si="8"/>
        <v>2025</v>
      </c>
      <c r="I174">
        <f t="shared" si="9"/>
        <v>4</v>
      </c>
      <c r="J174" t="s">
        <v>12</v>
      </c>
      <c r="K174" t="str">
        <f>VLOOKUP(A174,Funcionários!$A$1:$I$98,7,FALSE)</f>
        <v>Tarde</v>
      </c>
      <c r="L174" t="str">
        <f>VLOOKUP(K174,Turnos!$A$1:$C$4,2,FALSE)</f>
        <v>14:00</v>
      </c>
      <c r="M174" t="str">
        <f>VLOOKUP(K174,Turnos!$A$1:$C$4,3,FALSE)</f>
        <v>22:00</v>
      </c>
      <c r="N174" s="6">
        <v>6.2463888888888857</v>
      </c>
      <c r="O174" s="6">
        <v>9.3999999999999986</v>
      </c>
      <c r="P174" s="6">
        <f t="shared" si="10"/>
        <v>15.646388888888884</v>
      </c>
      <c r="Q174" t="str">
        <f t="shared" si="11"/>
        <v>Anomalia</v>
      </c>
      <c r="R174" t="str">
        <f>VLOOKUP(A174,Funcionários!$A$1:$I$98,6,FALSE)</f>
        <v>Financeiro</v>
      </c>
      <c r="S174" t="str">
        <f>VLOOKUP(A174,Funcionários!$A$1:$I$98,5,FALSE)</f>
        <v>Gerente</v>
      </c>
      <c r="T174">
        <f>VLOOKUP(A174,Funcionários!$A$1:$I$98,8,FALSE)</f>
        <v>6102.74</v>
      </c>
      <c r="U174" t="str">
        <f>VLOOKUP(A174,Funcionários!$A$1:$I$98,3,FALSE)</f>
        <v>F</v>
      </c>
    </row>
    <row r="175" spans="1:21" x14ac:dyDescent="0.3">
      <c r="A175">
        <v>6</v>
      </c>
      <c r="B175" t="str">
        <f>VLOOKUP(A175,Funcionários!$A$1:$I$98,2,FALSE)</f>
        <v>Alice Vargas</v>
      </c>
      <c r="C175" s="2" t="s">
        <v>75</v>
      </c>
      <c r="D175" s="4" t="s">
        <v>349</v>
      </c>
      <c r="E175" s="4" t="s">
        <v>350</v>
      </c>
      <c r="F175">
        <v>0</v>
      </c>
      <c r="G175">
        <v>1.4</v>
      </c>
      <c r="H175">
        <f t="shared" si="8"/>
        <v>2025</v>
      </c>
      <c r="I175">
        <f t="shared" si="9"/>
        <v>4</v>
      </c>
      <c r="J175" t="s">
        <v>16</v>
      </c>
      <c r="K175" t="str">
        <f>VLOOKUP(A175,Funcionários!$A$1:$I$98,7,FALSE)</f>
        <v>Tarde</v>
      </c>
      <c r="L175" t="str">
        <f>VLOOKUP(K175,Turnos!$A$1:$C$4,2,FALSE)</f>
        <v>14:00</v>
      </c>
      <c r="M175" t="str">
        <f>VLOOKUP(K175,Turnos!$A$1:$C$4,3,FALSE)</f>
        <v>22:00</v>
      </c>
      <c r="N175" s="6">
        <v>3.2805555555555563</v>
      </c>
      <c r="O175" s="6">
        <v>13.316666666666665</v>
      </c>
      <c r="P175" s="6">
        <f t="shared" si="10"/>
        <v>16.597222222222221</v>
      </c>
      <c r="Q175" t="str">
        <f t="shared" si="11"/>
        <v>Anomalia</v>
      </c>
      <c r="R175" t="str">
        <f>VLOOKUP(A175,Funcionários!$A$1:$I$98,6,FALSE)</f>
        <v>Financeiro</v>
      </c>
      <c r="S175" t="str">
        <f>VLOOKUP(A175,Funcionários!$A$1:$I$98,5,FALSE)</f>
        <v>Gerente</v>
      </c>
      <c r="T175">
        <f>VLOOKUP(A175,Funcionários!$A$1:$I$98,8,FALSE)</f>
        <v>6102.74</v>
      </c>
      <c r="U175" t="str">
        <f>VLOOKUP(A175,Funcionários!$A$1:$I$98,3,FALSE)</f>
        <v>F</v>
      </c>
    </row>
    <row r="176" spans="1:21" x14ac:dyDescent="0.3">
      <c r="A176">
        <v>6</v>
      </c>
      <c r="B176" t="str">
        <f>VLOOKUP(A176,Funcionários!$A$1:$I$98,2,FALSE)</f>
        <v>Alice Vargas</v>
      </c>
      <c r="C176" s="2" t="s">
        <v>76</v>
      </c>
      <c r="D176" s="4" t="s">
        <v>351</v>
      </c>
      <c r="E176" s="4" t="s">
        <v>352</v>
      </c>
      <c r="F176">
        <v>0</v>
      </c>
      <c r="G176">
        <v>0.6</v>
      </c>
      <c r="H176">
        <f t="shared" si="8"/>
        <v>2025</v>
      </c>
      <c r="I176">
        <f t="shared" si="9"/>
        <v>4</v>
      </c>
      <c r="J176" t="s">
        <v>18</v>
      </c>
      <c r="K176" t="str">
        <f>VLOOKUP(A176,Funcionários!$A$1:$I$98,7,FALSE)</f>
        <v>Tarde</v>
      </c>
      <c r="L176" t="str">
        <f>VLOOKUP(K176,Turnos!$A$1:$C$4,2,FALSE)</f>
        <v>14:00</v>
      </c>
      <c r="M176" t="str">
        <f>VLOOKUP(K176,Turnos!$A$1:$C$4,3,FALSE)</f>
        <v>22:00</v>
      </c>
      <c r="N176" s="6">
        <v>13.92</v>
      </c>
      <c r="O176" s="6">
        <v>11.567500000000001</v>
      </c>
      <c r="P176" s="6">
        <f t="shared" si="10"/>
        <v>25.487500000000001</v>
      </c>
      <c r="Q176" t="str">
        <f t="shared" si="11"/>
        <v>Anomalia</v>
      </c>
      <c r="R176" t="str">
        <f>VLOOKUP(A176,Funcionários!$A$1:$I$98,6,FALSE)</f>
        <v>Financeiro</v>
      </c>
      <c r="S176" t="str">
        <f>VLOOKUP(A176,Funcionários!$A$1:$I$98,5,FALSE)</f>
        <v>Gerente</v>
      </c>
      <c r="T176">
        <f>VLOOKUP(A176,Funcionários!$A$1:$I$98,8,FALSE)</f>
        <v>6102.74</v>
      </c>
      <c r="U176" t="str">
        <f>VLOOKUP(A176,Funcionários!$A$1:$I$98,3,FALSE)</f>
        <v>F</v>
      </c>
    </row>
    <row r="177" spans="1:21" x14ac:dyDescent="0.3">
      <c r="A177">
        <v>6</v>
      </c>
      <c r="B177" t="str">
        <f>VLOOKUP(A177,Funcionários!$A$1:$I$98,2,FALSE)</f>
        <v>Alice Vargas</v>
      </c>
      <c r="C177" s="2" t="s">
        <v>79</v>
      </c>
      <c r="D177" s="4" t="s">
        <v>353</v>
      </c>
      <c r="E177" s="4" t="s">
        <v>354</v>
      </c>
      <c r="F177">
        <v>0</v>
      </c>
      <c r="G177">
        <v>1.1000000000000001</v>
      </c>
      <c r="H177">
        <f t="shared" si="8"/>
        <v>2025</v>
      </c>
      <c r="I177">
        <f t="shared" si="9"/>
        <v>4</v>
      </c>
      <c r="J177" t="s">
        <v>22</v>
      </c>
      <c r="K177" t="str">
        <f>VLOOKUP(A177,Funcionários!$A$1:$I$98,7,FALSE)</f>
        <v>Tarde</v>
      </c>
      <c r="L177" t="str">
        <f>VLOOKUP(K177,Turnos!$A$1:$C$4,2,FALSE)</f>
        <v>14:00</v>
      </c>
      <c r="M177" t="str">
        <f>VLOOKUP(K177,Turnos!$A$1:$C$4,3,FALSE)</f>
        <v>22:00</v>
      </c>
      <c r="N177" s="6">
        <v>4.7777777777776365E-2</v>
      </c>
      <c r="O177" s="6">
        <v>2.9200000000000008</v>
      </c>
      <c r="P177" s="6">
        <f t="shared" si="10"/>
        <v>2.9677777777777772</v>
      </c>
      <c r="Q177" t="str">
        <f t="shared" si="11"/>
        <v>Anomalia</v>
      </c>
      <c r="R177" t="str">
        <f>VLOOKUP(A177,Funcionários!$A$1:$I$98,6,FALSE)</f>
        <v>Financeiro</v>
      </c>
      <c r="S177" t="str">
        <f>VLOOKUP(A177,Funcionários!$A$1:$I$98,5,FALSE)</f>
        <v>Gerente</v>
      </c>
      <c r="T177">
        <f>VLOOKUP(A177,Funcionários!$A$1:$I$98,8,FALSE)</f>
        <v>6102.74</v>
      </c>
      <c r="U177" t="str">
        <f>VLOOKUP(A177,Funcionários!$A$1:$I$98,3,FALSE)</f>
        <v>F</v>
      </c>
    </row>
    <row r="178" spans="1:21" x14ac:dyDescent="0.3">
      <c r="A178">
        <v>6</v>
      </c>
      <c r="B178" t="str">
        <f>VLOOKUP(A178,Funcionários!$A$1:$I$98,2,FALSE)</f>
        <v>Alice Vargas</v>
      </c>
      <c r="C178" s="2" t="s">
        <v>82</v>
      </c>
      <c r="D178" s="4" t="s">
        <v>355</v>
      </c>
      <c r="E178" s="4" t="s">
        <v>356</v>
      </c>
      <c r="F178">
        <v>0</v>
      </c>
      <c r="G178">
        <v>0.8</v>
      </c>
      <c r="H178">
        <f t="shared" si="8"/>
        <v>2025</v>
      </c>
      <c r="I178">
        <f t="shared" si="9"/>
        <v>4</v>
      </c>
      <c r="J178" t="s">
        <v>26</v>
      </c>
      <c r="K178" t="str">
        <f>VLOOKUP(A178,Funcionários!$A$1:$I$98,7,FALSE)</f>
        <v>Tarde</v>
      </c>
      <c r="L178" t="str">
        <f>VLOOKUP(K178,Turnos!$A$1:$C$4,2,FALSE)</f>
        <v>14:00</v>
      </c>
      <c r="M178" t="str">
        <f>VLOOKUP(K178,Turnos!$A$1:$C$4,3,FALSE)</f>
        <v>22:00</v>
      </c>
      <c r="N178" s="6">
        <v>11.796111111111111</v>
      </c>
      <c r="O178" s="6">
        <v>5.0305555555555541</v>
      </c>
      <c r="P178" s="6">
        <f t="shared" si="10"/>
        <v>16.826666666666664</v>
      </c>
      <c r="Q178" t="str">
        <f t="shared" si="11"/>
        <v>Anomalia</v>
      </c>
      <c r="R178" t="str">
        <f>VLOOKUP(A178,Funcionários!$A$1:$I$98,6,FALSE)</f>
        <v>Financeiro</v>
      </c>
      <c r="S178" t="str">
        <f>VLOOKUP(A178,Funcionários!$A$1:$I$98,5,FALSE)</f>
        <v>Gerente</v>
      </c>
      <c r="T178">
        <f>VLOOKUP(A178,Funcionários!$A$1:$I$98,8,FALSE)</f>
        <v>6102.74</v>
      </c>
      <c r="U178" t="str">
        <f>VLOOKUP(A178,Funcionários!$A$1:$I$98,3,FALSE)</f>
        <v>F</v>
      </c>
    </row>
    <row r="179" spans="1:21" x14ac:dyDescent="0.3">
      <c r="A179">
        <v>6</v>
      </c>
      <c r="B179" t="str">
        <f>VLOOKUP(A179,Funcionários!$A$1:$I$98,2,FALSE)</f>
        <v>Alice Vargas</v>
      </c>
      <c r="C179" s="2" t="s">
        <v>85</v>
      </c>
      <c r="D179" s="4"/>
      <c r="E179" s="4"/>
      <c r="F179">
        <v>1</v>
      </c>
      <c r="G179">
        <v>0</v>
      </c>
      <c r="H179">
        <f t="shared" si="8"/>
        <v>2025</v>
      </c>
      <c r="I179">
        <f t="shared" si="9"/>
        <v>4</v>
      </c>
      <c r="J179" t="s">
        <v>28</v>
      </c>
      <c r="K179" t="str">
        <f>VLOOKUP(A179,Funcionários!$A$1:$I$98,7,FALSE)</f>
        <v>Tarde</v>
      </c>
      <c r="L179" t="str">
        <f>VLOOKUP(K179,Turnos!$A$1:$C$4,2,FALSE)</f>
        <v>14:00</v>
      </c>
      <c r="M179" t="str">
        <f>VLOOKUP(K179,Turnos!$A$1:$C$4,3,FALSE)</f>
        <v>22:00</v>
      </c>
      <c r="N179" s="6">
        <v>14</v>
      </c>
      <c r="O179" s="6">
        <v>22</v>
      </c>
      <c r="P179" s="6">
        <f t="shared" si="10"/>
        <v>36</v>
      </c>
      <c r="Q179" t="str">
        <f t="shared" si="11"/>
        <v>Anomalia</v>
      </c>
      <c r="R179" t="str">
        <f>VLOOKUP(A179,Funcionários!$A$1:$I$98,6,FALSE)</f>
        <v>Financeiro</v>
      </c>
      <c r="S179" t="str">
        <f>VLOOKUP(A179,Funcionários!$A$1:$I$98,5,FALSE)</f>
        <v>Gerente</v>
      </c>
      <c r="T179">
        <f>VLOOKUP(A179,Funcionários!$A$1:$I$98,8,FALSE)</f>
        <v>6102.74</v>
      </c>
      <c r="U179" t="str">
        <f>VLOOKUP(A179,Funcionários!$A$1:$I$98,3,FALSE)</f>
        <v>F</v>
      </c>
    </row>
    <row r="180" spans="1:21" x14ac:dyDescent="0.3">
      <c r="A180">
        <v>6</v>
      </c>
      <c r="B180" t="str">
        <f>VLOOKUP(A180,Funcionários!$A$1:$I$98,2,FALSE)</f>
        <v>Alice Vargas</v>
      </c>
      <c r="C180" s="2" t="s">
        <v>88</v>
      </c>
      <c r="D180" s="4" t="s">
        <v>357</v>
      </c>
      <c r="E180" s="4" t="s">
        <v>358</v>
      </c>
      <c r="F180">
        <v>0</v>
      </c>
      <c r="G180">
        <v>1</v>
      </c>
      <c r="H180">
        <f t="shared" si="8"/>
        <v>2025</v>
      </c>
      <c r="I180">
        <f t="shared" si="9"/>
        <v>4</v>
      </c>
      <c r="J180" t="s">
        <v>9</v>
      </c>
      <c r="K180" t="str">
        <f>VLOOKUP(A180,Funcionários!$A$1:$I$98,7,FALSE)</f>
        <v>Tarde</v>
      </c>
      <c r="L180" t="str">
        <f>VLOOKUP(K180,Turnos!$A$1:$C$4,2,FALSE)</f>
        <v>14:00</v>
      </c>
      <c r="M180" t="str">
        <f>VLOOKUP(K180,Turnos!$A$1:$C$4,3,FALSE)</f>
        <v>22:00</v>
      </c>
      <c r="N180" s="6">
        <v>5.4397222222222208</v>
      </c>
      <c r="O180" s="6">
        <v>1.1622222222222236</v>
      </c>
      <c r="P180" s="6">
        <f t="shared" si="10"/>
        <v>6.6019444444444444</v>
      </c>
      <c r="Q180" t="str">
        <f t="shared" si="11"/>
        <v>Anomalia</v>
      </c>
      <c r="R180" t="str">
        <f>VLOOKUP(A180,Funcionários!$A$1:$I$98,6,FALSE)</f>
        <v>Financeiro</v>
      </c>
      <c r="S180" t="str">
        <f>VLOOKUP(A180,Funcionários!$A$1:$I$98,5,FALSE)</f>
        <v>Gerente</v>
      </c>
      <c r="T180">
        <f>VLOOKUP(A180,Funcionários!$A$1:$I$98,8,FALSE)</f>
        <v>6102.74</v>
      </c>
      <c r="U180" t="str">
        <f>VLOOKUP(A180,Funcionários!$A$1:$I$98,3,FALSE)</f>
        <v>F</v>
      </c>
    </row>
    <row r="181" spans="1:21" x14ac:dyDescent="0.3">
      <c r="A181">
        <v>6</v>
      </c>
      <c r="B181" t="str">
        <f>VLOOKUP(A181,Funcionários!$A$1:$I$98,2,FALSE)</f>
        <v>Alice Vargas</v>
      </c>
      <c r="C181" s="2" t="s">
        <v>91</v>
      </c>
      <c r="D181" s="4" t="s">
        <v>359</v>
      </c>
      <c r="E181" s="4" t="s">
        <v>360</v>
      </c>
      <c r="F181">
        <v>0</v>
      </c>
      <c r="G181">
        <v>2</v>
      </c>
      <c r="H181">
        <f t="shared" si="8"/>
        <v>2025</v>
      </c>
      <c r="I181">
        <f t="shared" si="9"/>
        <v>4</v>
      </c>
      <c r="J181" t="s">
        <v>12</v>
      </c>
      <c r="K181" t="str">
        <f>VLOOKUP(A181,Funcionários!$A$1:$I$98,7,FALSE)</f>
        <v>Tarde</v>
      </c>
      <c r="L181" t="str">
        <f>VLOOKUP(K181,Turnos!$A$1:$C$4,2,FALSE)</f>
        <v>14:00</v>
      </c>
      <c r="M181" t="str">
        <f>VLOOKUP(K181,Turnos!$A$1:$C$4,3,FALSE)</f>
        <v>22:00</v>
      </c>
      <c r="N181" s="6">
        <v>3.7533333333333352</v>
      </c>
      <c r="O181" s="6">
        <v>6.5277777777776436E-2</v>
      </c>
      <c r="P181" s="6">
        <f t="shared" si="10"/>
        <v>3.8186111111111116</v>
      </c>
      <c r="Q181" t="str">
        <f t="shared" si="11"/>
        <v>Anomalia</v>
      </c>
      <c r="R181" t="str">
        <f>VLOOKUP(A181,Funcionários!$A$1:$I$98,6,FALSE)</f>
        <v>Financeiro</v>
      </c>
      <c r="S181" t="str">
        <f>VLOOKUP(A181,Funcionários!$A$1:$I$98,5,FALSE)</f>
        <v>Gerente</v>
      </c>
      <c r="T181">
        <f>VLOOKUP(A181,Funcionários!$A$1:$I$98,8,FALSE)</f>
        <v>6102.74</v>
      </c>
      <c r="U181" t="str">
        <f>VLOOKUP(A181,Funcionários!$A$1:$I$98,3,FALSE)</f>
        <v>F</v>
      </c>
    </row>
    <row r="182" spans="1:21" x14ac:dyDescent="0.3">
      <c r="A182">
        <v>7</v>
      </c>
      <c r="B182" t="str">
        <f>VLOOKUP(A182,Funcionários!$A$1:$I$98,2,FALSE)</f>
        <v>Isis Porto</v>
      </c>
      <c r="C182" s="2" t="s">
        <v>7</v>
      </c>
      <c r="D182" s="4"/>
      <c r="E182" s="4"/>
      <c r="F182">
        <v>0</v>
      </c>
      <c r="G182">
        <v>0</v>
      </c>
      <c r="H182">
        <f t="shared" si="8"/>
        <v>2025</v>
      </c>
      <c r="I182">
        <f t="shared" si="9"/>
        <v>5</v>
      </c>
      <c r="J182" t="s">
        <v>9</v>
      </c>
      <c r="K182" t="str">
        <f>VLOOKUP(A182,Funcionários!$A$1:$I$98,7,FALSE)</f>
        <v>Tarde</v>
      </c>
      <c r="L182" t="str">
        <f>VLOOKUP(K182,Turnos!$A$1:$C$4,2,FALSE)</f>
        <v>14:00</v>
      </c>
      <c r="M182" t="str">
        <f>VLOOKUP(K182,Turnos!$A$1:$C$4,3,FALSE)</f>
        <v>22:00</v>
      </c>
      <c r="N182" s="6">
        <v>14</v>
      </c>
      <c r="O182" s="6">
        <v>22</v>
      </c>
      <c r="P182" s="6">
        <f t="shared" si="10"/>
        <v>36</v>
      </c>
      <c r="Q182" t="str">
        <f t="shared" si="11"/>
        <v>Anomalia</v>
      </c>
      <c r="R182" t="str">
        <f>VLOOKUP(A182,Funcionários!$A$1:$I$98,6,FALSE)</f>
        <v>Financeiro</v>
      </c>
      <c r="S182" t="str">
        <f>VLOOKUP(A182,Funcionários!$A$1:$I$98,5,FALSE)</f>
        <v>Analista</v>
      </c>
      <c r="T182">
        <f>VLOOKUP(A182,Funcionários!$A$1:$I$98,8,FALSE)</f>
        <v>6436.49</v>
      </c>
      <c r="U182" t="str">
        <f>VLOOKUP(A182,Funcionários!$A$1:$I$98,3,FALSE)</f>
        <v>F</v>
      </c>
    </row>
    <row r="183" spans="1:21" x14ac:dyDescent="0.3">
      <c r="A183">
        <v>7</v>
      </c>
      <c r="B183" t="str">
        <f>VLOOKUP(A183,Funcionários!$A$1:$I$98,2,FALSE)</f>
        <v>Isis Porto</v>
      </c>
      <c r="C183" s="2" t="s">
        <v>10</v>
      </c>
      <c r="D183" s="4" t="s">
        <v>361</v>
      </c>
      <c r="E183" s="4" t="s">
        <v>362</v>
      </c>
      <c r="F183">
        <v>0</v>
      </c>
      <c r="G183">
        <v>0.4</v>
      </c>
      <c r="H183">
        <f t="shared" si="8"/>
        <v>2025</v>
      </c>
      <c r="I183">
        <f t="shared" si="9"/>
        <v>5</v>
      </c>
      <c r="J183" t="s">
        <v>12</v>
      </c>
      <c r="K183" t="str">
        <f>VLOOKUP(A183,Funcionários!$A$1:$I$98,7,FALSE)</f>
        <v>Tarde</v>
      </c>
      <c r="L183" t="str">
        <f>VLOOKUP(K183,Turnos!$A$1:$C$4,2,FALSE)</f>
        <v>14:00</v>
      </c>
      <c r="M183" t="str">
        <f>VLOOKUP(K183,Turnos!$A$1:$C$4,3,FALSE)</f>
        <v>22:00</v>
      </c>
      <c r="N183" s="6">
        <v>6.0069444444444455</v>
      </c>
      <c r="O183" s="6">
        <v>18.402222222222221</v>
      </c>
      <c r="P183" s="6">
        <f t="shared" si="10"/>
        <v>24.409166666666668</v>
      </c>
      <c r="Q183" t="str">
        <f t="shared" si="11"/>
        <v>Anomalia</v>
      </c>
      <c r="R183" t="str">
        <f>VLOOKUP(A183,Funcionários!$A$1:$I$98,6,FALSE)</f>
        <v>Financeiro</v>
      </c>
      <c r="S183" t="str">
        <f>VLOOKUP(A183,Funcionários!$A$1:$I$98,5,FALSE)</f>
        <v>Analista</v>
      </c>
      <c r="T183">
        <f>VLOOKUP(A183,Funcionários!$A$1:$I$98,8,FALSE)</f>
        <v>6436.49</v>
      </c>
      <c r="U183" t="str">
        <f>VLOOKUP(A183,Funcionários!$A$1:$I$98,3,FALSE)</f>
        <v>F</v>
      </c>
    </row>
    <row r="184" spans="1:21" x14ac:dyDescent="0.3">
      <c r="A184">
        <v>7</v>
      </c>
      <c r="B184" t="str">
        <f>VLOOKUP(A184,Funcionários!$A$1:$I$98,2,FALSE)</f>
        <v>Isis Porto</v>
      </c>
      <c r="C184" s="2" t="s">
        <v>13</v>
      </c>
      <c r="D184" s="4" t="s">
        <v>363</v>
      </c>
      <c r="E184" s="4" t="s">
        <v>364</v>
      </c>
      <c r="F184">
        <v>0</v>
      </c>
      <c r="G184">
        <v>0.7</v>
      </c>
      <c r="H184">
        <f t="shared" si="8"/>
        <v>2025</v>
      </c>
      <c r="I184">
        <f t="shared" si="9"/>
        <v>5</v>
      </c>
      <c r="J184" t="s">
        <v>16</v>
      </c>
      <c r="K184" t="str">
        <f>VLOOKUP(A184,Funcionários!$A$1:$I$98,7,FALSE)</f>
        <v>Tarde</v>
      </c>
      <c r="L184" t="str">
        <f>VLOOKUP(K184,Turnos!$A$1:$C$4,2,FALSE)</f>
        <v>14:00</v>
      </c>
      <c r="M184" t="str">
        <f>VLOOKUP(K184,Turnos!$A$1:$C$4,3,FALSE)</f>
        <v>22:00</v>
      </c>
      <c r="N184" s="6">
        <v>12.349722222222224</v>
      </c>
      <c r="O184" s="6">
        <v>1.0633333333333317</v>
      </c>
      <c r="P184" s="6">
        <f t="shared" si="10"/>
        <v>13.413055555555555</v>
      </c>
      <c r="Q184" t="str">
        <f t="shared" si="11"/>
        <v>Anomalia</v>
      </c>
      <c r="R184" t="str">
        <f>VLOOKUP(A184,Funcionários!$A$1:$I$98,6,FALSE)</f>
        <v>Financeiro</v>
      </c>
      <c r="S184" t="str">
        <f>VLOOKUP(A184,Funcionários!$A$1:$I$98,5,FALSE)</f>
        <v>Analista</v>
      </c>
      <c r="T184">
        <f>VLOOKUP(A184,Funcionários!$A$1:$I$98,8,FALSE)</f>
        <v>6436.49</v>
      </c>
      <c r="U184" t="str">
        <f>VLOOKUP(A184,Funcionários!$A$1:$I$98,3,FALSE)</f>
        <v>F</v>
      </c>
    </row>
    <row r="185" spans="1:21" x14ac:dyDescent="0.3">
      <c r="A185">
        <v>7</v>
      </c>
      <c r="B185" t="str">
        <f>VLOOKUP(A185,Funcionários!$A$1:$I$98,2,FALSE)</f>
        <v>Isis Porto</v>
      </c>
      <c r="C185" s="2" t="s">
        <v>17</v>
      </c>
      <c r="D185" s="4" t="s">
        <v>365</v>
      </c>
      <c r="E185" s="4" t="s">
        <v>366</v>
      </c>
      <c r="F185">
        <v>0</v>
      </c>
      <c r="G185">
        <v>0.5</v>
      </c>
      <c r="H185">
        <f t="shared" si="8"/>
        <v>2025</v>
      </c>
      <c r="I185">
        <f t="shared" si="9"/>
        <v>5</v>
      </c>
      <c r="J185" t="s">
        <v>18</v>
      </c>
      <c r="K185" t="str">
        <f>VLOOKUP(A185,Funcionários!$A$1:$I$98,7,FALSE)</f>
        <v>Tarde</v>
      </c>
      <c r="L185" t="str">
        <f>VLOOKUP(K185,Turnos!$A$1:$C$4,2,FALSE)</f>
        <v>14:00</v>
      </c>
      <c r="M185" t="str">
        <f>VLOOKUP(K185,Turnos!$A$1:$C$4,3,FALSE)</f>
        <v>22:00</v>
      </c>
      <c r="N185" s="6">
        <v>8.9533333333333349</v>
      </c>
      <c r="O185" s="6">
        <v>4.4552777777777752</v>
      </c>
      <c r="P185" s="6">
        <f t="shared" si="10"/>
        <v>13.40861111111111</v>
      </c>
      <c r="Q185" t="str">
        <f t="shared" si="11"/>
        <v>Anomalia</v>
      </c>
      <c r="R185" t="str">
        <f>VLOOKUP(A185,Funcionários!$A$1:$I$98,6,FALSE)</f>
        <v>Financeiro</v>
      </c>
      <c r="S185" t="str">
        <f>VLOOKUP(A185,Funcionários!$A$1:$I$98,5,FALSE)</f>
        <v>Analista</v>
      </c>
      <c r="T185">
        <f>VLOOKUP(A185,Funcionários!$A$1:$I$98,8,FALSE)</f>
        <v>6436.49</v>
      </c>
      <c r="U185" t="str">
        <f>VLOOKUP(A185,Funcionários!$A$1:$I$98,3,FALSE)</f>
        <v>F</v>
      </c>
    </row>
    <row r="186" spans="1:21" x14ac:dyDescent="0.3">
      <c r="A186">
        <v>7</v>
      </c>
      <c r="B186" t="str">
        <f>VLOOKUP(A186,Funcionários!$A$1:$I$98,2,FALSE)</f>
        <v>Isis Porto</v>
      </c>
      <c r="C186" s="2" t="s">
        <v>19</v>
      </c>
      <c r="D186" s="4" t="s">
        <v>367</v>
      </c>
      <c r="E186" s="4" t="s">
        <v>368</v>
      </c>
      <c r="F186">
        <v>0</v>
      </c>
      <c r="G186">
        <v>0.3</v>
      </c>
      <c r="H186">
        <f t="shared" si="8"/>
        <v>2025</v>
      </c>
      <c r="I186">
        <f t="shared" si="9"/>
        <v>5</v>
      </c>
      <c r="J186" t="s">
        <v>22</v>
      </c>
      <c r="K186" t="str">
        <f>VLOOKUP(A186,Funcionários!$A$1:$I$98,7,FALSE)</f>
        <v>Tarde</v>
      </c>
      <c r="L186" t="str">
        <f>VLOOKUP(K186,Turnos!$A$1:$C$4,2,FALSE)</f>
        <v>14:00</v>
      </c>
      <c r="M186" t="str">
        <f>VLOOKUP(K186,Turnos!$A$1:$C$4,3,FALSE)</f>
        <v>22:00</v>
      </c>
      <c r="N186" s="6">
        <v>9.9969444444444449</v>
      </c>
      <c r="O186" s="6">
        <v>14.115555555555554</v>
      </c>
      <c r="P186" s="6">
        <f t="shared" si="10"/>
        <v>24.112499999999997</v>
      </c>
      <c r="Q186" t="str">
        <f t="shared" si="11"/>
        <v>Anomalia</v>
      </c>
      <c r="R186" t="str">
        <f>VLOOKUP(A186,Funcionários!$A$1:$I$98,6,FALSE)</f>
        <v>Financeiro</v>
      </c>
      <c r="S186" t="str">
        <f>VLOOKUP(A186,Funcionários!$A$1:$I$98,5,FALSE)</f>
        <v>Analista</v>
      </c>
      <c r="T186">
        <f>VLOOKUP(A186,Funcionários!$A$1:$I$98,8,FALSE)</f>
        <v>6436.49</v>
      </c>
      <c r="U186" t="str">
        <f>VLOOKUP(A186,Funcionários!$A$1:$I$98,3,FALSE)</f>
        <v>F</v>
      </c>
    </row>
    <row r="187" spans="1:21" x14ac:dyDescent="0.3">
      <c r="A187">
        <v>7</v>
      </c>
      <c r="B187" t="str">
        <f>VLOOKUP(A187,Funcionários!$A$1:$I$98,2,FALSE)</f>
        <v>Isis Porto</v>
      </c>
      <c r="C187" s="2" t="s">
        <v>23</v>
      </c>
      <c r="D187" s="4"/>
      <c r="E187" s="4"/>
      <c r="F187">
        <v>0</v>
      </c>
      <c r="G187">
        <v>0</v>
      </c>
      <c r="H187">
        <f t="shared" si="8"/>
        <v>2025</v>
      </c>
      <c r="I187">
        <f t="shared" si="9"/>
        <v>5</v>
      </c>
      <c r="J187" t="s">
        <v>26</v>
      </c>
      <c r="K187" t="str">
        <f>VLOOKUP(A187,Funcionários!$A$1:$I$98,7,FALSE)</f>
        <v>Tarde</v>
      </c>
      <c r="L187" t="str">
        <f>VLOOKUP(K187,Turnos!$A$1:$C$4,2,FALSE)</f>
        <v>14:00</v>
      </c>
      <c r="M187" t="str">
        <f>VLOOKUP(K187,Turnos!$A$1:$C$4,3,FALSE)</f>
        <v>22:00</v>
      </c>
      <c r="N187" s="6">
        <v>14</v>
      </c>
      <c r="O187" s="6">
        <v>22</v>
      </c>
      <c r="P187" s="6">
        <f t="shared" si="10"/>
        <v>36</v>
      </c>
      <c r="Q187" t="str">
        <f t="shared" si="11"/>
        <v>Anomalia</v>
      </c>
      <c r="R187" t="str">
        <f>VLOOKUP(A187,Funcionários!$A$1:$I$98,6,FALSE)</f>
        <v>Financeiro</v>
      </c>
      <c r="S187" t="str">
        <f>VLOOKUP(A187,Funcionários!$A$1:$I$98,5,FALSE)</f>
        <v>Analista</v>
      </c>
      <c r="T187">
        <f>VLOOKUP(A187,Funcionários!$A$1:$I$98,8,FALSE)</f>
        <v>6436.49</v>
      </c>
      <c r="U187" t="str">
        <f>VLOOKUP(A187,Funcionários!$A$1:$I$98,3,FALSE)</f>
        <v>F</v>
      </c>
    </row>
    <row r="188" spans="1:21" x14ac:dyDescent="0.3">
      <c r="A188">
        <v>7</v>
      </c>
      <c r="B188" t="str">
        <f>VLOOKUP(A188,Funcionários!$A$1:$I$98,2,FALSE)</f>
        <v>Isis Porto</v>
      </c>
      <c r="C188" s="2" t="s">
        <v>27</v>
      </c>
      <c r="D188" s="4" t="s">
        <v>369</v>
      </c>
      <c r="E188" s="4" t="s">
        <v>370</v>
      </c>
      <c r="F188">
        <v>0</v>
      </c>
      <c r="G188">
        <v>2</v>
      </c>
      <c r="H188">
        <f t="shared" si="8"/>
        <v>2025</v>
      </c>
      <c r="I188">
        <f t="shared" si="9"/>
        <v>5</v>
      </c>
      <c r="J188" t="s">
        <v>28</v>
      </c>
      <c r="K188" t="str">
        <f>VLOOKUP(A188,Funcionários!$A$1:$I$98,7,FALSE)</f>
        <v>Tarde</v>
      </c>
      <c r="L188" t="str">
        <f>VLOOKUP(K188,Turnos!$A$1:$C$4,2,FALSE)</f>
        <v>14:00</v>
      </c>
      <c r="M188" t="str">
        <f>VLOOKUP(K188,Turnos!$A$1:$C$4,3,FALSE)</f>
        <v>22:00</v>
      </c>
      <c r="N188" s="6">
        <v>13.387500000000001</v>
      </c>
      <c r="O188" s="6">
        <v>4.3841666666666645</v>
      </c>
      <c r="P188" s="6">
        <f t="shared" si="10"/>
        <v>17.771666666666665</v>
      </c>
      <c r="Q188" t="str">
        <f t="shared" si="11"/>
        <v>Anomalia</v>
      </c>
      <c r="R188" t="str">
        <f>VLOOKUP(A188,Funcionários!$A$1:$I$98,6,FALSE)</f>
        <v>Financeiro</v>
      </c>
      <c r="S188" t="str">
        <f>VLOOKUP(A188,Funcionários!$A$1:$I$98,5,FALSE)</f>
        <v>Analista</v>
      </c>
      <c r="T188">
        <f>VLOOKUP(A188,Funcionários!$A$1:$I$98,8,FALSE)</f>
        <v>6436.49</v>
      </c>
      <c r="U188" t="str">
        <f>VLOOKUP(A188,Funcionários!$A$1:$I$98,3,FALSE)</f>
        <v>F</v>
      </c>
    </row>
    <row r="189" spans="1:21" x14ac:dyDescent="0.3">
      <c r="A189">
        <v>7</v>
      </c>
      <c r="B189" t="str">
        <f>VLOOKUP(A189,Funcionários!$A$1:$I$98,2,FALSE)</f>
        <v>Isis Porto</v>
      </c>
      <c r="C189" s="2" t="s">
        <v>29</v>
      </c>
      <c r="D189" s="4" t="s">
        <v>371</v>
      </c>
      <c r="E189" s="4" t="s">
        <v>372</v>
      </c>
      <c r="F189">
        <v>0</v>
      </c>
      <c r="G189">
        <v>2.1</v>
      </c>
      <c r="H189">
        <f t="shared" si="8"/>
        <v>2025</v>
      </c>
      <c r="I189">
        <f t="shared" si="9"/>
        <v>4</v>
      </c>
      <c r="J189" t="s">
        <v>9</v>
      </c>
      <c r="K189" t="str">
        <f>VLOOKUP(A189,Funcionários!$A$1:$I$98,7,FALSE)</f>
        <v>Tarde</v>
      </c>
      <c r="L189" t="str">
        <f>VLOOKUP(K189,Turnos!$A$1:$C$4,2,FALSE)</f>
        <v>14:00</v>
      </c>
      <c r="M189" t="str">
        <f>VLOOKUP(K189,Turnos!$A$1:$C$4,3,FALSE)</f>
        <v>22:00</v>
      </c>
      <c r="N189" s="6">
        <v>6.2002777777777762</v>
      </c>
      <c r="O189" s="6">
        <v>4.1711111111111094</v>
      </c>
      <c r="P189" s="6">
        <f t="shared" si="10"/>
        <v>10.371388888888886</v>
      </c>
      <c r="Q189" t="str">
        <f t="shared" si="11"/>
        <v>Anomalia</v>
      </c>
      <c r="R189" t="str">
        <f>VLOOKUP(A189,Funcionários!$A$1:$I$98,6,FALSE)</f>
        <v>Financeiro</v>
      </c>
      <c r="S189" t="str">
        <f>VLOOKUP(A189,Funcionários!$A$1:$I$98,5,FALSE)</f>
        <v>Analista</v>
      </c>
      <c r="T189">
        <f>VLOOKUP(A189,Funcionários!$A$1:$I$98,8,FALSE)</f>
        <v>6436.49</v>
      </c>
      <c r="U189" t="str">
        <f>VLOOKUP(A189,Funcionários!$A$1:$I$98,3,FALSE)</f>
        <v>F</v>
      </c>
    </row>
    <row r="190" spans="1:21" x14ac:dyDescent="0.3">
      <c r="A190">
        <v>7</v>
      </c>
      <c r="B190" t="str">
        <f>VLOOKUP(A190,Funcionários!$A$1:$I$98,2,FALSE)</f>
        <v>Isis Porto</v>
      </c>
      <c r="C190" s="2" t="s">
        <v>32</v>
      </c>
      <c r="D190" s="4" t="s">
        <v>373</v>
      </c>
      <c r="E190" s="4" t="s">
        <v>374</v>
      </c>
      <c r="F190">
        <v>0</v>
      </c>
      <c r="G190">
        <v>1.9</v>
      </c>
      <c r="H190">
        <f t="shared" si="8"/>
        <v>2025</v>
      </c>
      <c r="I190">
        <f t="shared" si="9"/>
        <v>4</v>
      </c>
      <c r="J190" t="s">
        <v>12</v>
      </c>
      <c r="K190" t="str">
        <f>VLOOKUP(A190,Funcionários!$A$1:$I$98,7,FALSE)</f>
        <v>Tarde</v>
      </c>
      <c r="L190" t="str">
        <f>VLOOKUP(K190,Turnos!$A$1:$C$4,2,FALSE)</f>
        <v>14:00</v>
      </c>
      <c r="M190" t="str">
        <f>VLOOKUP(K190,Turnos!$A$1:$C$4,3,FALSE)</f>
        <v>22:00</v>
      </c>
      <c r="N190" s="6">
        <v>10.814166666666667</v>
      </c>
      <c r="O190" s="6">
        <v>19.36</v>
      </c>
      <c r="P190" s="6">
        <f t="shared" si="10"/>
        <v>30.174166666666665</v>
      </c>
      <c r="Q190" t="str">
        <f t="shared" si="11"/>
        <v>Anomalia</v>
      </c>
      <c r="R190" t="str">
        <f>VLOOKUP(A190,Funcionários!$A$1:$I$98,6,FALSE)</f>
        <v>Financeiro</v>
      </c>
      <c r="S190" t="str">
        <f>VLOOKUP(A190,Funcionários!$A$1:$I$98,5,FALSE)</f>
        <v>Analista</v>
      </c>
      <c r="T190">
        <f>VLOOKUP(A190,Funcionários!$A$1:$I$98,8,FALSE)</f>
        <v>6436.49</v>
      </c>
      <c r="U190" t="str">
        <f>VLOOKUP(A190,Funcionários!$A$1:$I$98,3,FALSE)</f>
        <v>F</v>
      </c>
    </row>
    <row r="191" spans="1:21" x14ac:dyDescent="0.3">
      <c r="A191">
        <v>7</v>
      </c>
      <c r="B191" t="str">
        <f>VLOOKUP(A191,Funcionários!$A$1:$I$98,2,FALSE)</f>
        <v>Isis Porto</v>
      </c>
      <c r="C191" s="2" t="s">
        <v>35</v>
      </c>
      <c r="D191" s="4" t="s">
        <v>375</v>
      </c>
      <c r="E191" s="4" t="s">
        <v>376</v>
      </c>
      <c r="F191">
        <v>0</v>
      </c>
      <c r="G191">
        <v>2.6</v>
      </c>
      <c r="H191">
        <f t="shared" si="8"/>
        <v>2025</v>
      </c>
      <c r="I191">
        <f t="shared" si="9"/>
        <v>4</v>
      </c>
      <c r="J191" t="s">
        <v>16</v>
      </c>
      <c r="K191" t="str">
        <f>VLOOKUP(A191,Funcionários!$A$1:$I$98,7,FALSE)</f>
        <v>Tarde</v>
      </c>
      <c r="L191" t="str">
        <f>VLOOKUP(K191,Turnos!$A$1:$C$4,2,FALSE)</f>
        <v>14:00</v>
      </c>
      <c r="M191" t="str">
        <f>VLOOKUP(K191,Turnos!$A$1:$C$4,3,FALSE)</f>
        <v>22:00</v>
      </c>
      <c r="N191" s="6">
        <v>9.0124999999999993</v>
      </c>
      <c r="O191" s="6">
        <v>2.4733333333333309</v>
      </c>
      <c r="P191" s="6">
        <f t="shared" si="10"/>
        <v>11.48583333333333</v>
      </c>
      <c r="Q191" t="str">
        <f t="shared" si="11"/>
        <v>Anomalia</v>
      </c>
      <c r="R191" t="str">
        <f>VLOOKUP(A191,Funcionários!$A$1:$I$98,6,FALSE)</f>
        <v>Financeiro</v>
      </c>
      <c r="S191" t="str">
        <f>VLOOKUP(A191,Funcionários!$A$1:$I$98,5,FALSE)</f>
        <v>Analista</v>
      </c>
      <c r="T191">
        <f>VLOOKUP(A191,Funcionários!$A$1:$I$98,8,FALSE)</f>
        <v>6436.49</v>
      </c>
      <c r="U191" t="str">
        <f>VLOOKUP(A191,Funcionários!$A$1:$I$98,3,FALSE)</f>
        <v>F</v>
      </c>
    </row>
    <row r="192" spans="1:21" x14ac:dyDescent="0.3">
      <c r="A192">
        <v>7</v>
      </c>
      <c r="B192" t="str">
        <f>VLOOKUP(A192,Funcionários!$A$1:$I$98,2,FALSE)</f>
        <v>Isis Porto</v>
      </c>
      <c r="C192" s="2" t="s">
        <v>36</v>
      </c>
      <c r="D192" s="4" t="s">
        <v>377</v>
      </c>
      <c r="E192" s="4" t="s">
        <v>378</v>
      </c>
      <c r="F192">
        <v>0</v>
      </c>
      <c r="G192">
        <v>3</v>
      </c>
      <c r="H192">
        <f t="shared" si="8"/>
        <v>2025</v>
      </c>
      <c r="I192">
        <f t="shared" si="9"/>
        <v>4</v>
      </c>
      <c r="J192" t="s">
        <v>18</v>
      </c>
      <c r="K192" t="str">
        <f>VLOOKUP(A192,Funcionários!$A$1:$I$98,7,FALSE)</f>
        <v>Tarde</v>
      </c>
      <c r="L192" t="str">
        <f>VLOOKUP(K192,Turnos!$A$1:$C$4,2,FALSE)</f>
        <v>14:00</v>
      </c>
      <c r="M192" t="str">
        <f>VLOOKUP(K192,Turnos!$A$1:$C$4,3,FALSE)</f>
        <v>22:00</v>
      </c>
      <c r="N192" s="6">
        <v>5.025555555555556</v>
      </c>
      <c r="O192" s="6">
        <v>3.0177777777777766</v>
      </c>
      <c r="P192" s="6">
        <f t="shared" si="10"/>
        <v>8.043333333333333</v>
      </c>
      <c r="Q192" t="str">
        <f t="shared" si="11"/>
        <v>Anomalia</v>
      </c>
      <c r="R192" t="str">
        <f>VLOOKUP(A192,Funcionários!$A$1:$I$98,6,FALSE)</f>
        <v>Financeiro</v>
      </c>
      <c r="S192" t="str">
        <f>VLOOKUP(A192,Funcionários!$A$1:$I$98,5,FALSE)</f>
        <v>Analista</v>
      </c>
      <c r="T192">
        <f>VLOOKUP(A192,Funcionários!$A$1:$I$98,8,FALSE)</f>
        <v>6436.49</v>
      </c>
      <c r="U192" t="str">
        <f>VLOOKUP(A192,Funcionários!$A$1:$I$98,3,FALSE)</f>
        <v>F</v>
      </c>
    </row>
    <row r="193" spans="1:21" x14ac:dyDescent="0.3">
      <c r="A193">
        <v>7</v>
      </c>
      <c r="B193" t="str">
        <f>VLOOKUP(A193,Funcionários!$A$1:$I$98,2,FALSE)</f>
        <v>Isis Porto</v>
      </c>
      <c r="C193" s="2" t="s">
        <v>39</v>
      </c>
      <c r="D193" s="4" t="s">
        <v>379</v>
      </c>
      <c r="E193" s="4" t="s">
        <v>380</v>
      </c>
      <c r="F193">
        <v>0</v>
      </c>
      <c r="G193">
        <v>1.3</v>
      </c>
      <c r="H193">
        <f t="shared" si="8"/>
        <v>2025</v>
      </c>
      <c r="I193">
        <f t="shared" si="9"/>
        <v>4</v>
      </c>
      <c r="J193" t="s">
        <v>22</v>
      </c>
      <c r="K193" t="str">
        <f>VLOOKUP(A193,Funcionários!$A$1:$I$98,7,FALSE)</f>
        <v>Tarde</v>
      </c>
      <c r="L193" t="str">
        <f>VLOOKUP(K193,Turnos!$A$1:$C$4,2,FALSE)</f>
        <v>14:00</v>
      </c>
      <c r="M193" t="str">
        <f>VLOOKUP(K193,Turnos!$A$1:$C$4,3,FALSE)</f>
        <v>22:00</v>
      </c>
      <c r="N193" s="6">
        <v>1.8258333333333334</v>
      </c>
      <c r="O193" s="6">
        <v>21.71361111111111</v>
      </c>
      <c r="P193" s="6">
        <f t="shared" si="10"/>
        <v>23.539444444444442</v>
      </c>
      <c r="Q193" t="str">
        <f t="shared" si="11"/>
        <v>Anomalia</v>
      </c>
      <c r="R193" t="str">
        <f>VLOOKUP(A193,Funcionários!$A$1:$I$98,6,FALSE)</f>
        <v>Financeiro</v>
      </c>
      <c r="S193" t="str">
        <f>VLOOKUP(A193,Funcionários!$A$1:$I$98,5,FALSE)</f>
        <v>Analista</v>
      </c>
      <c r="T193">
        <f>VLOOKUP(A193,Funcionários!$A$1:$I$98,8,FALSE)</f>
        <v>6436.49</v>
      </c>
      <c r="U193" t="str">
        <f>VLOOKUP(A193,Funcionários!$A$1:$I$98,3,FALSE)</f>
        <v>F</v>
      </c>
    </row>
    <row r="194" spans="1:21" x14ac:dyDescent="0.3">
      <c r="A194">
        <v>7</v>
      </c>
      <c r="B194" t="str">
        <f>VLOOKUP(A194,Funcionários!$A$1:$I$98,2,FALSE)</f>
        <v>Isis Porto</v>
      </c>
      <c r="C194" s="2" t="s">
        <v>42</v>
      </c>
      <c r="D194" s="4" t="s">
        <v>381</v>
      </c>
      <c r="E194" s="4" t="s">
        <v>382</v>
      </c>
      <c r="F194">
        <v>0</v>
      </c>
      <c r="G194">
        <v>1</v>
      </c>
      <c r="H194">
        <f t="shared" si="8"/>
        <v>2025</v>
      </c>
      <c r="I194">
        <f t="shared" si="9"/>
        <v>4</v>
      </c>
      <c r="J194" t="s">
        <v>26</v>
      </c>
      <c r="K194" t="str">
        <f>VLOOKUP(A194,Funcionários!$A$1:$I$98,7,FALSE)</f>
        <v>Tarde</v>
      </c>
      <c r="L194" t="str">
        <f>VLOOKUP(K194,Turnos!$A$1:$C$4,2,FALSE)</f>
        <v>14:00</v>
      </c>
      <c r="M194" t="str">
        <f>VLOOKUP(K194,Turnos!$A$1:$C$4,3,FALSE)</f>
        <v>22:00</v>
      </c>
      <c r="N194" s="6">
        <v>11.092777777777778</v>
      </c>
      <c r="O194" s="6">
        <v>1.1305555555555573</v>
      </c>
      <c r="P194" s="6">
        <f t="shared" si="10"/>
        <v>12.223333333333336</v>
      </c>
      <c r="Q194" t="str">
        <f t="shared" si="11"/>
        <v>Anomalia</v>
      </c>
      <c r="R194" t="str">
        <f>VLOOKUP(A194,Funcionários!$A$1:$I$98,6,FALSE)</f>
        <v>Financeiro</v>
      </c>
      <c r="S194" t="str">
        <f>VLOOKUP(A194,Funcionários!$A$1:$I$98,5,FALSE)</f>
        <v>Analista</v>
      </c>
      <c r="T194">
        <f>VLOOKUP(A194,Funcionários!$A$1:$I$98,8,FALSE)</f>
        <v>6436.49</v>
      </c>
      <c r="U194" t="str">
        <f>VLOOKUP(A194,Funcionários!$A$1:$I$98,3,FALSE)</f>
        <v>F</v>
      </c>
    </row>
    <row r="195" spans="1:21" x14ac:dyDescent="0.3">
      <c r="A195">
        <v>7</v>
      </c>
      <c r="B195" t="str">
        <f>VLOOKUP(A195,Funcionários!$A$1:$I$98,2,FALSE)</f>
        <v>Isis Porto</v>
      </c>
      <c r="C195" s="2" t="s">
        <v>45</v>
      </c>
      <c r="D195" s="4" t="s">
        <v>383</v>
      </c>
      <c r="E195" s="4" t="s">
        <v>384</v>
      </c>
      <c r="F195">
        <v>0</v>
      </c>
      <c r="G195">
        <v>0.3</v>
      </c>
      <c r="H195">
        <f t="shared" ref="H195:H258" si="12">YEAR(C195)</f>
        <v>2025</v>
      </c>
      <c r="I195">
        <f t="shared" ref="I195:I258" si="13">MONTH(C195)</f>
        <v>4</v>
      </c>
      <c r="J195" t="s">
        <v>28</v>
      </c>
      <c r="K195" t="str">
        <f>VLOOKUP(A195,Funcionários!$A$1:$I$98,7,FALSE)</f>
        <v>Tarde</v>
      </c>
      <c r="L195" t="str">
        <f>VLOOKUP(K195,Turnos!$A$1:$C$4,2,FALSE)</f>
        <v>14:00</v>
      </c>
      <c r="M195" t="str">
        <f>VLOOKUP(K195,Turnos!$A$1:$C$4,3,FALSE)</f>
        <v>22:00</v>
      </c>
      <c r="N195" s="6">
        <v>4.8991666666666651</v>
      </c>
      <c r="O195" s="6">
        <v>6.085</v>
      </c>
      <c r="P195" s="6">
        <f t="shared" ref="P195:P258" si="14">N195+O195</f>
        <v>10.984166666666665</v>
      </c>
      <c r="Q195" t="str">
        <f t="shared" ref="Q195:Q258" si="15">IF(OR(N195&gt;2,O195&gt;2),"Anomalia","OK")</f>
        <v>Anomalia</v>
      </c>
      <c r="R195" t="str">
        <f>VLOOKUP(A195,Funcionários!$A$1:$I$98,6,FALSE)</f>
        <v>Financeiro</v>
      </c>
      <c r="S195" t="str">
        <f>VLOOKUP(A195,Funcionários!$A$1:$I$98,5,FALSE)</f>
        <v>Analista</v>
      </c>
      <c r="T195">
        <f>VLOOKUP(A195,Funcionários!$A$1:$I$98,8,FALSE)</f>
        <v>6436.49</v>
      </c>
      <c r="U195" t="str">
        <f>VLOOKUP(A195,Funcionários!$A$1:$I$98,3,FALSE)</f>
        <v>F</v>
      </c>
    </row>
    <row r="196" spans="1:21" x14ac:dyDescent="0.3">
      <c r="A196">
        <v>7</v>
      </c>
      <c r="B196" t="str">
        <f>VLOOKUP(A196,Funcionários!$A$1:$I$98,2,FALSE)</f>
        <v>Isis Porto</v>
      </c>
      <c r="C196" s="2" t="s">
        <v>48</v>
      </c>
      <c r="D196" s="4" t="s">
        <v>385</v>
      </c>
      <c r="E196" s="4" t="s">
        <v>386</v>
      </c>
      <c r="F196">
        <v>0</v>
      </c>
      <c r="G196">
        <v>2.5</v>
      </c>
      <c r="H196">
        <f t="shared" si="12"/>
        <v>2025</v>
      </c>
      <c r="I196">
        <f t="shared" si="13"/>
        <v>4</v>
      </c>
      <c r="J196" t="s">
        <v>9</v>
      </c>
      <c r="K196" t="str">
        <f>VLOOKUP(A196,Funcionários!$A$1:$I$98,7,FALSE)</f>
        <v>Tarde</v>
      </c>
      <c r="L196" t="str">
        <f>VLOOKUP(K196,Turnos!$A$1:$C$4,2,FALSE)</f>
        <v>14:00</v>
      </c>
      <c r="M196" t="str">
        <f>VLOOKUP(K196,Turnos!$A$1:$C$4,3,FALSE)</f>
        <v>22:00</v>
      </c>
      <c r="N196" s="6">
        <v>13.602499999999999</v>
      </c>
      <c r="O196" s="6">
        <v>2.0761111111111097</v>
      </c>
      <c r="P196" s="6">
        <f t="shared" si="14"/>
        <v>15.67861111111111</v>
      </c>
      <c r="Q196" t="str">
        <f t="shared" si="15"/>
        <v>Anomalia</v>
      </c>
      <c r="R196" t="str">
        <f>VLOOKUP(A196,Funcionários!$A$1:$I$98,6,FALSE)</f>
        <v>Financeiro</v>
      </c>
      <c r="S196" t="str">
        <f>VLOOKUP(A196,Funcionários!$A$1:$I$98,5,FALSE)</f>
        <v>Analista</v>
      </c>
      <c r="T196">
        <f>VLOOKUP(A196,Funcionários!$A$1:$I$98,8,FALSE)</f>
        <v>6436.49</v>
      </c>
      <c r="U196" t="str">
        <f>VLOOKUP(A196,Funcionários!$A$1:$I$98,3,FALSE)</f>
        <v>F</v>
      </c>
    </row>
    <row r="197" spans="1:21" x14ac:dyDescent="0.3">
      <c r="A197">
        <v>7</v>
      </c>
      <c r="B197" t="str">
        <f>VLOOKUP(A197,Funcionários!$A$1:$I$98,2,FALSE)</f>
        <v>Isis Porto</v>
      </c>
      <c r="C197" s="2" t="s">
        <v>51</v>
      </c>
      <c r="D197" s="4" t="s">
        <v>387</v>
      </c>
      <c r="E197" s="4" t="s">
        <v>388</v>
      </c>
      <c r="F197">
        <v>0</v>
      </c>
      <c r="G197">
        <v>2.2000000000000002</v>
      </c>
      <c r="H197">
        <f t="shared" si="12"/>
        <v>2025</v>
      </c>
      <c r="I197">
        <f t="shared" si="13"/>
        <v>4</v>
      </c>
      <c r="J197" t="s">
        <v>12</v>
      </c>
      <c r="K197" t="str">
        <f>VLOOKUP(A197,Funcionários!$A$1:$I$98,7,FALSE)</f>
        <v>Tarde</v>
      </c>
      <c r="L197" t="str">
        <f>VLOOKUP(K197,Turnos!$A$1:$C$4,2,FALSE)</f>
        <v>14:00</v>
      </c>
      <c r="M197" t="str">
        <f>VLOOKUP(K197,Turnos!$A$1:$C$4,3,FALSE)</f>
        <v>22:00</v>
      </c>
      <c r="N197" s="6">
        <v>13.780833333333334</v>
      </c>
      <c r="O197" s="6">
        <v>21.685833333333331</v>
      </c>
      <c r="P197" s="6">
        <f t="shared" si="14"/>
        <v>35.466666666666669</v>
      </c>
      <c r="Q197" t="str">
        <f t="shared" si="15"/>
        <v>Anomalia</v>
      </c>
      <c r="R197" t="str">
        <f>VLOOKUP(A197,Funcionários!$A$1:$I$98,6,FALSE)</f>
        <v>Financeiro</v>
      </c>
      <c r="S197" t="str">
        <f>VLOOKUP(A197,Funcionários!$A$1:$I$98,5,FALSE)</f>
        <v>Analista</v>
      </c>
      <c r="T197">
        <f>VLOOKUP(A197,Funcionários!$A$1:$I$98,8,FALSE)</f>
        <v>6436.49</v>
      </c>
      <c r="U197" t="str">
        <f>VLOOKUP(A197,Funcionários!$A$1:$I$98,3,FALSE)</f>
        <v>F</v>
      </c>
    </row>
    <row r="198" spans="1:21" x14ac:dyDescent="0.3">
      <c r="A198">
        <v>7</v>
      </c>
      <c r="B198" t="str">
        <f>VLOOKUP(A198,Funcionários!$A$1:$I$98,2,FALSE)</f>
        <v>Isis Porto</v>
      </c>
      <c r="C198" s="2" t="s">
        <v>54</v>
      </c>
      <c r="D198" s="4" t="s">
        <v>389</v>
      </c>
      <c r="E198" s="4" t="s">
        <v>390</v>
      </c>
      <c r="F198">
        <v>0</v>
      </c>
      <c r="G198">
        <v>2.4</v>
      </c>
      <c r="H198">
        <f t="shared" si="12"/>
        <v>2025</v>
      </c>
      <c r="I198">
        <f t="shared" si="13"/>
        <v>4</v>
      </c>
      <c r="J198" t="s">
        <v>16</v>
      </c>
      <c r="K198" t="str">
        <f>VLOOKUP(A198,Funcionários!$A$1:$I$98,7,FALSE)</f>
        <v>Tarde</v>
      </c>
      <c r="L198" t="str">
        <f>VLOOKUP(K198,Turnos!$A$1:$C$4,2,FALSE)</f>
        <v>14:00</v>
      </c>
      <c r="M198" t="str">
        <f>VLOOKUP(K198,Turnos!$A$1:$C$4,3,FALSE)</f>
        <v>22:00</v>
      </c>
      <c r="N198" s="6">
        <v>6.2972222222222225</v>
      </c>
      <c r="O198" s="6">
        <v>21.29944444444444</v>
      </c>
      <c r="P198" s="6">
        <f t="shared" si="14"/>
        <v>27.596666666666664</v>
      </c>
      <c r="Q198" t="str">
        <f t="shared" si="15"/>
        <v>Anomalia</v>
      </c>
      <c r="R198" t="str">
        <f>VLOOKUP(A198,Funcionários!$A$1:$I$98,6,FALSE)</f>
        <v>Financeiro</v>
      </c>
      <c r="S198" t="str">
        <f>VLOOKUP(A198,Funcionários!$A$1:$I$98,5,FALSE)</f>
        <v>Analista</v>
      </c>
      <c r="T198">
        <f>VLOOKUP(A198,Funcionários!$A$1:$I$98,8,FALSE)</f>
        <v>6436.49</v>
      </c>
      <c r="U198" t="str">
        <f>VLOOKUP(A198,Funcionários!$A$1:$I$98,3,FALSE)</f>
        <v>F</v>
      </c>
    </row>
    <row r="199" spans="1:21" x14ac:dyDescent="0.3">
      <c r="A199">
        <v>7</v>
      </c>
      <c r="B199" t="str">
        <f>VLOOKUP(A199,Funcionários!$A$1:$I$98,2,FALSE)</f>
        <v>Isis Porto</v>
      </c>
      <c r="C199" s="2" t="s">
        <v>57</v>
      </c>
      <c r="D199" s="4" t="s">
        <v>391</v>
      </c>
      <c r="E199" s="4" t="s">
        <v>392</v>
      </c>
      <c r="F199">
        <v>0</v>
      </c>
      <c r="G199">
        <v>1.3</v>
      </c>
      <c r="H199">
        <f t="shared" si="12"/>
        <v>2025</v>
      </c>
      <c r="I199">
        <f t="shared" si="13"/>
        <v>4</v>
      </c>
      <c r="J199" t="s">
        <v>18</v>
      </c>
      <c r="K199" t="str">
        <f>VLOOKUP(A199,Funcionários!$A$1:$I$98,7,FALSE)</f>
        <v>Tarde</v>
      </c>
      <c r="L199" t="str">
        <f>VLOOKUP(K199,Turnos!$A$1:$C$4,2,FALSE)</f>
        <v>14:00</v>
      </c>
      <c r="M199" t="str">
        <f>VLOOKUP(K199,Turnos!$A$1:$C$4,3,FALSE)</f>
        <v>22:00</v>
      </c>
      <c r="N199" s="6">
        <v>0.2730555555555565</v>
      </c>
      <c r="O199" s="6">
        <v>21.670555555555556</v>
      </c>
      <c r="P199" s="6">
        <f t="shared" si="14"/>
        <v>21.94361111111111</v>
      </c>
      <c r="Q199" t="str">
        <f t="shared" si="15"/>
        <v>Anomalia</v>
      </c>
      <c r="R199" t="str">
        <f>VLOOKUP(A199,Funcionários!$A$1:$I$98,6,FALSE)</f>
        <v>Financeiro</v>
      </c>
      <c r="S199" t="str">
        <f>VLOOKUP(A199,Funcionários!$A$1:$I$98,5,FALSE)</f>
        <v>Analista</v>
      </c>
      <c r="T199">
        <f>VLOOKUP(A199,Funcionários!$A$1:$I$98,8,FALSE)</f>
        <v>6436.49</v>
      </c>
      <c r="U199" t="str">
        <f>VLOOKUP(A199,Funcionários!$A$1:$I$98,3,FALSE)</f>
        <v>F</v>
      </c>
    </row>
    <row r="200" spans="1:21" x14ac:dyDescent="0.3">
      <c r="A200">
        <v>7</v>
      </c>
      <c r="B200" t="str">
        <f>VLOOKUP(A200,Funcionários!$A$1:$I$98,2,FALSE)</f>
        <v>Isis Porto</v>
      </c>
      <c r="C200" s="2" t="s">
        <v>60</v>
      </c>
      <c r="D200" s="4" t="s">
        <v>393</v>
      </c>
      <c r="E200" s="4" t="s">
        <v>394</v>
      </c>
      <c r="F200">
        <v>0</v>
      </c>
      <c r="G200">
        <v>2.6</v>
      </c>
      <c r="H200">
        <f t="shared" si="12"/>
        <v>2025</v>
      </c>
      <c r="I200">
        <f t="shared" si="13"/>
        <v>4</v>
      </c>
      <c r="J200" t="s">
        <v>22</v>
      </c>
      <c r="K200" t="str">
        <f>VLOOKUP(A200,Funcionários!$A$1:$I$98,7,FALSE)</f>
        <v>Tarde</v>
      </c>
      <c r="L200" t="str">
        <f>VLOOKUP(K200,Turnos!$A$1:$C$4,2,FALSE)</f>
        <v>14:00</v>
      </c>
      <c r="M200" t="str">
        <f>VLOOKUP(K200,Turnos!$A$1:$C$4,3,FALSE)</f>
        <v>22:00</v>
      </c>
      <c r="N200" s="6">
        <v>7.62777777777778</v>
      </c>
      <c r="O200" s="6">
        <v>10.103333333333332</v>
      </c>
      <c r="P200" s="6">
        <f t="shared" si="14"/>
        <v>17.731111111111112</v>
      </c>
      <c r="Q200" t="str">
        <f t="shared" si="15"/>
        <v>Anomalia</v>
      </c>
      <c r="R200" t="str">
        <f>VLOOKUP(A200,Funcionários!$A$1:$I$98,6,FALSE)</f>
        <v>Financeiro</v>
      </c>
      <c r="S200" t="str">
        <f>VLOOKUP(A200,Funcionários!$A$1:$I$98,5,FALSE)</f>
        <v>Analista</v>
      </c>
      <c r="T200">
        <f>VLOOKUP(A200,Funcionários!$A$1:$I$98,8,FALSE)</f>
        <v>6436.49</v>
      </c>
      <c r="U200" t="str">
        <f>VLOOKUP(A200,Funcionários!$A$1:$I$98,3,FALSE)</f>
        <v>F</v>
      </c>
    </row>
    <row r="201" spans="1:21" x14ac:dyDescent="0.3">
      <c r="A201">
        <v>7</v>
      </c>
      <c r="B201" t="str">
        <f>VLOOKUP(A201,Funcionários!$A$1:$I$98,2,FALSE)</f>
        <v>Isis Porto</v>
      </c>
      <c r="C201" s="2" t="s">
        <v>63</v>
      </c>
      <c r="D201" s="4"/>
      <c r="E201" s="4"/>
      <c r="F201">
        <v>1</v>
      </c>
      <c r="G201">
        <v>0</v>
      </c>
      <c r="H201">
        <f t="shared" si="12"/>
        <v>2025</v>
      </c>
      <c r="I201">
        <f t="shared" si="13"/>
        <v>4</v>
      </c>
      <c r="J201" t="s">
        <v>26</v>
      </c>
      <c r="K201" t="str">
        <f>VLOOKUP(A201,Funcionários!$A$1:$I$98,7,FALSE)</f>
        <v>Tarde</v>
      </c>
      <c r="L201" t="str">
        <f>VLOOKUP(K201,Turnos!$A$1:$C$4,2,FALSE)</f>
        <v>14:00</v>
      </c>
      <c r="M201" t="str">
        <f>VLOOKUP(K201,Turnos!$A$1:$C$4,3,FALSE)</f>
        <v>22:00</v>
      </c>
      <c r="N201" s="6">
        <v>14</v>
      </c>
      <c r="O201" s="6">
        <v>22</v>
      </c>
      <c r="P201" s="6">
        <f t="shared" si="14"/>
        <v>36</v>
      </c>
      <c r="Q201" t="str">
        <f t="shared" si="15"/>
        <v>Anomalia</v>
      </c>
      <c r="R201" t="str">
        <f>VLOOKUP(A201,Funcionários!$A$1:$I$98,6,FALSE)</f>
        <v>Financeiro</v>
      </c>
      <c r="S201" t="str">
        <f>VLOOKUP(A201,Funcionários!$A$1:$I$98,5,FALSE)</f>
        <v>Analista</v>
      </c>
      <c r="T201">
        <f>VLOOKUP(A201,Funcionários!$A$1:$I$98,8,FALSE)</f>
        <v>6436.49</v>
      </c>
      <c r="U201" t="str">
        <f>VLOOKUP(A201,Funcionários!$A$1:$I$98,3,FALSE)</f>
        <v>F</v>
      </c>
    </row>
    <row r="202" spans="1:21" x14ac:dyDescent="0.3">
      <c r="A202">
        <v>7</v>
      </c>
      <c r="B202" t="str">
        <f>VLOOKUP(A202,Funcionários!$A$1:$I$98,2,FALSE)</f>
        <v>Isis Porto</v>
      </c>
      <c r="C202" s="2" t="s">
        <v>66</v>
      </c>
      <c r="D202" s="4" t="s">
        <v>395</v>
      </c>
      <c r="E202" s="4" t="s">
        <v>396</v>
      </c>
      <c r="F202">
        <v>0</v>
      </c>
      <c r="G202">
        <v>1.4</v>
      </c>
      <c r="H202">
        <f t="shared" si="12"/>
        <v>2025</v>
      </c>
      <c r="I202">
        <f t="shared" si="13"/>
        <v>4</v>
      </c>
      <c r="J202" t="s">
        <v>28</v>
      </c>
      <c r="K202" t="str">
        <f>VLOOKUP(A202,Funcionários!$A$1:$I$98,7,FALSE)</f>
        <v>Tarde</v>
      </c>
      <c r="L202" t="str">
        <f>VLOOKUP(K202,Turnos!$A$1:$C$4,2,FALSE)</f>
        <v>14:00</v>
      </c>
      <c r="M202" t="str">
        <f>VLOOKUP(K202,Turnos!$A$1:$C$4,3,FALSE)</f>
        <v>22:00</v>
      </c>
      <c r="N202" s="6">
        <v>4.1836111111111114</v>
      </c>
      <c r="O202" s="6">
        <v>9.2074999999999978</v>
      </c>
      <c r="P202" s="6">
        <f t="shared" si="14"/>
        <v>13.391111111111108</v>
      </c>
      <c r="Q202" t="str">
        <f t="shared" si="15"/>
        <v>Anomalia</v>
      </c>
      <c r="R202" t="str">
        <f>VLOOKUP(A202,Funcionários!$A$1:$I$98,6,FALSE)</f>
        <v>Financeiro</v>
      </c>
      <c r="S202" t="str">
        <f>VLOOKUP(A202,Funcionários!$A$1:$I$98,5,FALSE)</f>
        <v>Analista</v>
      </c>
      <c r="T202">
        <f>VLOOKUP(A202,Funcionários!$A$1:$I$98,8,FALSE)</f>
        <v>6436.49</v>
      </c>
      <c r="U202" t="str">
        <f>VLOOKUP(A202,Funcionários!$A$1:$I$98,3,FALSE)</f>
        <v>F</v>
      </c>
    </row>
    <row r="203" spans="1:21" x14ac:dyDescent="0.3">
      <c r="A203">
        <v>7</v>
      </c>
      <c r="B203" t="str">
        <f>VLOOKUP(A203,Funcionários!$A$1:$I$98,2,FALSE)</f>
        <v>Isis Porto</v>
      </c>
      <c r="C203" s="2" t="s">
        <v>69</v>
      </c>
      <c r="D203" s="4" t="s">
        <v>397</v>
      </c>
      <c r="E203" s="4" t="s">
        <v>398</v>
      </c>
      <c r="F203">
        <v>0</v>
      </c>
      <c r="G203">
        <v>0.1</v>
      </c>
      <c r="H203">
        <f t="shared" si="12"/>
        <v>2025</v>
      </c>
      <c r="I203">
        <f t="shared" si="13"/>
        <v>4</v>
      </c>
      <c r="J203" t="s">
        <v>9</v>
      </c>
      <c r="K203" t="str">
        <f>VLOOKUP(A203,Funcionários!$A$1:$I$98,7,FALSE)</f>
        <v>Tarde</v>
      </c>
      <c r="L203" t="str">
        <f>VLOOKUP(K203,Turnos!$A$1:$C$4,2,FALSE)</f>
        <v>14:00</v>
      </c>
      <c r="M203" t="str">
        <f>VLOOKUP(K203,Turnos!$A$1:$C$4,3,FALSE)</f>
        <v>22:00</v>
      </c>
      <c r="N203" s="6">
        <v>8.5408333333333299</v>
      </c>
      <c r="O203" s="6">
        <v>4.8111111111111082</v>
      </c>
      <c r="P203" s="6">
        <f t="shared" si="14"/>
        <v>13.351944444444438</v>
      </c>
      <c r="Q203" t="str">
        <f t="shared" si="15"/>
        <v>Anomalia</v>
      </c>
      <c r="R203" t="str">
        <f>VLOOKUP(A203,Funcionários!$A$1:$I$98,6,FALSE)</f>
        <v>Financeiro</v>
      </c>
      <c r="S203" t="str">
        <f>VLOOKUP(A203,Funcionários!$A$1:$I$98,5,FALSE)</f>
        <v>Analista</v>
      </c>
      <c r="T203">
        <f>VLOOKUP(A203,Funcionários!$A$1:$I$98,8,FALSE)</f>
        <v>6436.49</v>
      </c>
      <c r="U203" t="str">
        <f>VLOOKUP(A203,Funcionários!$A$1:$I$98,3,FALSE)</f>
        <v>F</v>
      </c>
    </row>
    <row r="204" spans="1:21" x14ac:dyDescent="0.3">
      <c r="A204">
        <v>7</v>
      </c>
      <c r="B204" t="str">
        <f>VLOOKUP(A204,Funcionários!$A$1:$I$98,2,FALSE)</f>
        <v>Isis Porto</v>
      </c>
      <c r="C204" s="2" t="s">
        <v>72</v>
      </c>
      <c r="D204" s="4" t="s">
        <v>399</v>
      </c>
      <c r="E204" s="4" t="s">
        <v>400</v>
      </c>
      <c r="F204">
        <v>0</v>
      </c>
      <c r="G204">
        <v>0.6</v>
      </c>
      <c r="H204">
        <f t="shared" si="12"/>
        <v>2025</v>
      </c>
      <c r="I204">
        <f t="shared" si="13"/>
        <v>4</v>
      </c>
      <c r="J204" t="s">
        <v>12</v>
      </c>
      <c r="K204" t="str">
        <f>VLOOKUP(A204,Funcionários!$A$1:$I$98,7,FALSE)</f>
        <v>Tarde</v>
      </c>
      <c r="L204" t="str">
        <f>VLOOKUP(K204,Turnos!$A$1:$C$4,2,FALSE)</f>
        <v>14:00</v>
      </c>
      <c r="M204" t="str">
        <f>VLOOKUP(K204,Turnos!$A$1:$C$4,3,FALSE)</f>
        <v>22:00</v>
      </c>
      <c r="N204" s="6">
        <v>12.526666666666667</v>
      </c>
      <c r="O204" s="6">
        <v>3.2166666666666632</v>
      </c>
      <c r="P204" s="6">
        <f t="shared" si="14"/>
        <v>15.743333333333331</v>
      </c>
      <c r="Q204" t="str">
        <f t="shared" si="15"/>
        <v>Anomalia</v>
      </c>
      <c r="R204" t="str">
        <f>VLOOKUP(A204,Funcionários!$A$1:$I$98,6,FALSE)</f>
        <v>Financeiro</v>
      </c>
      <c r="S204" t="str">
        <f>VLOOKUP(A204,Funcionários!$A$1:$I$98,5,FALSE)</f>
        <v>Analista</v>
      </c>
      <c r="T204">
        <f>VLOOKUP(A204,Funcionários!$A$1:$I$98,8,FALSE)</f>
        <v>6436.49</v>
      </c>
      <c r="U204" t="str">
        <f>VLOOKUP(A204,Funcionários!$A$1:$I$98,3,FALSE)</f>
        <v>F</v>
      </c>
    </row>
    <row r="205" spans="1:21" x14ac:dyDescent="0.3">
      <c r="A205">
        <v>7</v>
      </c>
      <c r="B205" t="str">
        <f>VLOOKUP(A205,Funcionários!$A$1:$I$98,2,FALSE)</f>
        <v>Isis Porto</v>
      </c>
      <c r="C205" s="2" t="s">
        <v>75</v>
      </c>
      <c r="D205" s="4" t="s">
        <v>401</v>
      </c>
      <c r="E205" s="4" t="s">
        <v>402</v>
      </c>
      <c r="F205">
        <v>0</v>
      </c>
      <c r="G205">
        <v>2.6</v>
      </c>
      <c r="H205">
        <f t="shared" si="12"/>
        <v>2025</v>
      </c>
      <c r="I205">
        <f t="shared" si="13"/>
        <v>4</v>
      </c>
      <c r="J205" t="s">
        <v>16</v>
      </c>
      <c r="K205" t="str">
        <f>VLOOKUP(A205,Funcionários!$A$1:$I$98,7,FALSE)</f>
        <v>Tarde</v>
      </c>
      <c r="L205" t="str">
        <f>VLOOKUP(K205,Turnos!$A$1:$C$4,2,FALSE)</f>
        <v>14:00</v>
      </c>
      <c r="M205" t="str">
        <f>VLOOKUP(K205,Turnos!$A$1:$C$4,3,FALSE)</f>
        <v>22:00</v>
      </c>
      <c r="N205" s="6">
        <v>0.1694444444444434</v>
      </c>
      <c r="O205" s="6">
        <v>19.312222222222218</v>
      </c>
      <c r="P205" s="6">
        <f t="shared" si="14"/>
        <v>19.481666666666662</v>
      </c>
      <c r="Q205" t="str">
        <f t="shared" si="15"/>
        <v>Anomalia</v>
      </c>
      <c r="R205" t="str">
        <f>VLOOKUP(A205,Funcionários!$A$1:$I$98,6,FALSE)</f>
        <v>Financeiro</v>
      </c>
      <c r="S205" t="str">
        <f>VLOOKUP(A205,Funcionários!$A$1:$I$98,5,FALSE)</f>
        <v>Analista</v>
      </c>
      <c r="T205">
        <f>VLOOKUP(A205,Funcionários!$A$1:$I$98,8,FALSE)</f>
        <v>6436.49</v>
      </c>
      <c r="U205" t="str">
        <f>VLOOKUP(A205,Funcionários!$A$1:$I$98,3,FALSE)</f>
        <v>F</v>
      </c>
    </row>
    <row r="206" spans="1:21" x14ac:dyDescent="0.3">
      <c r="A206">
        <v>7</v>
      </c>
      <c r="B206" t="str">
        <f>VLOOKUP(A206,Funcionários!$A$1:$I$98,2,FALSE)</f>
        <v>Isis Porto</v>
      </c>
      <c r="C206" s="2" t="s">
        <v>76</v>
      </c>
      <c r="D206" s="4" t="s">
        <v>403</v>
      </c>
      <c r="E206" s="4" t="s">
        <v>404</v>
      </c>
      <c r="F206">
        <v>0</v>
      </c>
      <c r="G206">
        <v>0</v>
      </c>
      <c r="H206">
        <f t="shared" si="12"/>
        <v>2025</v>
      </c>
      <c r="I206">
        <f t="shared" si="13"/>
        <v>4</v>
      </c>
      <c r="J206" t="s">
        <v>18</v>
      </c>
      <c r="K206" t="str">
        <f>VLOOKUP(A206,Funcionários!$A$1:$I$98,7,FALSE)</f>
        <v>Tarde</v>
      </c>
      <c r="L206" t="str">
        <f>VLOOKUP(K206,Turnos!$A$1:$C$4,2,FALSE)</f>
        <v>14:00</v>
      </c>
      <c r="M206" t="str">
        <f>VLOOKUP(K206,Turnos!$A$1:$C$4,3,FALSE)</f>
        <v>22:00</v>
      </c>
      <c r="N206" s="6">
        <v>0.35805555555555646</v>
      </c>
      <c r="O206" s="6">
        <v>1.7691666666666686</v>
      </c>
      <c r="P206" s="6">
        <f t="shared" si="14"/>
        <v>2.1272222222222252</v>
      </c>
      <c r="Q206" t="str">
        <f t="shared" si="15"/>
        <v>OK</v>
      </c>
      <c r="R206" t="str">
        <f>VLOOKUP(A206,Funcionários!$A$1:$I$98,6,FALSE)</f>
        <v>Financeiro</v>
      </c>
      <c r="S206" t="str">
        <f>VLOOKUP(A206,Funcionários!$A$1:$I$98,5,FALSE)</f>
        <v>Analista</v>
      </c>
      <c r="T206">
        <f>VLOOKUP(A206,Funcionários!$A$1:$I$98,8,FALSE)</f>
        <v>6436.49</v>
      </c>
      <c r="U206" t="str">
        <f>VLOOKUP(A206,Funcionários!$A$1:$I$98,3,FALSE)</f>
        <v>F</v>
      </c>
    </row>
    <row r="207" spans="1:21" x14ac:dyDescent="0.3">
      <c r="A207">
        <v>7</v>
      </c>
      <c r="B207" t="str">
        <f>VLOOKUP(A207,Funcionários!$A$1:$I$98,2,FALSE)</f>
        <v>Isis Porto</v>
      </c>
      <c r="C207" s="2" t="s">
        <v>79</v>
      </c>
      <c r="D207" s="4"/>
      <c r="E207" s="4"/>
      <c r="F207">
        <v>0</v>
      </c>
      <c r="G207">
        <v>0</v>
      </c>
      <c r="H207">
        <f t="shared" si="12"/>
        <v>2025</v>
      </c>
      <c r="I207">
        <f t="shared" si="13"/>
        <v>4</v>
      </c>
      <c r="J207" t="s">
        <v>22</v>
      </c>
      <c r="K207" t="str">
        <f>VLOOKUP(A207,Funcionários!$A$1:$I$98,7,FALSE)</f>
        <v>Tarde</v>
      </c>
      <c r="L207" t="str">
        <f>VLOOKUP(K207,Turnos!$A$1:$C$4,2,FALSE)</f>
        <v>14:00</v>
      </c>
      <c r="M207" t="str">
        <f>VLOOKUP(K207,Turnos!$A$1:$C$4,3,FALSE)</f>
        <v>22:00</v>
      </c>
      <c r="N207" s="6">
        <v>14</v>
      </c>
      <c r="O207" s="6">
        <v>22</v>
      </c>
      <c r="P207" s="6">
        <f t="shared" si="14"/>
        <v>36</v>
      </c>
      <c r="Q207" t="str">
        <f t="shared" si="15"/>
        <v>Anomalia</v>
      </c>
      <c r="R207" t="str">
        <f>VLOOKUP(A207,Funcionários!$A$1:$I$98,6,FALSE)</f>
        <v>Financeiro</v>
      </c>
      <c r="S207" t="str">
        <f>VLOOKUP(A207,Funcionários!$A$1:$I$98,5,FALSE)</f>
        <v>Analista</v>
      </c>
      <c r="T207">
        <f>VLOOKUP(A207,Funcionários!$A$1:$I$98,8,FALSE)</f>
        <v>6436.49</v>
      </c>
      <c r="U207" t="str">
        <f>VLOOKUP(A207,Funcionários!$A$1:$I$98,3,FALSE)</f>
        <v>F</v>
      </c>
    </row>
    <row r="208" spans="1:21" x14ac:dyDescent="0.3">
      <c r="A208">
        <v>7</v>
      </c>
      <c r="B208" t="str">
        <f>VLOOKUP(A208,Funcionários!$A$1:$I$98,2,FALSE)</f>
        <v>Isis Porto</v>
      </c>
      <c r="C208" s="2" t="s">
        <v>82</v>
      </c>
      <c r="D208" s="4" t="s">
        <v>405</v>
      </c>
      <c r="E208" s="4" t="s">
        <v>406</v>
      </c>
      <c r="F208">
        <v>0</v>
      </c>
      <c r="G208">
        <v>2.2999999999999998</v>
      </c>
      <c r="H208">
        <f t="shared" si="12"/>
        <v>2025</v>
      </c>
      <c r="I208">
        <f t="shared" si="13"/>
        <v>4</v>
      </c>
      <c r="J208" t="s">
        <v>26</v>
      </c>
      <c r="K208" t="str">
        <f>VLOOKUP(A208,Funcionários!$A$1:$I$98,7,FALSE)</f>
        <v>Tarde</v>
      </c>
      <c r="L208" t="str">
        <f>VLOOKUP(K208,Turnos!$A$1:$C$4,2,FALSE)</f>
        <v>14:00</v>
      </c>
      <c r="M208" t="str">
        <f>VLOOKUP(K208,Turnos!$A$1:$C$4,3,FALSE)</f>
        <v>22:00</v>
      </c>
      <c r="N208" s="6">
        <v>6.3474999999999984</v>
      </c>
      <c r="O208" s="6">
        <v>6.9911111111111106</v>
      </c>
      <c r="P208" s="6">
        <f t="shared" si="14"/>
        <v>13.33861111111111</v>
      </c>
      <c r="Q208" t="str">
        <f t="shared" si="15"/>
        <v>Anomalia</v>
      </c>
      <c r="R208" t="str">
        <f>VLOOKUP(A208,Funcionários!$A$1:$I$98,6,FALSE)</f>
        <v>Financeiro</v>
      </c>
      <c r="S208" t="str">
        <f>VLOOKUP(A208,Funcionários!$A$1:$I$98,5,FALSE)</f>
        <v>Analista</v>
      </c>
      <c r="T208">
        <f>VLOOKUP(A208,Funcionários!$A$1:$I$98,8,FALSE)</f>
        <v>6436.49</v>
      </c>
      <c r="U208" t="str">
        <f>VLOOKUP(A208,Funcionários!$A$1:$I$98,3,FALSE)</f>
        <v>F</v>
      </c>
    </row>
    <row r="209" spans="1:21" x14ac:dyDescent="0.3">
      <c r="A209">
        <v>7</v>
      </c>
      <c r="B209" t="str">
        <f>VLOOKUP(A209,Funcionários!$A$1:$I$98,2,FALSE)</f>
        <v>Isis Porto</v>
      </c>
      <c r="C209" s="2" t="s">
        <v>85</v>
      </c>
      <c r="D209" s="4" t="s">
        <v>407</v>
      </c>
      <c r="E209" s="4" t="s">
        <v>408</v>
      </c>
      <c r="F209">
        <v>0</v>
      </c>
      <c r="G209">
        <v>1.5</v>
      </c>
      <c r="H209">
        <f t="shared" si="12"/>
        <v>2025</v>
      </c>
      <c r="I209">
        <f t="shared" si="13"/>
        <v>4</v>
      </c>
      <c r="J209" t="s">
        <v>28</v>
      </c>
      <c r="K209" t="str">
        <f>VLOOKUP(A209,Funcionários!$A$1:$I$98,7,FALSE)</f>
        <v>Tarde</v>
      </c>
      <c r="L209" t="str">
        <f>VLOOKUP(K209,Turnos!$A$1:$C$4,2,FALSE)</f>
        <v>14:00</v>
      </c>
      <c r="M209" t="str">
        <f>VLOOKUP(K209,Turnos!$A$1:$C$4,3,FALSE)</f>
        <v>22:00</v>
      </c>
      <c r="N209" s="6">
        <v>13.923888888888889</v>
      </c>
      <c r="O209" s="6">
        <v>16.729722222222222</v>
      </c>
      <c r="P209" s="6">
        <f t="shared" si="14"/>
        <v>30.653611111111111</v>
      </c>
      <c r="Q209" t="str">
        <f t="shared" si="15"/>
        <v>Anomalia</v>
      </c>
      <c r="R209" t="str">
        <f>VLOOKUP(A209,Funcionários!$A$1:$I$98,6,FALSE)</f>
        <v>Financeiro</v>
      </c>
      <c r="S209" t="str">
        <f>VLOOKUP(A209,Funcionários!$A$1:$I$98,5,FALSE)</f>
        <v>Analista</v>
      </c>
      <c r="T209">
        <f>VLOOKUP(A209,Funcionários!$A$1:$I$98,8,FALSE)</f>
        <v>6436.49</v>
      </c>
      <c r="U209" t="str">
        <f>VLOOKUP(A209,Funcionários!$A$1:$I$98,3,FALSE)</f>
        <v>F</v>
      </c>
    </row>
    <row r="210" spans="1:21" x14ac:dyDescent="0.3">
      <c r="A210">
        <v>7</v>
      </c>
      <c r="B210" t="str">
        <f>VLOOKUP(A210,Funcionários!$A$1:$I$98,2,FALSE)</f>
        <v>Isis Porto</v>
      </c>
      <c r="C210" s="2" t="s">
        <v>88</v>
      </c>
      <c r="D210" s="4"/>
      <c r="E210" s="4"/>
      <c r="F210">
        <v>1</v>
      </c>
      <c r="G210">
        <v>0</v>
      </c>
      <c r="H210">
        <f t="shared" si="12"/>
        <v>2025</v>
      </c>
      <c r="I210">
        <f t="shared" si="13"/>
        <v>4</v>
      </c>
      <c r="J210" t="s">
        <v>9</v>
      </c>
      <c r="K210" t="str">
        <f>VLOOKUP(A210,Funcionários!$A$1:$I$98,7,FALSE)</f>
        <v>Tarde</v>
      </c>
      <c r="L210" t="str">
        <f>VLOOKUP(K210,Turnos!$A$1:$C$4,2,FALSE)</f>
        <v>14:00</v>
      </c>
      <c r="M210" t="str">
        <f>VLOOKUP(K210,Turnos!$A$1:$C$4,3,FALSE)</f>
        <v>22:00</v>
      </c>
      <c r="N210" s="6">
        <v>14</v>
      </c>
      <c r="O210" s="6">
        <v>22</v>
      </c>
      <c r="P210" s="6">
        <f t="shared" si="14"/>
        <v>36</v>
      </c>
      <c r="Q210" t="str">
        <f t="shared" si="15"/>
        <v>Anomalia</v>
      </c>
      <c r="R210" t="str">
        <f>VLOOKUP(A210,Funcionários!$A$1:$I$98,6,FALSE)</f>
        <v>Financeiro</v>
      </c>
      <c r="S210" t="str">
        <f>VLOOKUP(A210,Funcionários!$A$1:$I$98,5,FALSE)</f>
        <v>Analista</v>
      </c>
      <c r="T210">
        <f>VLOOKUP(A210,Funcionários!$A$1:$I$98,8,FALSE)</f>
        <v>6436.49</v>
      </c>
      <c r="U210" t="str">
        <f>VLOOKUP(A210,Funcionários!$A$1:$I$98,3,FALSE)</f>
        <v>F</v>
      </c>
    </row>
    <row r="211" spans="1:21" x14ac:dyDescent="0.3">
      <c r="A211">
        <v>7</v>
      </c>
      <c r="B211" t="str">
        <f>VLOOKUP(A211,Funcionários!$A$1:$I$98,2,FALSE)</f>
        <v>Isis Porto</v>
      </c>
      <c r="C211" s="2" t="s">
        <v>91</v>
      </c>
      <c r="D211" s="4" t="s">
        <v>409</v>
      </c>
      <c r="E211" s="4" t="s">
        <v>410</v>
      </c>
      <c r="F211">
        <v>0</v>
      </c>
      <c r="G211">
        <v>0.9</v>
      </c>
      <c r="H211">
        <f t="shared" si="12"/>
        <v>2025</v>
      </c>
      <c r="I211">
        <f t="shared" si="13"/>
        <v>4</v>
      </c>
      <c r="J211" t="s">
        <v>12</v>
      </c>
      <c r="K211" t="str">
        <f>VLOOKUP(A211,Funcionários!$A$1:$I$98,7,FALSE)</f>
        <v>Tarde</v>
      </c>
      <c r="L211" t="str">
        <f>VLOOKUP(K211,Turnos!$A$1:$C$4,2,FALSE)</f>
        <v>14:00</v>
      </c>
      <c r="M211" t="str">
        <f>VLOOKUP(K211,Turnos!$A$1:$C$4,3,FALSE)</f>
        <v>22:00</v>
      </c>
      <c r="N211" s="6">
        <v>2.3536111111111109</v>
      </c>
      <c r="O211" s="6">
        <v>10.884166666666665</v>
      </c>
      <c r="P211" s="6">
        <f t="shared" si="14"/>
        <v>13.237777777777776</v>
      </c>
      <c r="Q211" t="str">
        <f t="shared" si="15"/>
        <v>Anomalia</v>
      </c>
      <c r="R211" t="str">
        <f>VLOOKUP(A211,Funcionários!$A$1:$I$98,6,FALSE)</f>
        <v>Financeiro</v>
      </c>
      <c r="S211" t="str">
        <f>VLOOKUP(A211,Funcionários!$A$1:$I$98,5,FALSE)</f>
        <v>Analista</v>
      </c>
      <c r="T211">
        <f>VLOOKUP(A211,Funcionários!$A$1:$I$98,8,FALSE)</f>
        <v>6436.49</v>
      </c>
      <c r="U211" t="str">
        <f>VLOOKUP(A211,Funcionários!$A$1:$I$98,3,FALSE)</f>
        <v>F</v>
      </c>
    </row>
    <row r="212" spans="1:21" x14ac:dyDescent="0.3">
      <c r="A212">
        <v>8</v>
      </c>
      <c r="B212" t="str">
        <f>VLOOKUP(A212,Funcionários!$A$1:$I$98,2,FALSE)</f>
        <v>José Pedro Moraes</v>
      </c>
      <c r="C212" s="2" t="s">
        <v>7</v>
      </c>
      <c r="D212" s="4" t="s">
        <v>411</v>
      </c>
      <c r="E212" s="4" t="s">
        <v>412</v>
      </c>
      <c r="F212">
        <v>0</v>
      </c>
      <c r="G212">
        <v>1.6</v>
      </c>
      <c r="H212">
        <f t="shared" si="12"/>
        <v>2025</v>
      </c>
      <c r="I212">
        <f t="shared" si="13"/>
        <v>5</v>
      </c>
      <c r="J212" t="s">
        <v>9</v>
      </c>
      <c r="K212" t="str">
        <f>VLOOKUP(A212,Funcionários!$A$1:$I$98,7,FALSE)</f>
        <v>Tarde</v>
      </c>
      <c r="L212" t="str">
        <f>VLOOKUP(K212,Turnos!$A$1:$C$4,2,FALSE)</f>
        <v>14:00</v>
      </c>
      <c r="M212" t="str">
        <f>VLOOKUP(K212,Turnos!$A$1:$C$4,3,FALSE)</f>
        <v>22:00</v>
      </c>
      <c r="N212" s="6">
        <v>7.20722222222222</v>
      </c>
      <c r="O212" s="6">
        <v>2.6522222222222194</v>
      </c>
      <c r="P212" s="6">
        <f t="shared" si="14"/>
        <v>9.8594444444444385</v>
      </c>
      <c r="Q212" t="str">
        <f t="shared" si="15"/>
        <v>Anomalia</v>
      </c>
      <c r="R212" t="str">
        <f>VLOOKUP(A212,Funcionários!$A$1:$I$98,6,FALSE)</f>
        <v>RH</v>
      </c>
      <c r="S212" t="str">
        <f>VLOOKUP(A212,Funcionários!$A$1:$I$98,5,FALSE)</f>
        <v>Auxiliar</v>
      </c>
      <c r="T212">
        <f>VLOOKUP(A212,Funcionários!$A$1:$I$98,8,FALSE)</f>
        <v>4894.82</v>
      </c>
      <c r="U212" t="str">
        <f>VLOOKUP(A212,Funcionários!$A$1:$I$98,3,FALSE)</f>
        <v>M</v>
      </c>
    </row>
    <row r="213" spans="1:21" x14ac:dyDescent="0.3">
      <c r="A213">
        <v>8</v>
      </c>
      <c r="B213" t="str">
        <f>VLOOKUP(A213,Funcionários!$A$1:$I$98,2,FALSE)</f>
        <v>José Pedro Moraes</v>
      </c>
      <c r="C213" s="2" t="s">
        <v>10</v>
      </c>
      <c r="D213" s="4" t="s">
        <v>413</v>
      </c>
      <c r="E213" s="4" t="s">
        <v>414</v>
      </c>
      <c r="F213">
        <v>0</v>
      </c>
      <c r="G213">
        <v>1</v>
      </c>
      <c r="H213">
        <f t="shared" si="12"/>
        <v>2025</v>
      </c>
      <c r="I213">
        <f t="shared" si="13"/>
        <v>5</v>
      </c>
      <c r="J213" t="s">
        <v>12</v>
      </c>
      <c r="K213" t="str">
        <f>VLOOKUP(A213,Funcionários!$A$1:$I$98,7,FALSE)</f>
        <v>Tarde</v>
      </c>
      <c r="L213" t="str">
        <f>VLOOKUP(K213,Turnos!$A$1:$C$4,2,FALSE)</f>
        <v>14:00</v>
      </c>
      <c r="M213" t="str">
        <f>VLOOKUP(K213,Turnos!$A$1:$C$4,3,FALSE)</f>
        <v>22:00</v>
      </c>
      <c r="N213" s="6">
        <v>11.531388888888891</v>
      </c>
      <c r="O213" s="6">
        <v>17.794722222222219</v>
      </c>
      <c r="P213" s="6">
        <f t="shared" si="14"/>
        <v>29.326111111111111</v>
      </c>
      <c r="Q213" t="str">
        <f t="shared" si="15"/>
        <v>Anomalia</v>
      </c>
      <c r="R213" t="str">
        <f>VLOOKUP(A213,Funcionários!$A$1:$I$98,6,FALSE)</f>
        <v>RH</v>
      </c>
      <c r="S213" t="str">
        <f>VLOOKUP(A213,Funcionários!$A$1:$I$98,5,FALSE)</f>
        <v>Auxiliar</v>
      </c>
      <c r="T213">
        <f>VLOOKUP(A213,Funcionários!$A$1:$I$98,8,FALSE)</f>
        <v>4894.82</v>
      </c>
      <c r="U213" t="str">
        <f>VLOOKUP(A213,Funcionários!$A$1:$I$98,3,FALSE)</f>
        <v>M</v>
      </c>
    </row>
    <row r="214" spans="1:21" x14ac:dyDescent="0.3">
      <c r="A214">
        <v>8</v>
      </c>
      <c r="B214" t="str">
        <f>VLOOKUP(A214,Funcionários!$A$1:$I$98,2,FALSE)</f>
        <v>José Pedro Moraes</v>
      </c>
      <c r="C214" s="2" t="s">
        <v>13</v>
      </c>
      <c r="D214" s="4" t="s">
        <v>415</v>
      </c>
      <c r="E214" s="4" t="s">
        <v>416</v>
      </c>
      <c r="F214">
        <v>0</v>
      </c>
      <c r="G214">
        <v>0.8</v>
      </c>
      <c r="H214">
        <f t="shared" si="12"/>
        <v>2025</v>
      </c>
      <c r="I214">
        <f t="shared" si="13"/>
        <v>5</v>
      </c>
      <c r="J214" t="s">
        <v>16</v>
      </c>
      <c r="K214" t="str">
        <f>VLOOKUP(A214,Funcionários!$A$1:$I$98,7,FALSE)</f>
        <v>Tarde</v>
      </c>
      <c r="L214" t="str">
        <f>VLOOKUP(K214,Turnos!$A$1:$C$4,2,FALSE)</f>
        <v>14:00</v>
      </c>
      <c r="M214" t="str">
        <f>VLOOKUP(K214,Turnos!$A$1:$C$4,3,FALSE)</f>
        <v>22:00</v>
      </c>
      <c r="N214" s="6">
        <v>7.3344444444444452</v>
      </c>
      <c r="O214" s="6">
        <v>3.3738888888888869</v>
      </c>
      <c r="P214" s="6">
        <f t="shared" si="14"/>
        <v>10.708333333333332</v>
      </c>
      <c r="Q214" t="str">
        <f t="shared" si="15"/>
        <v>Anomalia</v>
      </c>
      <c r="R214" t="str">
        <f>VLOOKUP(A214,Funcionários!$A$1:$I$98,6,FALSE)</f>
        <v>RH</v>
      </c>
      <c r="S214" t="str">
        <f>VLOOKUP(A214,Funcionários!$A$1:$I$98,5,FALSE)</f>
        <v>Auxiliar</v>
      </c>
      <c r="T214">
        <f>VLOOKUP(A214,Funcionários!$A$1:$I$98,8,FALSE)</f>
        <v>4894.82</v>
      </c>
      <c r="U214" t="str">
        <f>VLOOKUP(A214,Funcionários!$A$1:$I$98,3,FALSE)</f>
        <v>M</v>
      </c>
    </row>
    <row r="215" spans="1:21" x14ac:dyDescent="0.3">
      <c r="A215">
        <v>8</v>
      </c>
      <c r="B215" t="str">
        <f>VLOOKUP(A215,Funcionários!$A$1:$I$98,2,FALSE)</f>
        <v>José Pedro Moraes</v>
      </c>
      <c r="C215" s="2" t="s">
        <v>17</v>
      </c>
      <c r="D215" s="4" t="s">
        <v>417</v>
      </c>
      <c r="E215" s="4" t="s">
        <v>418</v>
      </c>
      <c r="F215">
        <v>0</v>
      </c>
      <c r="G215">
        <v>0.4</v>
      </c>
      <c r="H215">
        <f t="shared" si="12"/>
        <v>2025</v>
      </c>
      <c r="I215">
        <f t="shared" si="13"/>
        <v>5</v>
      </c>
      <c r="J215" t="s">
        <v>18</v>
      </c>
      <c r="K215" t="str">
        <f>VLOOKUP(A215,Funcionários!$A$1:$I$98,7,FALSE)</f>
        <v>Tarde</v>
      </c>
      <c r="L215" t="str">
        <f>VLOOKUP(K215,Turnos!$A$1:$C$4,2,FALSE)</f>
        <v>14:00</v>
      </c>
      <c r="M215" t="str">
        <f>VLOOKUP(K215,Turnos!$A$1:$C$4,3,FALSE)</f>
        <v>22:00</v>
      </c>
      <c r="N215" s="6">
        <v>1.727222222222224</v>
      </c>
      <c r="O215" s="6">
        <v>12.535555555555556</v>
      </c>
      <c r="P215" s="6">
        <f t="shared" si="14"/>
        <v>14.26277777777778</v>
      </c>
      <c r="Q215" t="str">
        <f t="shared" si="15"/>
        <v>Anomalia</v>
      </c>
      <c r="R215" t="str">
        <f>VLOOKUP(A215,Funcionários!$A$1:$I$98,6,FALSE)</f>
        <v>RH</v>
      </c>
      <c r="S215" t="str">
        <f>VLOOKUP(A215,Funcionários!$A$1:$I$98,5,FALSE)</f>
        <v>Auxiliar</v>
      </c>
      <c r="T215">
        <f>VLOOKUP(A215,Funcionários!$A$1:$I$98,8,FALSE)</f>
        <v>4894.82</v>
      </c>
      <c r="U215" t="str">
        <f>VLOOKUP(A215,Funcionários!$A$1:$I$98,3,FALSE)</f>
        <v>M</v>
      </c>
    </row>
    <row r="216" spans="1:21" x14ac:dyDescent="0.3">
      <c r="A216">
        <v>8</v>
      </c>
      <c r="B216" t="str">
        <f>VLOOKUP(A216,Funcionários!$A$1:$I$98,2,FALSE)</f>
        <v>José Pedro Moraes</v>
      </c>
      <c r="C216" s="2" t="s">
        <v>19</v>
      </c>
      <c r="D216" s="4" t="s">
        <v>419</v>
      </c>
      <c r="E216" s="4" t="s">
        <v>420</v>
      </c>
      <c r="F216">
        <v>0</v>
      </c>
      <c r="G216">
        <v>0.6</v>
      </c>
      <c r="H216">
        <f t="shared" si="12"/>
        <v>2025</v>
      </c>
      <c r="I216">
        <f t="shared" si="13"/>
        <v>5</v>
      </c>
      <c r="J216" t="s">
        <v>22</v>
      </c>
      <c r="K216" t="str">
        <f>VLOOKUP(A216,Funcionários!$A$1:$I$98,7,FALSE)</f>
        <v>Tarde</v>
      </c>
      <c r="L216" t="str">
        <f>VLOOKUP(K216,Turnos!$A$1:$C$4,2,FALSE)</f>
        <v>14:00</v>
      </c>
      <c r="M216" t="str">
        <f>VLOOKUP(K216,Turnos!$A$1:$C$4,3,FALSE)</f>
        <v>22:00</v>
      </c>
      <c r="N216" s="6">
        <v>4.093055555555555</v>
      </c>
      <c r="O216" s="6">
        <v>5.4349999999999969</v>
      </c>
      <c r="P216" s="6">
        <f t="shared" si="14"/>
        <v>9.5280555555555519</v>
      </c>
      <c r="Q216" t="str">
        <f t="shared" si="15"/>
        <v>Anomalia</v>
      </c>
      <c r="R216" t="str">
        <f>VLOOKUP(A216,Funcionários!$A$1:$I$98,6,FALSE)</f>
        <v>RH</v>
      </c>
      <c r="S216" t="str">
        <f>VLOOKUP(A216,Funcionários!$A$1:$I$98,5,FALSE)</f>
        <v>Auxiliar</v>
      </c>
      <c r="T216">
        <f>VLOOKUP(A216,Funcionários!$A$1:$I$98,8,FALSE)</f>
        <v>4894.82</v>
      </c>
      <c r="U216" t="str">
        <f>VLOOKUP(A216,Funcionários!$A$1:$I$98,3,FALSE)</f>
        <v>M</v>
      </c>
    </row>
    <row r="217" spans="1:21" x14ac:dyDescent="0.3">
      <c r="A217">
        <v>8</v>
      </c>
      <c r="B217" t="str">
        <f>VLOOKUP(A217,Funcionários!$A$1:$I$98,2,FALSE)</f>
        <v>José Pedro Moraes</v>
      </c>
      <c r="C217" s="2" t="s">
        <v>23</v>
      </c>
      <c r="D217" s="4" t="s">
        <v>421</v>
      </c>
      <c r="E217" s="4" t="s">
        <v>422</v>
      </c>
      <c r="F217">
        <v>0</v>
      </c>
      <c r="G217">
        <v>2.2000000000000002</v>
      </c>
      <c r="H217">
        <f t="shared" si="12"/>
        <v>2025</v>
      </c>
      <c r="I217">
        <f t="shared" si="13"/>
        <v>5</v>
      </c>
      <c r="J217" t="s">
        <v>26</v>
      </c>
      <c r="K217" t="str">
        <f>VLOOKUP(A217,Funcionários!$A$1:$I$98,7,FALSE)</f>
        <v>Tarde</v>
      </c>
      <c r="L217" t="str">
        <f>VLOOKUP(K217,Turnos!$A$1:$C$4,2,FALSE)</f>
        <v>14:00</v>
      </c>
      <c r="M217" t="str">
        <f>VLOOKUP(K217,Turnos!$A$1:$C$4,3,FALSE)</f>
        <v>22:00</v>
      </c>
      <c r="N217" s="6">
        <v>7.7800000000000011</v>
      </c>
      <c r="O217" s="6">
        <v>20.027777777777775</v>
      </c>
      <c r="P217" s="6">
        <f t="shared" si="14"/>
        <v>27.807777777777776</v>
      </c>
      <c r="Q217" t="str">
        <f t="shared" si="15"/>
        <v>Anomalia</v>
      </c>
      <c r="R217" t="str">
        <f>VLOOKUP(A217,Funcionários!$A$1:$I$98,6,FALSE)</f>
        <v>RH</v>
      </c>
      <c r="S217" t="str">
        <f>VLOOKUP(A217,Funcionários!$A$1:$I$98,5,FALSE)</f>
        <v>Auxiliar</v>
      </c>
      <c r="T217">
        <f>VLOOKUP(A217,Funcionários!$A$1:$I$98,8,FALSE)</f>
        <v>4894.82</v>
      </c>
      <c r="U217" t="str">
        <f>VLOOKUP(A217,Funcionários!$A$1:$I$98,3,FALSE)</f>
        <v>M</v>
      </c>
    </row>
    <row r="218" spans="1:21" x14ac:dyDescent="0.3">
      <c r="A218">
        <v>8</v>
      </c>
      <c r="B218" t="str">
        <f>VLOOKUP(A218,Funcionários!$A$1:$I$98,2,FALSE)</f>
        <v>José Pedro Moraes</v>
      </c>
      <c r="C218" s="2" t="s">
        <v>27</v>
      </c>
      <c r="D218" s="4" t="s">
        <v>423</v>
      </c>
      <c r="E218" s="4" t="s">
        <v>424</v>
      </c>
      <c r="F218">
        <v>0</v>
      </c>
      <c r="G218">
        <v>0.8</v>
      </c>
      <c r="H218">
        <f t="shared" si="12"/>
        <v>2025</v>
      </c>
      <c r="I218">
        <f t="shared" si="13"/>
        <v>5</v>
      </c>
      <c r="J218" t="s">
        <v>28</v>
      </c>
      <c r="K218" t="str">
        <f>VLOOKUP(A218,Funcionários!$A$1:$I$98,7,FALSE)</f>
        <v>Tarde</v>
      </c>
      <c r="L218" t="str">
        <f>VLOOKUP(K218,Turnos!$A$1:$C$4,2,FALSE)</f>
        <v>14:00</v>
      </c>
      <c r="M218" t="str">
        <f>VLOOKUP(K218,Turnos!$A$1:$C$4,3,FALSE)</f>
        <v>22:00</v>
      </c>
      <c r="N218" s="6">
        <v>1.8786111111111106</v>
      </c>
      <c r="O218" s="6">
        <v>21.202222222222222</v>
      </c>
      <c r="P218" s="6">
        <f t="shared" si="14"/>
        <v>23.080833333333331</v>
      </c>
      <c r="Q218" t="str">
        <f t="shared" si="15"/>
        <v>Anomalia</v>
      </c>
      <c r="R218" t="str">
        <f>VLOOKUP(A218,Funcionários!$A$1:$I$98,6,FALSE)</f>
        <v>RH</v>
      </c>
      <c r="S218" t="str">
        <f>VLOOKUP(A218,Funcionários!$A$1:$I$98,5,FALSE)</f>
        <v>Auxiliar</v>
      </c>
      <c r="T218">
        <f>VLOOKUP(A218,Funcionários!$A$1:$I$98,8,FALSE)</f>
        <v>4894.82</v>
      </c>
      <c r="U218" t="str">
        <f>VLOOKUP(A218,Funcionários!$A$1:$I$98,3,FALSE)</f>
        <v>M</v>
      </c>
    </row>
    <row r="219" spans="1:21" x14ac:dyDescent="0.3">
      <c r="A219">
        <v>8</v>
      </c>
      <c r="B219" t="str">
        <f>VLOOKUP(A219,Funcionários!$A$1:$I$98,2,FALSE)</f>
        <v>José Pedro Moraes</v>
      </c>
      <c r="C219" s="2" t="s">
        <v>29</v>
      </c>
      <c r="D219" s="4" t="s">
        <v>425</v>
      </c>
      <c r="E219" s="4" t="s">
        <v>426</v>
      </c>
      <c r="F219">
        <v>0</v>
      </c>
      <c r="G219">
        <v>0.7</v>
      </c>
      <c r="H219">
        <f t="shared" si="12"/>
        <v>2025</v>
      </c>
      <c r="I219">
        <f t="shared" si="13"/>
        <v>4</v>
      </c>
      <c r="J219" t="s">
        <v>9</v>
      </c>
      <c r="K219" t="str">
        <f>VLOOKUP(A219,Funcionários!$A$1:$I$98,7,FALSE)</f>
        <v>Tarde</v>
      </c>
      <c r="L219" t="str">
        <f>VLOOKUP(K219,Turnos!$A$1:$C$4,2,FALSE)</f>
        <v>14:00</v>
      </c>
      <c r="M219" t="str">
        <f>VLOOKUP(K219,Turnos!$A$1:$C$4,3,FALSE)</f>
        <v>22:00</v>
      </c>
      <c r="N219" s="6">
        <v>1.4491666666666667</v>
      </c>
      <c r="O219" s="6">
        <v>4.0730555555555537</v>
      </c>
      <c r="P219" s="6">
        <f t="shared" si="14"/>
        <v>5.5222222222222204</v>
      </c>
      <c r="Q219" t="str">
        <f t="shared" si="15"/>
        <v>Anomalia</v>
      </c>
      <c r="R219" t="str">
        <f>VLOOKUP(A219,Funcionários!$A$1:$I$98,6,FALSE)</f>
        <v>RH</v>
      </c>
      <c r="S219" t="str">
        <f>VLOOKUP(A219,Funcionários!$A$1:$I$98,5,FALSE)</f>
        <v>Auxiliar</v>
      </c>
      <c r="T219">
        <f>VLOOKUP(A219,Funcionários!$A$1:$I$98,8,FALSE)</f>
        <v>4894.82</v>
      </c>
      <c r="U219" t="str">
        <f>VLOOKUP(A219,Funcionários!$A$1:$I$98,3,FALSE)</f>
        <v>M</v>
      </c>
    </row>
    <row r="220" spans="1:21" x14ac:dyDescent="0.3">
      <c r="A220">
        <v>8</v>
      </c>
      <c r="B220" t="str">
        <f>VLOOKUP(A220,Funcionários!$A$1:$I$98,2,FALSE)</f>
        <v>José Pedro Moraes</v>
      </c>
      <c r="C220" s="2" t="s">
        <v>32</v>
      </c>
      <c r="D220" s="4"/>
      <c r="E220" s="4"/>
      <c r="F220">
        <v>1</v>
      </c>
      <c r="G220">
        <v>0</v>
      </c>
      <c r="H220">
        <f t="shared" si="12"/>
        <v>2025</v>
      </c>
      <c r="I220">
        <f t="shared" si="13"/>
        <v>4</v>
      </c>
      <c r="J220" t="s">
        <v>12</v>
      </c>
      <c r="K220" t="str">
        <f>VLOOKUP(A220,Funcionários!$A$1:$I$98,7,FALSE)</f>
        <v>Tarde</v>
      </c>
      <c r="L220" t="str">
        <f>VLOOKUP(K220,Turnos!$A$1:$C$4,2,FALSE)</f>
        <v>14:00</v>
      </c>
      <c r="M220" t="str">
        <f>VLOOKUP(K220,Turnos!$A$1:$C$4,3,FALSE)</f>
        <v>22:00</v>
      </c>
      <c r="N220" s="6">
        <v>14</v>
      </c>
      <c r="O220" s="6">
        <v>22</v>
      </c>
      <c r="P220" s="6">
        <f t="shared" si="14"/>
        <v>36</v>
      </c>
      <c r="Q220" t="str">
        <f t="shared" si="15"/>
        <v>Anomalia</v>
      </c>
      <c r="R220" t="str">
        <f>VLOOKUP(A220,Funcionários!$A$1:$I$98,6,FALSE)</f>
        <v>RH</v>
      </c>
      <c r="S220" t="str">
        <f>VLOOKUP(A220,Funcionários!$A$1:$I$98,5,FALSE)</f>
        <v>Auxiliar</v>
      </c>
      <c r="T220">
        <f>VLOOKUP(A220,Funcionários!$A$1:$I$98,8,FALSE)</f>
        <v>4894.82</v>
      </c>
      <c r="U220" t="str">
        <f>VLOOKUP(A220,Funcionários!$A$1:$I$98,3,FALSE)</f>
        <v>M</v>
      </c>
    </row>
    <row r="221" spans="1:21" x14ac:dyDescent="0.3">
      <c r="A221">
        <v>8</v>
      </c>
      <c r="B221" t="str">
        <f>VLOOKUP(A221,Funcionários!$A$1:$I$98,2,FALSE)</f>
        <v>José Pedro Moraes</v>
      </c>
      <c r="C221" s="2" t="s">
        <v>35</v>
      </c>
      <c r="D221" s="4" t="s">
        <v>427</v>
      </c>
      <c r="E221" s="4" t="s">
        <v>428</v>
      </c>
      <c r="F221">
        <v>0</v>
      </c>
      <c r="G221">
        <v>2.9</v>
      </c>
      <c r="H221">
        <f t="shared" si="12"/>
        <v>2025</v>
      </c>
      <c r="I221">
        <f t="shared" si="13"/>
        <v>4</v>
      </c>
      <c r="J221" t="s">
        <v>16</v>
      </c>
      <c r="K221" t="str">
        <f>VLOOKUP(A221,Funcionários!$A$1:$I$98,7,FALSE)</f>
        <v>Tarde</v>
      </c>
      <c r="L221" t="str">
        <f>VLOOKUP(K221,Turnos!$A$1:$C$4,2,FALSE)</f>
        <v>14:00</v>
      </c>
      <c r="M221" t="str">
        <f>VLOOKUP(K221,Turnos!$A$1:$C$4,3,FALSE)</f>
        <v>22:00</v>
      </c>
      <c r="N221" s="6">
        <v>0.25277777777777644</v>
      </c>
      <c r="O221" s="6">
        <v>0.23361111111110944</v>
      </c>
      <c r="P221" s="6">
        <f t="shared" si="14"/>
        <v>0.48638888888888587</v>
      </c>
      <c r="Q221" t="str">
        <f t="shared" si="15"/>
        <v>OK</v>
      </c>
      <c r="R221" t="str">
        <f>VLOOKUP(A221,Funcionários!$A$1:$I$98,6,FALSE)</f>
        <v>RH</v>
      </c>
      <c r="S221" t="str">
        <f>VLOOKUP(A221,Funcionários!$A$1:$I$98,5,FALSE)</f>
        <v>Auxiliar</v>
      </c>
      <c r="T221">
        <f>VLOOKUP(A221,Funcionários!$A$1:$I$98,8,FALSE)</f>
        <v>4894.82</v>
      </c>
      <c r="U221" t="str">
        <f>VLOOKUP(A221,Funcionários!$A$1:$I$98,3,FALSE)</f>
        <v>M</v>
      </c>
    </row>
    <row r="222" spans="1:21" x14ac:dyDescent="0.3">
      <c r="A222">
        <v>8</v>
      </c>
      <c r="B222" t="str">
        <f>VLOOKUP(A222,Funcionários!$A$1:$I$98,2,FALSE)</f>
        <v>José Pedro Moraes</v>
      </c>
      <c r="C222" s="2" t="s">
        <v>36</v>
      </c>
      <c r="D222" s="4" t="s">
        <v>429</v>
      </c>
      <c r="E222" s="4" t="s">
        <v>430</v>
      </c>
      <c r="F222">
        <v>0</v>
      </c>
      <c r="G222">
        <v>0.4</v>
      </c>
      <c r="H222">
        <f t="shared" si="12"/>
        <v>2025</v>
      </c>
      <c r="I222">
        <f t="shared" si="13"/>
        <v>4</v>
      </c>
      <c r="J222" t="s">
        <v>18</v>
      </c>
      <c r="K222" t="str">
        <f>VLOOKUP(A222,Funcionários!$A$1:$I$98,7,FALSE)</f>
        <v>Tarde</v>
      </c>
      <c r="L222" t="str">
        <f>VLOOKUP(K222,Turnos!$A$1:$C$4,2,FALSE)</f>
        <v>14:00</v>
      </c>
      <c r="M222" t="str">
        <f>VLOOKUP(K222,Turnos!$A$1:$C$4,3,FALSE)</f>
        <v>22:00</v>
      </c>
      <c r="N222" s="6">
        <v>12.265000000000002</v>
      </c>
      <c r="O222" s="6">
        <v>0.66583333333333072</v>
      </c>
      <c r="P222" s="6">
        <f t="shared" si="14"/>
        <v>12.930833333333332</v>
      </c>
      <c r="Q222" t="str">
        <f t="shared" si="15"/>
        <v>Anomalia</v>
      </c>
      <c r="R222" t="str">
        <f>VLOOKUP(A222,Funcionários!$A$1:$I$98,6,FALSE)</f>
        <v>RH</v>
      </c>
      <c r="S222" t="str">
        <f>VLOOKUP(A222,Funcionários!$A$1:$I$98,5,FALSE)</f>
        <v>Auxiliar</v>
      </c>
      <c r="T222">
        <f>VLOOKUP(A222,Funcionários!$A$1:$I$98,8,FALSE)</f>
        <v>4894.82</v>
      </c>
      <c r="U222" t="str">
        <f>VLOOKUP(A222,Funcionários!$A$1:$I$98,3,FALSE)</f>
        <v>M</v>
      </c>
    </row>
    <row r="223" spans="1:21" x14ac:dyDescent="0.3">
      <c r="A223">
        <v>8</v>
      </c>
      <c r="B223" t="str">
        <f>VLOOKUP(A223,Funcionários!$A$1:$I$98,2,FALSE)</f>
        <v>José Pedro Moraes</v>
      </c>
      <c r="C223" s="2" t="s">
        <v>39</v>
      </c>
      <c r="D223" s="4" t="s">
        <v>431</v>
      </c>
      <c r="E223" s="4" t="s">
        <v>432</v>
      </c>
      <c r="F223">
        <v>0</v>
      </c>
      <c r="G223">
        <v>2.6</v>
      </c>
      <c r="H223">
        <f t="shared" si="12"/>
        <v>2025</v>
      </c>
      <c r="I223">
        <f t="shared" si="13"/>
        <v>4</v>
      </c>
      <c r="J223" t="s">
        <v>22</v>
      </c>
      <c r="K223" t="str">
        <f>VLOOKUP(A223,Funcionários!$A$1:$I$98,7,FALSE)</f>
        <v>Tarde</v>
      </c>
      <c r="L223" t="str">
        <f>VLOOKUP(K223,Turnos!$A$1:$C$4,2,FALSE)</f>
        <v>14:00</v>
      </c>
      <c r="M223" t="str">
        <f>VLOOKUP(K223,Turnos!$A$1:$C$4,3,FALSE)</f>
        <v>22:00</v>
      </c>
      <c r="N223" s="6">
        <v>3.851388888888887</v>
      </c>
      <c r="O223" s="6">
        <v>15.9</v>
      </c>
      <c r="P223" s="6">
        <f t="shared" si="14"/>
        <v>19.751388888888886</v>
      </c>
      <c r="Q223" t="str">
        <f t="shared" si="15"/>
        <v>Anomalia</v>
      </c>
      <c r="R223" t="str">
        <f>VLOOKUP(A223,Funcionários!$A$1:$I$98,6,FALSE)</f>
        <v>RH</v>
      </c>
      <c r="S223" t="str">
        <f>VLOOKUP(A223,Funcionários!$A$1:$I$98,5,FALSE)</f>
        <v>Auxiliar</v>
      </c>
      <c r="T223">
        <f>VLOOKUP(A223,Funcionários!$A$1:$I$98,8,FALSE)</f>
        <v>4894.82</v>
      </c>
      <c r="U223" t="str">
        <f>VLOOKUP(A223,Funcionários!$A$1:$I$98,3,FALSE)</f>
        <v>M</v>
      </c>
    </row>
    <row r="224" spans="1:21" x14ac:dyDescent="0.3">
      <c r="A224">
        <v>8</v>
      </c>
      <c r="B224" t="str">
        <f>VLOOKUP(A224,Funcionários!$A$1:$I$98,2,FALSE)</f>
        <v>José Pedro Moraes</v>
      </c>
      <c r="C224" s="2" t="s">
        <v>42</v>
      </c>
      <c r="D224" s="4" t="s">
        <v>433</v>
      </c>
      <c r="E224" s="4" t="s">
        <v>434</v>
      </c>
      <c r="F224">
        <v>0</v>
      </c>
      <c r="G224">
        <v>1.3</v>
      </c>
      <c r="H224">
        <f t="shared" si="12"/>
        <v>2025</v>
      </c>
      <c r="I224">
        <f t="shared" si="13"/>
        <v>4</v>
      </c>
      <c r="J224" t="s">
        <v>26</v>
      </c>
      <c r="K224" t="str">
        <f>VLOOKUP(A224,Funcionários!$A$1:$I$98,7,FALSE)</f>
        <v>Tarde</v>
      </c>
      <c r="L224" t="str">
        <f>VLOOKUP(K224,Turnos!$A$1:$C$4,2,FALSE)</f>
        <v>14:00</v>
      </c>
      <c r="M224" t="str">
        <f>VLOOKUP(K224,Turnos!$A$1:$C$4,3,FALSE)</f>
        <v>22:00</v>
      </c>
      <c r="N224" s="6">
        <v>9.58</v>
      </c>
      <c r="O224" s="6">
        <v>20.12972222222222</v>
      </c>
      <c r="P224" s="6">
        <f t="shared" si="14"/>
        <v>29.709722222222219</v>
      </c>
      <c r="Q224" t="str">
        <f t="shared" si="15"/>
        <v>Anomalia</v>
      </c>
      <c r="R224" t="str">
        <f>VLOOKUP(A224,Funcionários!$A$1:$I$98,6,FALSE)</f>
        <v>RH</v>
      </c>
      <c r="S224" t="str">
        <f>VLOOKUP(A224,Funcionários!$A$1:$I$98,5,FALSE)</f>
        <v>Auxiliar</v>
      </c>
      <c r="T224">
        <f>VLOOKUP(A224,Funcionários!$A$1:$I$98,8,FALSE)</f>
        <v>4894.82</v>
      </c>
      <c r="U224" t="str">
        <f>VLOOKUP(A224,Funcionários!$A$1:$I$98,3,FALSE)</f>
        <v>M</v>
      </c>
    </row>
    <row r="225" spans="1:21" x14ac:dyDescent="0.3">
      <c r="A225">
        <v>8</v>
      </c>
      <c r="B225" t="str">
        <f>VLOOKUP(A225,Funcionários!$A$1:$I$98,2,FALSE)</f>
        <v>José Pedro Moraes</v>
      </c>
      <c r="C225" s="2" t="s">
        <v>45</v>
      </c>
      <c r="D225" s="4"/>
      <c r="E225" s="4"/>
      <c r="F225">
        <v>1</v>
      </c>
      <c r="G225">
        <v>0</v>
      </c>
      <c r="H225">
        <f t="shared" si="12"/>
        <v>2025</v>
      </c>
      <c r="I225">
        <f t="shared" si="13"/>
        <v>4</v>
      </c>
      <c r="J225" t="s">
        <v>28</v>
      </c>
      <c r="K225" t="str">
        <f>VLOOKUP(A225,Funcionários!$A$1:$I$98,7,FALSE)</f>
        <v>Tarde</v>
      </c>
      <c r="L225" t="str">
        <f>VLOOKUP(K225,Turnos!$A$1:$C$4,2,FALSE)</f>
        <v>14:00</v>
      </c>
      <c r="M225" t="str">
        <f>VLOOKUP(K225,Turnos!$A$1:$C$4,3,FALSE)</f>
        <v>22:00</v>
      </c>
      <c r="N225" s="6">
        <v>14</v>
      </c>
      <c r="O225" s="6">
        <v>22</v>
      </c>
      <c r="P225" s="6">
        <f t="shared" si="14"/>
        <v>36</v>
      </c>
      <c r="Q225" t="str">
        <f t="shared" si="15"/>
        <v>Anomalia</v>
      </c>
      <c r="R225" t="str">
        <f>VLOOKUP(A225,Funcionários!$A$1:$I$98,6,FALSE)</f>
        <v>RH</v>
      </c>
      <c r="S225" t="str">
        <f>VLOOKUP(A225,Funcionários!$A$1:$I$98,5,FALSE)</f>
        <v>Auxiliar</v>
      </c>
      <c r="T225">
        <f>VLOOKUP(A225,Funcionários!$A$1:$I$98,8,FALSE)</f>
        <v>4894.82</v>
      </c>
      <c r="U225" t="str">
        <f>VLOOKUP(A225,Funcionários!$A$1:$I$98,3,FALSE)</f>
        <v>M</v>
      </c>
    </row>
    <row r="226" spans="1:21" x14ac:dyDescent="0.3">
      <c r="A226">
        <v>8</v>
      </c>
      <c r="B226" t="str">
        <f>VLOOKUP(A226,Funcionários!$A$1:$I$98,2,FALSE)</f>
        <v>José Pedro Moraes</v>
      </c>
      <c r="C226" s="2" t="s">
        <v>48</v>
      </c>
      <c r="D226" s="4" t="s">
        <v>435</v>
      </c>
      <c r="E226" s="4" t="s">
        <v>436</v>
      </c>
      <c r="F226">
        <v>0</v>
      </c>
      <c r="G226">
        <v>2.5</v>
      </c>
      <c r="H226">
        <f t="shared" si="12"/>
        <v>2025</v>
      </c>
      <c r="I226">
        <f t="shared" si="13"/>
        <v>4</v>
      </c>
      <c r="J226" t="s">
        <v>9</v>
      </c>
      <c r="K226" t="str">
        <f>VLOOKUP(A226,Funcionários!$A$1:$I$98,7,FALSE)</f>
        <v>Tarde</v>
      </c>
      <c r="L226" t="str">
        <f>VLOOKUP(K226,Turnos!$A$1:$C$4,2,FALSE)</f>
        <v>14:00</v>
      </c>
      <c r="M226" t="str">
        <f>VLOOKUP(K226,Turnos!$A$1:$C$4,3,FALSE)</f>
        <v>22:00</v>
      </c>
      <c r="N226" s="6">
        <v>10.556388888888891</v>
      </c>
      <c r="O226" s="6">
        <v>3.5744444444444454</v>
      </c>
      <c r="P226" s="6">
        <f t="shared" si="14"/>
        <v>14.130833333333337</v>
      </c>
      <c r="Q226" t="str">
        <f t="shared" si="15"/>
        <v>Anomalia</v>
      </c>
      <c r="R226" t="str">
        <f>VLOOKUP(A226,Funcionários!$A$1:$I$98,6,FALSE)</f>
        <v>RH</v>
      </c>
      <c r="S226" t="str">
        <f>VLOOKUP(A226,Funcionários!$A$1:$I$98,5,FALSE)</f>
        <v>Auxiliar</v>
      </c>
      <c r="T226">
        <f>VLOOKUP(A226,Funcionários!$A$1:$I$98,8,FALSE)</f>
        <v>4894.82</v>
      </c>
      <c r="U226" t="str">
        <f>VLOOKUP(A226,Funcionários!$A$1:$I$98,3,FALSE)</f>
        <v>M</v>
      </c>
    </row>
    <row r="227" spans="1:21" x14ac:dyDescent="0.3">
      <c r="A227">
        <v>8</v>
      </c>
      <c r="B227" t="str">
        <f>VLOOKUP(A227,Funcionários!$A$1:$I$98,2,FALSE)</f>
        <v>José Pedro Moraes</v>
      </c>
      <c r="C227" s="2" t="s">
        <v>51</v>
      </c>
      <c r="D227" s="4"/>
      <c r="E227" s="4"/>
      <c r="F227">
        <v>1</v>
      </c>
      <c r="G227">
        <v>0</v>
      </c>
      <c r="H227">
        <f t="shared" si="12"/>
        <v>2025</v>
      </c>
      <c r="I227">
        <f t="shared" si="13"/>
        <v>4</v>
      </c>
      <c r="J227" t="s">
        <v>12</v>
      </c>
      <c r="K227" t="str">
        <f>VLOOKUP(A227,Funcionários!$A$1:$I$98,7,FALSE)</f>
        <v>Tarde</v>
      </c>
      <c r="L227" t="str">
        <f>VLOOKUP(K227,Turnos!$A$1:$C$4,2,FALSE)</f>
        <v>14:00</v>
      </c>
      <c r="M227" t="str">
        <f>VLOOKUP(K227,Turnos!$A$1:$C$4,3,FALSE)</f>
        <v>22:00</v>
      </c>
      <c r="N227" s="6">
        <v>14</v>
      </c>
      <c r="O227" s="6">
        <v>22</v>
      </c>
      <c r="P227" s="6">
        <f t="shared" si="14"/>
        <v>36</v>
      </c>
      <c r="Q227" t="str">
        <f t="shared" si="15"/>
        <v>Anomalia</v>
      </c>
      <c r="R227" t="str">
        <f>VLOOKUP(A227,Funcionários!$A$1:$I$98,6,FALSE)</f>
        <v>RH</v>
      </c>
      <c r="S227" t="str">
        <f>VLOOKUP(A227,Funcionários!$A$1:$I$98,5,FALSE)</f>
        <v>Auxiliar</v>
      </c>
      <c r="T227">
        <f>VLOOKUP(A227,Funcionários!$A$1:$I$98,8,FALSE)</f>
        <v>4894.82</v>
      </c>
      <c r="U227" t="str">
        <f>VLOOKUP(A227,Funcionários!$A$1:$I$98,3,FALSE)</f>
        <v>M</v>
      </c>
    </row>
    <row r="228" spans="1:21" x14ac:dyDescent="0.3">
      <c r="A228">
        <v>8</v>
      </c>
      <c r="B228" t="str">
        <f>VLOOKUP(A228,Funcionários!$A$1:$I$98,2,FALSE)</f>
        <v>José Pedro Moraes</v>
      </c>
      <c r="C228" s="2" t="s">
        <v>54</v>
      </c>
      <c r="D228" s="4"/>
      <c r="E228" s="4"/>
      <c r="F228">
        <v>1</v>
      </c>
      <c r="G228">
        <v>0</v>
      </c>
      <c r="H228">
        <f t="shared" si="12"/>
        <v>2025</v>
      </c>
      <c r="I228">
        <f t="shared" si="13"/>
        <v>4</v>
      </c>
      <c r="J228" t="s">
        <v>16</v>
      </c>
      <c r="K228" t="str">
        <f>VLOOKUP(A228,Funcionários!$A$1:$I$98,7,FALSE)</f>
        <v>Tarde</v>
      </c>
      <c r="L228" t="str">
        <f>VLOOKUP(K228,Turnos!$A$1:$C$4,2,FALSE)</f>
        <v>14:00</v>
      </c>
      <c r="M228" t="str">
        <f>VLOOKUP(K228,Turnos!$A$1:$C$4,3,FALSE)</f>
        <v>22:00</v>
      </c>
      <c r="N228" s="6">
        <v>14</v>
      </c>
      <c r="O228" s="6">
        <v>22</v>
      </c>
      <c r="P228" s="6">
        <f t="shared" si="14"/>
        <v>36</v>
      </c>
      <c r="Q228" t="str">
        <f t="shared" si="15"/>
        <v>Anomalia</v>
      </c>
      <c r="R228" t="str">
        <f>VLOOKUP(A228,Funcionários!$A$1:$I$98,6,FALSE)</f>
        <v>RH</v>
      </c>
      <c r="S228" t="str">
        <f>VLOOKUP(A228,Funcionários!$A$1:$I$98,5,FALSE)</f>
        <v>Auxiliar</v>
      </c>
      <c r="T228">
        <f>VLOOKUP(A228,Funcionários!$A$1:$I$98,8,FALSE)</f>
        <v>4894.82</v>
      </c>
      <c r="U228" t="str">
        <f>VLOOKUP(A228,Funcionários!$A$1:$I$98,3,FALSE)</f>
        <v>M</v>
      </c>
    </row>
    <row r="229" spans="1:21" x14ac:dyDescent="0.3">
      <c r="A229">
        <v>8</v>
      </c>
      <c r="B229" t="str">
        <f>VLOOKUP(A229,Funcionários!$A$1:$I$98,2,FALSE)</f>
        <v>José Pedro Moraes</v>
      </c>
      <c r="C229" s="2" t="s">
        <v>57</v>
      </c>
      <c r="D229" s="4" t="s">
        <v>437</v>
      </c>
      <c r="E229" s="4" t="s">
        <v>438</v>
      </c>
      <c r="F229">
        <v>0</v>
      </c>
      <c r="G229">
        <v>0.9</v>
      </c>
      <c r="H229">
        <f t="shared" si="12"/>
        <v>2025</v>
      </c>
      <c r="I229">
        <f t="shared" si="13"/>
        <v>4</v>
      </c>
      <c r="J229" t="s">
        <v>18</v>
      </c>
      <c r="K229" t="str">
        <f>VLOOKUP(A229,Funcionários!$A$1:$I$98,7,FALSE)</f>
        <v>Tarde</v>
      </c>
      <c r="L229" t="str">
        <f>VLOOKUP(K229,Turnos!$A$1:$C$4,2,FALSE)</f>
        <v>14:00</v>
      </c>
      <c r="M229" t="str">
        <f>VLOOKUP(K229,Turnos!$A$1:$C$4,3,FALSE)</f>
        <v>22:00</v>
      </c>
      <c r="N229" s="6">
        <v>8.9633333333333329</v>
      </c>
      <c r="O229" s="6">
        <v>15.611111111111111</v>
      </c>
      <c r="P229" s="6">
        <f t="shared" si="14"/>
        <v>24.574444444444445</v>
      </c>
      <c r="Q229" t="str">
        <f t="shared" si="15"/>
        <v>Anomalia</v>
      </c>
      <c r="R229" t="str">
        <f>VLOOKUP(A229,Funcionários!$A$1:$I$98,6,FALSE)</f>
        <v>RH</v>
      </c>
      <c r="S229" t="str">
        <f>VLOOKUP(A229,Funcionários!$A$1:$I$98,5,FALSE)</f>
        <v>Auxiliar</v>
      </c>
      <c r="T229">
        <f>VLOOKUP(A229,Funcionários!$A$1:$I$98,8,FALSE)</f>
        <v>4894.82</v>
      </c>
      <c r="U229" t="str">
        <f>VLOOKUP(A229,Funcionários!$A$1:$I$98,3,FALSE)</f>
        <v>M</v>
      </c>
    </row>
    <row r="230" spans="1:21" x14ac:dyDescent="0.3">
      <c r="A230">
        <v>8</v>
      </c>
      <c r="B230" t="str">
        <f>VLOOKUP(A230,Funcionários!$A$1:$I$98,2,FALSE)</f>
        <v>José Pedro Moraes</v>
      </c>
      <c r="C230" s="2" t="s">
        <v>60</v>
      </c>
      <c r="D230" s="4" t="s">
        <v>439</v>
      </c>
      <c r="E230" s="4" t="s">
        <v>440</v>
      </c>
      <c r="F230">
        <v>0</v>
      </c>
      <c r="G230">
        <v>2.2999999999999998</v>
      </c>
      <c r="H230">
        <f t="shared" si="12"/>
        <v>2025</v>
      </c>
      <c r="I230">
        <f t="shared" si="13"/>
        <v>4</v>
      </c>
      <c r="J230" t="s">
        <v>22</v>
      </c>
      <c r="K230" t="str">
        <f>VLOOKUP(A230,Funcionários!$A$1:$I$98,7,FALSE)</f>
        <v>Tarde</v>
      </c>
      <c r="L230" t="str">
        <f>VLOOKUP(K230,Turnos!$A$1:$C$4,2,FALSE)</f>
        <v>14:00</v>
      </c>
      <c r="M230" t="str">
        <f>VLOOKUP(K230,Turnos!$A$1:$C$4,3,FALSE)</f>
        <v>22:00</v>
      </c>
      <c r="N230" s="6">
        <v>9.8330555555555552</v>
      </c>
      <c r="O230" s="6">
        <v>6.1580555555555545</v>
      </c>
      <c r="P230" s="6">
        <f t="shared" si="14"/>
        <v>15.99111111111111</v>
      </c>
      <c r="Q230" t="str">
        <f t="shared" si="15"/>
        <v>Anomalia</v>
      </c>
      <c r="R230" t="str">
        <f>VLOOKUP(A230,Funcionários!$A$1:$I$98,6,FALSE)</f>
        <v>RH</v>
      </c>
      <c r="S230" t="str">
        <f>VLOOKUP(A230,Funcionários!$A$1:$I$98,5,FALSE)</f>
        <v>Auxiliar</v>
      </c>
      <c r="T230">
        <f>VLOOKUP(A230,Funcionários!$A$1:$I$98,8,FALSE)</f>
        <v>4894.82</v>
      </c>
      <c r="U230" t="str">
        <f>VLOOKUP(A230,Funcionários!$A$1:$I$98,3,FALSE)</f>
        <v>M</v>
      </c>
    </row>
    <row r="231" spans="1:21" x14ac:dyDescent="0.3">
      <c r="A231">
        <v>8</v>
      </c>
      <c r="B231" t="str">
        <f>VLOOKUP(A231,Funcionários!$A$1:$I$98,2,FALSE)</f>
        <v>José Pedro Moraes</v>
      </c>
      <c r="C231" s="2" t="s">
        <v>63</v>
      </c>
      <c r="D231" s="4" t="s">
        <v>441</v>
      </c>
      <c r="E231" s="4" t="s">
        <v>442</v>
      </c>
      <c r="F231">
        <v>0</v>
      </c>
      <c r="G231">
        <v>0.7</v>
      </c>
      <c r="H231">
        <f t="shared" si="12"/>
        <v>2025</v>
      </c>
      <c r="I231">
        <f t="shared" si="13"/>
        <v>4</v>
      </c>
      <c r="J231" t="s">
        <v>26</v>
      </c>
      <c r="K231" t="str">
        <f>VLOOKUP(A231,Funcionários!$A$1:$I$98,7,FALSE)</f>
        <v>Tarde</v>
      </c>
      <c r="L231" t="str">
        <f>VLOOKUP(K231,Turnos!$A$1:$C$4,2,FALSE)</f>
        <v>14:00</v>
      </c>
      <c r="M231" t="str">
        <f>VLOOKUP(K231,Turnos!$A$1:$C$4,3,FALSE)</f>
        <v>22:00</v>
      </c>
      <c r="N231" s="6">
        <v>7.4975000000000014</v>
      </c>
      <c r="O231" s="6">
        <v>10.42611111111111</v>
      </c>
      <c r="P231" s="6">
        <f t="shared" si="14"/>
        <v>17.923611111111111</v>
      </c>
      <c r="Q231" t="str">
        <f t="shared" si="15"/>
        <v>Anomalia</v>
      </c>
      <c r="R231" t="str">
        <f>VLOOKUP(A231,Funcionários!$A$1:$I$98,6,FALSE)</f>
        <v>RH</v>
      </c>
      <c r="S231" t="str">
        <f>VLOOKUP(A231,Funcionários!$A$1:$I$98,5,FALSE)</f>
        <v>Auxiliar</v>
      </c>
      <c r="T231">
        <f>VLOOKUP(A231,Funcionários!$A$1:$I$98,8,FALSE)</f>
        <v>4894.82</v>
      </c>
      <c r="U231" t="str">
        <f>VLOOKUP(A231,Funcionários!$A$1:$I$98,3,FALSE)</f>
        <v>M</v>
      </c>
    </row>
    <row r="232" spans="1:21" x14ac:dyDescent="0.3">
      <c r="A232">
        <v>8</v>
      </c>
      <c r="B232" t="str">
        <f>VLOOKUP(A232,Funcionários!$A$1:$I$98,2,FALSE)</f>
        <v>José Pedro Moraes</v>
      </c>
      <c r="C232" s="2" t="s">
        <v>66</v>
      </c>
      <c r="D232" s="4" t="s">
        <v>443</v>
      </c>
      <c r="E232" s="4" t="s">
        <v>444</v>
      </c>
      <c r="F232">
        <v>0</v>
      </c>
      <c r="G232">
        <v>1.3</v>
      </c>
      <c r="H232">
        <f t="shared" si="12"/>
        <v>2025</v>
      </c>
      <c r="I232">
        <f t="shared" si="13"/>
        <v>4</v>
      </c>
      <c r="J232" t="s">
        <v>28</v>
      </c>
      <c r="K232" t="str">
        <f>VLOOKUP(A232,Funcionários!$A$1:$I$98,7,FALSE)</f>
        <v>Tarde</v>
      </c>
      <c r="L232" t="str">
        <f>VLOOKUP(K232,Turnos!$A$1:$C$4,2,FALSE)</f>
        <v>14:00</v>
      </c>
      <c r="M232" t="str">
        <f>VLOOKUP(K232,Turnos!$A$1:$C$4,3,FALSE)</f>
        <v>22:00</v>
      </c>
      <c r="N232" s="6">
        <v>1.8752777777777772</v>
      </c>
      <c r="O232" s="6">
        <v>7.641111111111111</v>
      </c>
      <c r="P232" s="6">
        <f t="shared" si="14"/>
        <v>9.5163888888888888</v>
      </c>
      <c r="Q232" t="str">
        <f t="shared" si="15"/>
        <v>Anomalia</v>
      </c>
      <c r="R232" t="str">
        <f>VLOOKUP(A232,Funcionários!$A$1:$I$98,6,FALSE)</f>
        <v>RH</v>
      </c>
      <c r="S232" t="str">
        <f>VLOOKUP(A232,Funcionários!$A$1:$I$98,5,FALSE)</f>
        <v>Auxiliar</v>
      </c>
      <c r="T232">
        <f>VLOOKUP(A232,Funcionários!$A$1:$I$98,8,FALSE)</f>
        <v>4894.82</v>
      </c>
      <c r="U232" t="str">
        <f>VLOOKUP(A232,Funcionários!$A$1:$I$98,3,FALSE)</f>
        <v>M</v>
      </c>
    </row>
    <row r="233" spans="1:21" x14ac:dyDescent="0.3">
      <c r="A233">
        <v>8</v>
      </c>
      <c r="B233" t="str">
        <f>VLOOKUP(A233,Funcionários!$A$1:$I$98,2,FALSE)</f>
        <v>José Pedro Moraes</v>
      </c>
      <c r="C233" s="2" t="s">
        <v>69</v>
      </c>
      <c r="D233" s="4" t="s">
        <v>445</v>
      </c>
      <c r="E233" s="4" t="s">
        <v>446</v>
      </c>
      <c r="F233">
        <v>0</v>
      </c>
      <c r="G233">
        <v>0.9</v>
      </c>
      <c r="H233">
        <f t="shared" si="12"/>
        <v>2025</v>
      </c>
      <c r="I233">
        <f t="shared" si="13"/>
        <v>4</v>
      </c>
      <c r="J233" t="s">
        <v>9</v>
      </c>
      <c r="K233" t="str">
        <f>VLOOKUP(A233,Funcionários!$A$1:$I$98,7,FALSE)</f>
        <v>Tarde</v>
      </c>
      <c r="L233" t="str">
        <f>VLOOKUP(K233,Turnos!$A$1:$C$4,2,FALSE)</f>
        <v>14:00</v>
      </c>
      <c r="M233" t="str">
        <f>VLOOKUP(K233,Turnos!$A$1:$C$4,3,FALSE)</f>
        <v>22:00</v>
      </c>
      <c r="N233" s="6">
        <v>2.0955555555555576</v>
      </c>
      <c r="O233" s="6">
        <v>16.975833333333334</v>
      </c>
      <c r="P233" s="6">
        <f t="shared" si="14"/>
        <v>19.07138888888889</v>
      </c>
      <c r="Q233" t="str">
        <f t="shared" si="15"/>
        <v>Anomalia</v>
      </c>
      <c r="R233" t="str">
        <f>VLOOKUP(A233,Funcionários!$A$1:$I$98,6,FALSE)</f>
        <v>RH</v>
      </c>
      <c r="S233" t="str">
        <f>VLOOKUP(A233,Funcionários!$A$1:$I$98,5,FALSE)</f>
        <v>Auxiliar</v>
      </c>
      <c r="T233">
        <f>VLOOKUP(A233,Funcionários!$A$1:$I$98,8,FALSE)</f>
        <v>4894.82</v>
      </c>
      <c r="U233" t="str">
        <f>VLOOKUP(A233,Funcionários!$A$1:$I$98,3,FALSE)</f>
        <v>M</v>
      </c>
    </row>
    <row r="234" spans="1:21" x14ac:dyDescent="0.3">
      <c r="A234">
        <v>8</v>
      </c>
      <c r="B234" t="str">
        <f>VLOOKUP(A234,Funcionários!$A$1:$I$98,2,FALSE)</f>
        <v>José Pedro Moraes</v>
      </c>
      <c r="C234" s="2" t="s">
        <v>72</v>
      </c>
      <c r="D234" s="4" t="s">
        <v>447</v>
      </c>
      <c r="E234" s="4" t="s">
        <v>448</v>
      </c>
      <c r="F234">
        <v>0</v>
      </c>
      <c r="G234">
        <v>2.2000000000000002</v>
      </c>
      <c r="H234">
        <f t="shared" si="12"/>
        <v>2025</v>
      </c>
      <c r="I234">
        <f t="shared" si="13"/>
        <v>4</v>
      </c>
      <c r="J234" t="s">
        <v>12</v>
      </c>
      <c r="K234" t="str">
        <f>VLOOKUP(A234,Funcionários!$A$1:$I$98,7,FALSE)</f>
        <v>Tarde</v>
      </c>
      <c r="L234" t="str">
        <f>VLOOKUP(K234,Turnos!$A$1:$C$4,2,FALSE)</f>
        <v>14:00</v>
      </c>
      <c r="M234" t="str">
        <f>VLOOKUP(K234,Turnos!$A$1:$C$4,3,FALSE)</f>
        <v>22:00</v>
      </c>
      <c r="N234" s="6">
        <v>2.2091666666666669</v>
      </c>
      <c r="O234" s="6">
        <v>7.9241666666666664</v>
      </c>
      <c r="P234" s="6">
        <f t="shared" si="14"/>
        <v>10.133333333333333</v>
      </c>
      <c r="Q234" t="str">
        <f t="shared" si="15"/>
        <v>Anomalia</v>
      </c>
      <c r="R234" t="str">
        <f>VLOOKUP(A234,Funcionários!$A$1:$I$98,6,FALSE)</f>
        <v>RH</v>
      </c>
      <c r="S234" t="str">
        <f>VLOOKUP(A234,Funcionários!$A$1:$I$98,5,FALSE)</f>
        <v>Auxiliar</v>
      </c>
      <c r="T234">
        <f>VLOOKUP(A234,Funcionários!$A$1:$I$98,8,FALSE)</f>
        <v>4894.82</v>
      </c>
      <c r="U234" t="str">
        <f>VLOOKUP(A234,Funcionários!$A$1:$I$98,3,FALSE)</f>
        <v>M</v>
      </c>
    </row>
    <row r="235" spans="1:21" x14ac:dyDescent="0.3">
      <c r="A235">
        <v>8</v>
      </c>
      <c r="B235" t="str">
        <f>VLOOKUP(A235,Funcionários!$A$1:$I$98,2,FALSE)</f>
        <v>José Pedro Moraes</v>
      </c>
      <c r="C235" s="2" t="s">
        <v>75</v>
      </c>
      <c r="D235" s="4" t="s">
        <v>449</v>
      </c>
      <c r="E235" s="4" t="s">
        <v>450</v>
      </c>
      <c r="F235">
        <v>0</v>
      </c>
      <c r="G235">
        <v>0.6</v>
      </c>
      <c r="H235">
        <f t="shared" si="12"/>
        <v>2025</v>
      </c>
      <c r="I235">
        <f t="shared" si="13"/>
        <v>4</v>
      </c>
      <c r="J235" t="s">
        <v>16</v>
      </c>
      <c r="K235" t="str">
        <f>VLOOKUP(A235,Funcionários!$A$1:$I$98,7,FALSE)</f>
        <v>Tarde</v>
      </c>
      <c r="L235" t="str">
        <f>VLOOKUP(K235,Turnos!$A$1:$C$4,2,FALSE)</f>
        <v>14:00</v>
      </c>
      <c r="M235" t="str">
        <f>VLOOKUP(K235,Turnos!$A$1:$C$4,3,FALSE)</f>
        <v>22:00</v>
      </c>
      <c r="N235" s="6">
        <v>4.892777777777777</v>
      </c>
      <c r="O235" s="6">
        <v>13.669166666666666</v>
      </c>
      <c r="P235" s="6">
        <f t="shared" si="14"/>
        <v>18.561944444444443</v>
      </c>
      <c r="Q235" t="str">
        <f t="shared" si="15"/>
        <v>Anomalia</v>
      </c>
      <c r="R235" t="str">
        <f>VLOOKUP(A235,Funcionários!$A$1:$I$98,6,FALSE)</f>
        <v>RH</v>
      </c>
      <c r="S235" t="str">
        <f>VLOOKUP(A235,Funcionários!$A$1:$I$98,5,FALSE)</f>
        <v>Auxiliar</v>
      </c>
      <c r="T235">
        <f>VLOOKUP(A235,Funcionários!$A$1:$I$98,8,FALSE)</f>
        <v>4894.82</v>
      </c>
      <c r="U235" t="str">
        <f>VLOOKUP(A235,Funcionários!$A$1:$I$98,3,FALSE)</f>
        <v>M</v>
      </c>
    </row>
    <row r="236" spans="1:21" x14ac:dyDescent="0.3">
      <c r="A236">
        <v>8</v>
      </c>
      <c r="B236" t="str">
        <f>VLOOKUP(A236,Funcionários!$A$1:$I$98,2,FALSE)</f>
        <v>José Pedro Moraes</v>
      </c>
      <c r="C236" s="2" t="s">
        <v>76</v>
      </c>
      <c r="D236" s="4" t="s">
        <v>451</v>
      </c>
      <c r="E236" s="4" t="s">
        <v>452</v>
      </c>
      <c r="F236">
        <v>0</v>
      </c>
      <c r="G236">
        <v>0.5</v>
      </c>
      <c r="H236">
        <f t="shared" si="12"/>
        <v>2025</v>
      </c>
      <c r="I236">
        <f t="shared" si="13"/>
        <v>4</v>
      </c>
      <c r="J236" t="s">
        <v>18</v>
      </c>
      <c r="K236" t="str">
        <f>VLOOKUP(A236,Funcionários!$A$1:$I$98,7,FALSE)</f>
        <v>Tarde</v>
      </c>
      <c r="L236" t="str">
        <f>VLOOKUP(K236,Turnos!$A$1:$C$4,2,FALSE)</f>
        <v>14:00</v>
      </c>
      <c r="M236" t="str">
        <f>VLOOKUP(K236,Turnos!$A$1:$C$4,3,FALSE)</f>
        <v>22:00</v>
      </c>
      <c r="N236" s="6">
        <v>11.13527777777778</v>
      </c>
      <c r="O236" s="6">
        <v>17.022499999999997</v>
      </c>
      <c r="P236" s="6">
        <f t="shared" si="14"/>
        <v>28.157777777777778</v>
      </c>
      <c r="Q236" t="str">
        <f t="shared" si="15"/>
        <v>Anomalia</v>
      </c>
      <c r="R236" t="str">
        <f>VLOOKUP(A236,Funcionários!$A$1:$I$98,6,FALSE)</f>
        <v>RH</v>
      </c>
      <c r="S236" t="str">
        <f>VLOOKUP(A236,Funcionários!$A$1:$I$98,5,FALSE)</f>
        <v>Auxiliar</v>
      </c>
      <c r="T236">
        <f>VLOOKUP(A236,Funcionários!$A$1:$I$98,8,FALSE)</f>
        <v>4894.82</v>
      </c>
      <c r="U236" t="str">
        <f>VLOOKUP(A236,Funcionários!$A$1:$I$98,3,FALSE)</f>
        <v>M</v>
      </c>
    </row>
    <row r="237" spans="1:21" x14ac:dyDescent="0.3">
      <c r="A237">
        <v>8</v>
      </c>
      <c r="B237" t="str">
        <f>VLOOKUP(A237,Funcionários!$A$1:$I$98,2,FALSE)</f>
        <v>José Pedro Moraes</v>
      </c>
      <c r="C237" s="2" t="s">
        <v>79</v>
      </c>
      <c r="D237" s="4"/>
      <c r="E237" s="4"/>
      <c r="F237">
        <v>0</v>
      </c>
      <c r="G237">
        <v>0</v>
      </c>
      <c r="H237">
        <f t="shared" si="12"/>
        <v>2025</v>
      </c>
      <c r="I237">
        <f t="shared" si="13"/>
        <v>4</v>
      </c>
      <c r="J237" t="s">
        <v>22</v>
      </c>
      <c r="K237" t="str">
        <f>VLOOKUP(A237,Funcionários!$A$1:$I$98,7,FALSE)</f>
        <v>Tarde</v>
      </c>
      <c r="L237" t="str">
        <f>VLOOKUP(K237,Turnos!$A$1:$C$4,2,FALSE)</f>
        <v>14:00</v>
      </c>
      <c r="M237" t="str">
        <f>VLOOKUP(K237,Turnos!$A$1:$C$4,3,FALSE)</f>
        <v>22:00</v>
      </c>
      <c r="N237" s="6">
        <v>14</v>
      </c>
      <c r="O237" s="6">
        <v>22</v>
      </c>
      <c r="P237" s="6">
        <f t="shared" si="14"/>
        <v>36</v>
      </c>
      <c r="Q237" t="str">
        <f t="shared" si="15"/>
        <v>Anomalia</v>
      </c>
      <c r="R237" t="str">
        <f>VLOOKUP(A237,Funcionários!$A$1:$I$98,6,FALSE)</f>
        <v>RH</v>
      </c>
      <c r="S237" t="str">
        <f>VLOOKUP(A237,Funcionários!$A$1:$I$98,5,FALSE)</f>
        <v>Auxiliar</v>
      </c>
      <c r="T237">
        <f>VLOOKUP(A237,Funcionários!$A$1:$I$98,8,FALSE)</f>
        <v>4894.82</v>
      </c>
      <c r="U237" t="str">
        <f>VLOOKUP(A237,Funcionários!$A$1:$I$98,3,FALSE)</f>
        <v>M</v>
      </c>
    </row>
    <row r="238" spans="1:21" x14ac:dyDescent="0.3">
      <c r="A238">
        <v>8</v>
      </c>
      <c r="B238" t="str">
        <f>VLOOKUP(A238,Funcionários!$A$1:$I$98,2,FALSE)</f>
        <v>José Pedro Moraes</v>
      </c>
      <c r="C238" s="2" t="s">
        <v>82</v>
      </c>
      <c r="D238" s="4" t="s">
        <v>453</v>
      </c>
      <c r="E238" s="4" t="s">
        <v>454</v>
      </c>
      <c r="F238">
        <v>0</v>
      </c>
      <c r="G238">
        <v>0.9</v>
      </c>
      <c r="H238">
        <f t="shared" si="12"/>
        <v>2025</v>
      </c>
      <c r="I238">
        <f t="shared" si="13"/>
        <v>4</v>
      </c>
      <c r="J238" t="s">
        <v>26</v>
      </c>
      <c r="K238" t="str">
        <f>VLOOKUP(A238,Funcionários!$A$1:$I$98,7,FALSE)</f>
        <v>Tarde</v>
      </c>
      <c r="L238" t="str">
        <f>VLOOKUP(K238,Turnos!$A$1:$C$4,2,FALSE)</f>
        <v>14:00</v>
      </c>
      <c r="M238" t="str">
        <f>VLOOKUP(K238,Turnos!$A$1:$C$4,3,FALSE)</f>
        <v>22:00</v>
      </c>
      <c r="N238" s="6">
        <v>7.4691666666666645</v>
      </c>
      <c r="O238" s="6">
        <v>21.571666666666665</v>
      </c>
      <c r="P238" s="6">
        <f t="shared" si="14"/>
        <v>29.040833333333332</v>
      </c>
      <c r="Q238" t="str">
        <f t="shared" si="15"/>
        <v>Anomalia</v>
      </c>
      <c r="R238" t="str">
        <f>VLOOKUP(A238,Funcionários!$A$1:$I$98,6,FALSE)</f>
        <v>RH</v>
      </c>
      <c r="S238" t="str">
        <f>VLOOKUP(A238,Funcionários!$A$1:$I$98,5,FALSE)</f>
        <v>Auxiliar</v>
      </c>
      <c r="T238">
        <f>VLOOKUP(A238,Funcionários!$A$1:$I$98,8,FALSE)</f>
        <v>4894.82</v>
      </c>
      <c r="U238" t="str">
        <f>VLOOKUP(A238,Funcionários!$A$1:$I$98,3,FALSE)</f>
        <v>M</v>
      </c>
    </row>
    <row r="239" spans="1:21" x14ac:dyDescent="0.3">
      <c r="A239">
        <v>8</v>
      </c>
      <c r="B239" t="str">
        <f>VLOOKUP(A239,Funcionários!$A$1:$I$98,2,FALSE)</f>
        <v>José Pedro Moraes</v>
      </c>
      <c r="C239" s="2" t="s">
        <v>85</v>
      </c>
      <c r="D239" s="4" t="s">
        <v>455</v>
      </c>
      <c r="E239" s="4" t="s">
        <v>456</v>
      </c>
      <c r="F239">
        <v>0</v>
      </c>
      <c r="G239">
        <v>2.1</v>
      </c>
      <c r="H239">
        <f t="shared" si="12"/>
        <v>2025</v>
      </c>
      <c r="I239">
        <f t="shared" si="13"/>
        <v>4</v>
      </c>
      <c r="J239" t="s">
        <v>28</v>
      </c>
      <c r="K239" t="str">
        <f>VLOOKUP(A239,Funcionários!$A$1:$I$98,7,FALSE)</f>
        <v>Tarde</v>
      </c>
      <c r="L239" t="str">
        <f>VLOOKUP(K239,Turnos!$A$1:$C$4,2,FALSE)</f>
        <v>14:00</v>
      </c>
      <c r="M239" t="str">
        <f>VLOOKUP(K239,Turnos!$A$1:$C$4,3,FALSE)</f>
        <v>22:00</v>
      </c>
      <c r="N239" s="6">
        <v>5.826666666666668</v>
      </c>
      <c r="O239" s="6">
        <v>12.206111111111111</v>
      </c>
      <c r="P239" s="6">
        <f t="shared" si="14"/>
        <v>18.032777777777781</v>
      </c>
      <c r="Q239" t="str">
        <f t="shared" si="15"/>
        <v>Anomalia</v>
      </c>
      <c r="R239" t="str">
        <f>VLOOKUP(A239,Funcionários!$A$1:$I$98,6,FALSE)</f>
        <v>RH</v>
      </c>
      <c r="S239" t="str">
        <f>VLOOKUP(A239,Funcionários!$A$1:$I$98,5,FALSE)</f>
        <v>Auxiliar</v>
      </c>
      <c r="T239">
        <f>VLOOKUP(A239,Funcionários!$A$1:$I$98,8,FALSE)</f>
        <v>4894.82</v>
      </c>
      <c r="U239" t="str">
        <f>VLOOKUP(A239,Funcionários!$A$1:$I$98,3,FALSE)</f>
        <v>M</v>
      </c>
    </row>
    <row r="240" spans="1:21" x14ac:dyDescent="0.3">
      <c r="A240">
        <v>8</v>
      </c>
      <c r="B240" t="str">
        <f>VLOOKUP(A240,Funcionários!$A$1:$I$98,2,FALSE)</f>
        <v>José Pedro Moraes</v>
      </c>
      <c r="C240" s="2" t="s">
        <v>88</v>
      </c>
      <c r="D240" s="4" t="s">
        <v>457</v>
      </c>
      <c r="E240" s="4" t="s">
        <v>458</v>
      </c>
      <c r="F240">
        <v>0</v>
      </c>
      <c r="G240">
        <v>2.8</v>
      </c>
      <c r="H240">
        <f t="shared" si="12"/>
        <v>2025</v>
      </c>
      <c r="I240">
        <f t="shared" si="13"/>
        <v>4</v>
      </c>
      <c r="J240" t="s">
        <v>9</v>
      </c>
      <c r="K240" t="str">
        <f>VLOOKUP(A240,Funcionários!$A$1:$I$98,7,FALSE)</f>
        <v>Tarde</v>
      </c>
      <c r="L240" t="str">
        <f>VLOOKUP(K240,Turnos!$A$1:$C$4,2,FALSE)</f>
        <v>14:00</v>
      </c>
      <c r="M240" t="str">
        <f>VLOOKUP(K240,Turnos!$A$1:$C$4,3,FALSE)</f>
        <v>22:00</v>
      </c>
      <c r="N240" s="6">
        <v>6.3047222222222201</v>
      </c>
      <c r="O240" s="6">
        <v>11.953055555555556</v>
      </c>
      <c r="P240" s="6">
        <f t="shared" si="14"/>
        <v>18.257777777777775</v>
      </c>
      <c r="Q240" t="str">
        <f t="shared" si="15"/>
        <v>Anomalia</v>
      </c>
      <c r="R240" t="str">
        <f>VLOOKUP(A240,Funcionários!$A$1:$I$98,6,FALSE)</f>
        <v>RH</v>
      </c>
      <c r="S240" t="str">
        <f>VLOOKUP(A240,Funcionários!$A$1:$I$98,5,FALSE)</f>
        <v>Auxiliar</v>
      </c>
      <c r="T240">
        <f>VLOOKUP(A240,Funcionários!$A$1:$I$98,8,FALSE)</f>
        <v>4894.82</v>
      </c>
      <c r="U240" t="str">
        <f>VLOOKUP(A240,Funcionários!$A$1:$I$98,3,FALSE)</f>
        <v>M</v>
      </c>
    </row>
    <row r="241" spans="1:21" x14ac:dyDescent="0.3">
      <c r="A241">
        <v>8</v>
      </c>
      <c r="B241" t="str">
        <f>VLOOKUP(A241,Funcionários!$A$1:$I$98,2,FALSE)</f>
        <v>José Pedro Moraes</v>
      </c>
      <c r="C241" s="2" t="s">
        <v>91</v>
      </c>
      <c r="D241" s="4" t="s">
        <v>459</v>
      </c>
      <c r="E241" s="4" t="s">
        <v>460</v>
      </c>
      <c r="F241">
        <v>0</v>
      </c>
      <c r="G241">
        <v>2</v>
      </c>
      <c r="H241">
        <f t="shared" si="12"/>
        <v>2025</v>
      </c>
      <c r="I241">
        <f t="shared" si="13"/>
        <v>4</v>
      </c>
      <c r="J241" t="s">
        <v>12</v>
      </c>
      <c r="K241" t="str">
        <f>VLOOKUP(A241,Funcionários!$A$1:$I$98,7,FALSE)</f>
        <v>Tarde</v>
      </c>
      <c r="L241" t="str">
        <f>VLOOKUP(K241,Turnos!$A$1:$C$4,2,FALSE)</f>
        <v>14:00</v>
      </c>
      <c r="M241" t="str">
        <f>VLOOKUP(K241,Turnos!$A$1:$C$4,3,FALSE)</f>
        <v>22:00</v>
      </c>
      <c r="N241" s="6">
        <v>11.298055555555555</v>
      </c>
      <c r="O241" s="6">
        <v>1.6847222222222251</v>
      </c>
      <c r="P241" s="6">
        <f t="shared" si="14"/>
        <v>12.98277777777778</v>
      </c>
      <c r="Q241" t="str">
        <f t="shared" si="15"/>
        <v>Anomalia</v>
      </c>
      <c r="R241" t="str">
        <f>VLOOKUP(A241,Funcionários!$A$1:$I$98,6,FALSE)</f>
        <v>RH</v>
      </c>
      <c r="S241" t="str">
        <f>VLOOKUP(A241,Funcionários!$A$1:$I$98,5,FALSE)</f>
        <v>Auxiliar</v>
      </c>
      <c r="T241">
        <f>VLOOKUP(A241,Funcionários!$A$1:$I$98,8,FALSE)</f>
        <v>4894.82</v>
      </c>
      <c r="U241" t="str">
        <f>VLOOKUP(A241,Funcionários!$A$1:$I$98,3,FALSE)</f>
        <v>M</v>
      </c>
    </row>
    <row r="242" spans="1:21" x14ac:dyDescent="0.3">
      <c r="A242">
        <v>9</v>
      </c>
      <c r="B242" t="str">
        <f>VLOOKUP(A242,Funcionários!$A$1:$I$98,2,FALSE)</f>
        <v>Dra Melina Nogueira</v>
      </c>
      <c r="C242" s="2" t="s">
        <v>7</v>
      </c>
      <c r="D242" s="4" t="s">
        <v>461</v>
      </c>
      <c r="E242" s="4" t="s">
        <v>462</v>
      </c>
      <c r="F242">
        <v>0</v>
      </c>
      <c r="G242">
        <v>1.6</v>
      </c>
      <c r="H242">
        <f t="shared" si="12"/>
        <v>2025</v>
      </c>
      <c r="I242">
        <f t="shared" si="13"/>
        <v>5</v>
      </c>
      <c r="J242" t="s">
        <v>9</v>
      </c>
      <c r="K242" t="str">
        <f>VLOOKUP(A242,Funcionários!$A$1:$I$98,7,FALSE)</f>
        <v>Tarde</v>
      </c>
      <c r="L242" t="str">
        <f>VLOOKUP(K242,Turnos!$A$1:$C$4,2,FALSE)</f>
        <v>14:00</v>
      </c>
      <c r="M242" t="str">
        <f>VLOOKUP(K242,Turnos!$A$1:$C$4,3,FALSE)</f>
        <v>22:00</v>
      </c>
      <c r="N242" s="6">
        <v>9.3844444444444424</v>
      </c>
      <c r="O242" s="6">
        <v>2.6313888888888881</v>
      </c>
      <c r="P242" s="6">
        <f t="shared" si="14"/>
        <v>12.01583333333333</v>
      </c>
      <c r="Q242" t="str">
        <f t="shared" si="15"/>
        <v>Anomalia</v>
      </c>
      <c r="R242" t="str">
        <f>VLOOKUP(A242,Funcionários!$A$1:$I$98,6,FALSE)</f>
        <v>Financeiro</v>
      </c>
      <c r="S242" t="str">
        <f>VLOOKUP(A242,Funcionários!$A$1:$I$98,5,FALSE)</f>
        <v>Supervisor</v>
      </c>
      <c r="T242">
        <f>VLOOKUP(A242,Funcionários!$A$1:$I$98,8,FALSE)</f>
        <v>3126.9</v>
      </c>
      <c r="U242" t="str">
        <f>VLOOKUP(A242,Funcionários!$A$1:$I$98,3,FALSE)</f>
        <v>F</v>
      </c>
    </row>
    <row r="243" spans="1:21" x14ac:dyDescent="0.3">
      <c r="A243">
        <v>9</v>
      </c>
      <c r="B243" t="str">
        <f>VLOOKUP(A243,Funcionários!$A$1:$I$98,2,FALSE)</f>
        <v>Dra Melina Nogueira</v>
      </c>
      <c r="C243" s="2" t="s">
        <v>10</v>
      </c>
      <c r="D243" s="4" t="s">
        <v>463</v>
      </c>
      <c r="E243" s="4" t="s">
        <v>464</v>
      </c>
      <c r="F243">
        <v>0</v>
      </c>
      <c r="G243">
        <v>2.5</v>
      </c>
      <c r="H243">
        <f t="shared" si="12"/>
        <v>2025</v>
      </c>
      <c r="I243">
        <f t="shared" si="13"/>
        <v>5</v>
      </c>
      <c r="J243" t="s">
        <v>12</v>
      </c>
      <c r="K243" t="str">
        <f>VLOOKUP(A243,Funcionários!$A$1:$I$98,7,FALSE)</f>
        <v>Tarde</v>
      </c>
      <c r="L243" t="str">
        <f>VLOOKUP(K243,Turnos!$A$1:$C$4,2,FALSE)</f>
        <v>14:00</v>
      </c>
      <c r="M243" t="str">
        <f>VLOOKUP(K243,Turnos!$A$1:$C$4,3,FALSE)</f>
        <v>22:00</v>
      </c>
      <c r="N243" s="6">
        <v>7.2333333333333343</v>
      </c>
      <c r="O243" s="6">
        <v>11.661388888888888</v>
      </c>
      <c r="P243" s="6">
        <f t="shared" si="14"/>
        <v>18.894722222222221</v>
      </c>
      <c r="Q243" t="str">
        <f t="shared" si="15"/>
        <v>Anomalia</v>
      </c>
      <c r="R243" t="str">
        <f>VLOOKUP(A243,Funcionários!$A$1:$I$98,6,FALSE)</f>
        <v>Financeiro</v>
      </c>
      <c r="S243" t="str">
        <f>VLOOKUP(A243,Funcionários!$A$1:$I$98,5,FALSE)</f>
        <v>Supervisor</v>
      </c>
      <c r="T243">
        <f>VLOOKUP(A243,Funcionários!$A$1:$I$98,8,FALSE)</f>
        <v>3126.9</v>
      </c>
      <c r="U243" t="str">
        <f>VLOOKUP(A243,Funcionários!$A$1:$I$98,3,FALSE)</f>
        <v>F</v>
      </c>
    </row>
    <row r="244" spans="1:21" x14ac:dyDescent="0.3">
      <c r="A244">
        <v>9</v>
      </c>
      <c r="B244" t="str">
        <f>VLOOKUP(A244,Funcionários!$A$1:$I$98,2,FALSE)</f>
        <v>Dra Melina Nogueira</v>
      </c>
      <c r="C244" s="2" t="s">
        <v>13</v>
      </c>
      <c r="D244" s="4" t="s">
        <v>465</v>
      </c>
      <c r="E244" s="4" t="s">
        <v>466</v>
      </c>
      <c r="F244">
        <v>0</v>
      </c>
      <c r="G244">
        <v>0.9</v>
      </c>
      <c r="H244">
        <f t="shared" si="12"/>
        <v>2025</v>
      </c>
      <c r="I244">
        <f t="shared" si="13"/>
        <v>5</v>
      </c>
      <c r="J244" t="s">
        <v>16</v>
      </c>
      <c r="K244" t="str">
        <f>VLOOKUP(A244,Funcionários!$A$1:$I$98,7,FALSE)</f>
        <v>Tarde</v>
      </c>
      <c r="L244" t="str">
        <f>VLOOKUP(K244,Turnos!$A$1:$C$4,2,FALSE)</f>
        <v>14:00</v>
      </c>
      <c r="M244" t="str">
        <f>VLOOKUP(K244,Turnos!$A$1:$C$4,3,FALSE)</f>
        <v>22:00</v>
      </c>
      <c r="N244" s="6">
        <v>11.15</v>
      </c>
      <c r="O244" s="6">
        <v>10.491388888888887</v>
      </c>
      <c r="P244" s="6">
        <f t="shared" si="14"/>
        <v>21.641388888888887</v>
      </c>
      <c r="Q244" t="str">
        <f t="shared" si="15"/>
        <v>Anomalia</v>
      </c>
      <c r="R244" t="str">
        <f>VLOOKUP(A244,Funcionários!$A$1:$I$98,6,FALSE)</f>
        <v>Financeiro</v>
      </c>
      <c r="S244" t="str">
        <f>VLOOKUP(A244,Funcionários!$A$1:$I$98,5,FALSE)</f>
        <v>Supervisor</v>
      </c>
      <c r="T244">
        <f>VLOOKUP(A244,Funcionários!$A$1:$I$98,8,FALSE)</f>
        <v>3126.9</v>
      </c>
      <c r="U244" t="str">
        <f>VLOOKUP(A244,Funcionários!$A$1:$I$98,3,FALSE)</f>
        <v>F</v>
      </c>
    </row>
    <row r="245" spans="1:21" x14ac:dyDescent="0.3">
      <c r="A245">
        <v>9</v>
      </c>
      <c r="B245" t="str">
        <f>VLOOKUP(A245,Funcionários!$A$1:$I$98,2,FALSE)</f>
        <v>Dra Melina Nogueira</v>
      </c>
      <c r="C245" s="2" t="s">
        <v>17</v>
      </c>
      <c r="D245" s="4" t="s">
        <v>467</v>
      </c>
      <c r="E245" s="4" t="s">
        <v>468</v>
      </c>
      <c r="F245">
        <v>0</v>
      </c>
      <c r="G245">
        <v>0.9</v>
      </c>
      <c r="H245">
        <f t="shared" si="12"/>
        <v>2025</v>
      </c>
      <c r="I245">
        <f t="shared" si="13"/>
        <v>5</v>
      </c>
      <c r="J245" t="s">
        <v>18</v>
      </c>
      <c r="K245" t="str">
        <f>VLOOKUP(A245,Funcionários!$A$1:$I$98,7,FALSE)</f>
        <v>Tarde</v>
      </c>
      <c r="L245" t="str">
        <f>VLOOKUP(K245,Turnos!$A$1:$C$4,2,FALSE)</f>
        <v>14:00</v>
      </c>
      <c r="M245" t="str">
        <f>VLOOKUP(K245,Turnos!$A$1:$C$4,3,FALSE)</f>
        <v>22:00</v>
      </c>
      <c r="N245" s="6">
        <v>3.7383333333333342</v>
      </c>
      <c r="O245" s="6">
        <v>13.245555555555553</v>
      </c>
      <c r="P245" s="6">
        <f t="shared" si="14"/>
        <v>16.983888888888888</v>
      </c>
      <c r="Q245" t="str">
        <f t="shared" si="15"/>
        <v>Anomalia</v>
      </c>
      <c r="R245" t="str">
        <f>VLOOKUP(A245,Funcionários!$A$1:$I$98,6,FALSE)</f>
        <v>Financeiro</v>
      </c>
      <c r="S245" t="str">
        <f>VLOOKUP(A245,Funcionários!$A$1:$I$98,5,FALSE)</f>
        <v>Supervisor</v>
      </c>
      <c r="T245">
        <f>VLOOKUP(A245,Funcionários!$A$1:$I$98,8,FALSE)</f>
        <v>3126.9</v>
      </c>
      <c r="U245" t="str">
        <f>VLOOKUP(A245,Funcionários!$A$1:$I$98,3,FALSE)</f>
        <v>F</v>
      </c>
    </row>
    <row r="246" spans="1:21" x14ac:dyDescent="0.3">
      <c r="A246">
        <v>9</v>
      </c>
      <c r="B246" t="str">
        <f>VLOOKUP(A246,Funcionários!$A$1:$I$98,2,FALSE)</f>
        <v>Dra Melina Nogueira</v>
      </c>
      <c r="C246" s="2" t="s">
        <v>19</v>
      </c>
      <c r="D246" s="4" t="s">
        <v>469</v>
      </c>
      <c r="E246" s="4" t="s">
        <v>470</v>
      </c>
      <c r="F246">
        <v>0</v>
      </c>
      <c r="G246">
        <v>2.1</v>
      </c>
      <c r="H246">
        <f t="shared" si="12"/>
        <v>2025</v>
      </c>
      <c r="I246">
        <f t="shared" si="13"/>
        <v>5</v>
      </c>
      <c r="J246" t="s">
        <v>22</v>
      </c>
      <c r="K246" t="str">
        <f>VLOOKUP(A246,Funcionários!$A$1:$I$98,7,FALSE)</f>
        <v>Tarde</v>
      </c>
      <c r="L246" t="str">
        <f>VLOOKUP(K246,Turnos!$A$1:$C$4,2,FALSE)</f>
        <v>14:00</v>
      </c>
      <c r="M246" t="str">
        <f>VLOOKUP(K246,Turnos!$A$1:$C$4,3,FALSE)</f>
        <v>22:00</v>
      </c>
      <c r="N246" s="6">
        <v>6.3116666666666674</v>
      </c>
      <c r="O246" s="6">
        <v>20.470555555555553</v>
      </c>
      <c r="P246" s="6">
        <f t="shared" si="14"/>
        <v>26.78222222222222</v>
      </c>
      <c r="Q246" t="str">
        <f t="shared" si="15"/>
        <v>Anomalia</v>
      </c>
      <c r="R246" t="str">
        <f>VLOOKUP(A246,Funcionários!$A$1:$I$98,6,FALSE)</f>
        <v>Financeiro</v>
      </c>
      <c r="S246" t="str">
        <f>VLOOKUP(A246,Funcionários!$A$1:$I$98,5,FALSE)</f>
        <v>Supervisor</v>
      </c>
      <c r="T246">
        <f>VLOOKUP(A246,Funcionários!$A$1:$I$98,8,FALSE)</f>
        <v>3126.9</v>
      </c>
      <c r="U246" t="str">
        <f>VLOOKUP(A246,Funcionários!$A$1:$I$98,3,FALSE)</f>
        <v>F</v>
      </c>
    </row>
    <row r="247" spans="1:21" x14ac:dyDescent="0.3">
      <c r="A247">
        <v>9</v>
      </c>
      <c r="B247" t="str">
        <f>VLOOKUP(A247,Funcionários!$A$1:$I$98,2,FALSE)</f>
        <v>Dra Melina Nogueira</v>
      </c>
      <c r="C247" s="2" t="s">
        <v>23</v>
      </c>
      <c r="D247" s="4" t="s">
        <v>471</v>
      </c>
      <c r="E247" s="4" t="s">
        <v>472</v>
      </c>
      <c r="F247">
        <v>0</v>
      </c>
      <c r="G247">
        <v>1.5</v>
      </c>
      <c r="H247">
        <f t="shared" si="12"/>
        <v>2025</v>
      </c>
      <c r="I247">
        <f t="shared" si="13"/>
        <v>5</v>
      </c>
      <c r="J247" t="s">
        <v>26</v>
      </c>
      <c r="K247" t="str">
        <f>VLOOKUP(A247,Funcionários!$A$1:$I$98,7,FALSE)</f>
        <v>Tarde</v>
      </c>
      <c r="L247" t="str">
        <f>VLOOKUP(K247,Turnos!$A$1:$C$4,2,FALSE)</f>
        <v>14:00</v>
      </c>
      <c r="M247" t="str">
        <f>VLOOKUP(K247,Turnos!$A$1:$C$4,3,FALSE)</f>
        <v>22:00</v>
      </c>
      <c r="N247" s="6">
        <v>11.668611111111112</v>
      </c>
      <c r="O247" s="6">
        <v>14.780833333333334</v>
      </c>
      <c r="P247" s="6">
        <f t="shared" si="14"/>
        <v>26.449444444444445</v>
      </c>
      <c r="Q247" t="str">
        <f t="shared" si="15"/>
        <v>Anomalia</v>
      </c>
      <c r="R247" t="str">
        <f>VLOOKUP(A247,Funcionários!$A$1:$I$98,6,FALSE)</f>
        <v>Financeiro</v>
      </c>
      <c r="S247" t="str">
        <f>VLOOKUP(A247,Funcionários!$A$1:$I$98,5,FALSE)</f>
        <v>Supervisor</v>
      </c>
      <c r="T247">
        <f>VLOOKUP(A247,Funcionários!$A$1:$I$98,8,FALSE)</f>
        <v>3126.9</v>
      </c>
      <c r="U247" t="str">
        <f>VLOOKUP(A247,Funcionários!$A$1:$I$98,3,FALSE)</f>
        <v>F</v>
      </c>
    </row>
    <row r="248" spans="1:21" x14ac:dyDescent="0.3">
      <c r="A248">
        <v>9</v>
      </c>
      <c r="B248" t="str">
        <f>VLOOKUP(A248,Funcionários!$A$1:$I$98,2,FALSE)</f>
        <v>Dra Melina Nogueira</v>
      </c>
      <c r="C248" s="2" t="s">
        <v>27</v>
      </c>
      <c r="D248" s="4"/>
      <c r="E248" s="4"/>
      <c r="F248">
        <v>1</v>
      </c>
      <c r="G248">
        <v>0</v>
      </c>
      <c r="H248">
        <f t="shared" si="12"/>
        <v>2025</v>
      </c>
      <c r="I248">
        <f t="shared" si="13"/>
        <v>5</v>
      </c>
      <c r="J248" t="s">
        <v>28</v>
      </c>
      <c r="K248" t="str">
        <f>VLOOKUP(A248,Funcionários!$A$1:$I$98,7,FALSE)</f>
        <v>Tarde</v>
      </c>
      <c r="L248" t="str">
        <f>VLOOKUP(K248,Turnos!$A$1:$C$4,2,FALSE)</f>
        <v>14:00</v>
      </c>
      <c r="M248" t="str">
        <f>VLOOKUP(K248,Turnos!$A$1:$C$4,3,FALSE)</f>
        <v>22:00</v>
      </c>
      <c r="N248" s="6">
        <v>14</v>
      </c>
      <c r="O248" s="6">
        <v>22</v>
      </c>
      <c r="P248" s="6">
        <f t="shared" si="14"/>
        <v>36</v>
      </c>
      <c r="Q248" t="str">
        <f t="shared" si="15"/>
        <v>Anomalia</v>
      </c>
      <c r="R248" t="str">
        <f>VLOOKUP(A248,Funcionários!$A$1:$I$98,6,FALSE)</f>
        <v>Financeiro</v>
      </c>
      <c r="S248" t="str">
        <f>VLOOKUP(A248,Funcionários!$A$1:$I$98,5,FALSE)</f>
        <v>Supervisor</v>
      </c>
      <c r="T248">
        <f>VLOOKUP(A248,Funcionários!$A$1:$I$98,8,FALSE)</f>
        <v>3126.9</v>
      </c>
      <c r="U248" t="str">
        <f>VLOOKUP(A248,Funcionários!$A$1:$I$98,3,FALSE)</f>
        <v>F</v>
      </c>
    </row>
    <row r="249" spans="1:21" x14ac:dyDescent="0.3">
      <c r="A249">
        <v>9</v>
      </c>
      <c r="B249" t="str">
        <f>VLOOKUP(A249,Funcionários!$A$1:$I$98,2,FALSE)</f>
        <v>Dra Melina Nogueira</v>
      </c>
      <c r="C249" s="2" t="s">
        <v>29</v>
      </c>
      <c r="D249" s="4" t="s">
        <v>473</v>
      </c>
      <c r="E249" s="4" t="s">
        <v>474</v>
      </c>
      <c r="F249">
        <v>0</v>
      </c>
      <c r="G249">
        <v>0.8</v>
      </c>
      <c r="H249">
        <f t="shared" si="12"/>
        <v>2025</v>
      </c>
      <c r="I249">
        <f t="shared" si="13"/>
        <v>4</v>
      </c>
      <c r="J249" t="s">
        <v>9</v>
      </c>
      <c r="K249" t="str">
        <f>VLOOKUP(A249,Funcionários!$A$1:$I$98,7,FALSE)</f>
        <v>Tarde</v>
      </c>
      <c r="L249" t="str">
        <f>VLOOKUP(K249,Turnos!$A$1:$C$4,2,FALSE)</f>
        <v>14:00</v>
      </c>
      <c r="M249" t="str">
        <f>VLOOKUP(K249,Turnos!$A$1:$C$4,3,FALSE)</f>
        <v>22:00</v>
      </c>
      <c r="N249" s="6">
        <v>7.2702777777777792</v>
      </c>
      <c r="O249" s="6">
        <v>3.4497222222222188</v>
      </c>
      <c r="P249" s="6">
        <f t="shared" si="14"/>
        <v>10.719999999999999</v>
      </c>
      <c r="Q249" t="str">
        <f t="shared" si="15"/>
        <v>Anomalia</v>
      </c>
      <c r="R249" t="str">
        <f>VLOOKUP(A249,Funcionários!$A$1:$I$98,6,FALSE)</f>
        <v>Financeiro</v>
      </c>
      <c r="S249" t="str">
        <f>VLOOKUP(A249,Funcionários!$A$1:$I$98,5,FALSE)</f>
        <v>Supervisor</v>
      </c>
      <c r="T249">
        <f>VLOOKUP(A249,Funcionários!$A$1:$I$98,8,FALSE)</f>
        <v>3126.9</v>
      </c>
      <c r="U249" t="str">
        <f>VLOOKUP(A249,Funcionários!$A$1:$I$98,3,FALSE)</f>
        <v>F</v>
      </c>
    </row>
    <row r="250" spans="1:21" x14ac:dyDescent="0.3">
      <c r="A250">
        <v>9</v>
      </c>
      <c r="B250" t="str">
        <f>VLOOKUP(A250,Funcionários!$A$1:$I$98,2,FALSE)</f>
        <v>Dra Melina Nogueira</v>
      </c>
      <c r="C250" s="2" t="s">
        <v>32</v>
      </c>
      <c r="D250" s="4" t="s">
        <v>475</v>
      </c>
      <c r="E250" s="4" t="s">
        <v>476</v>
      </c>
      <c r="F250">
        <v>0</v>
      </c>
      <c r="G250">
        <v>2.5</v>
      </c>
      <c r="H250">
        <f t="shared" si="12"/>
        <v>2025</v>
      </c>
      <c r="I250">
        <f t="shared" si="13"/>
        <v>4</v>
      </c>
      <c r="J250" t="s">
        <v>12</v>
      </c>
      <c r="K250" t="str">
        <f>VLOOKUP(A250,Funcionários!$A$1:$I$98,7,FALSE)</f>
        <v>Tarde</v>
      </c>
      <c r="L250" t="str">
        <f>VLOOKUP(K250,Turnos!$A$1:$C$4,2,FALSE)</f>
        <v>14:00</v>
      </c>
      <c r="M250" t="str">
        <f>VLOOKUP(K250,Turnos!$A$1:$C$4,3,FALSE)</f>
        <v>22:00</v>
      </c>
      <c r="N250" s="6">
        <v>3.9166666666666674</v>
      </c>
      <c r="O250" s="6">
        <v>18.52333333333333</v>
      </c>
      <c r="P250" s="6">
        <f t="shared" si="14"/>
        <v>22.439999999999998</v>
      </c>
      <c r="Q250" t="str">
        <f t="shared" si="15"/>
        <v>Anomalia</v>
      </c>
      <c r="R250" t="str">
        <f>VLOOKUP(A250,Funcionários!$A$1:$I$98,6,FALSE)</f>
        <v>Financeiro</v>
      </c>
      <c r="S250" t="str">
        <f>VLOOKUP(A250,Funcionários!$A$1:$I$98,5,FALSE)</f>
        <v>Supervisor</v>
      </c>
      <c r="T250">
        <f>VLOOKUP(A250,Funcionários!$A$1:$I$98,8,FALSE)</f>
        <v>3126.9</v>
      </c>
      <c r="U250" t="str">
        <f>VLOOKUP(A250,Funcionários!$A$1:$I$98,3,FALSE)</f>
        <v>F</v>
      </c>
    </row>
    <row r="251" spans="1:21" x14ac:dyDescent="0.3">
      <c r="A251">
        <v>9</v>
      </c>
      <c r="B251" t="str">
        <f>VLOOKUP(A251,Funcionários!$A$1:$I$98,2,FALSE)</f>
        <v>Dra Melina Nogueira</v>
      </c>
      <c r="C251" s="2" t="s">
        <v>35</v>
      </c>
      <c r="D251" s="4" t="s">
        <v>477</v>
      </c>
      <c r="E251" s="4" t="s">
        <v>478</v>
      </c>
      <c r="F251">
        <v>0</v>
      </c>
      <c r="G251">
        <v>3</v>
      </c>
      <c r="H251">
        <f t="shared" si="12"/>
        <v>2025</v>
      </c>
      <c r="I251">
        <f t="shared" si="13"/>
        <v>4</v>
      </c>
      <c r="J251" t="s">
        <v>16</v>
      </c>
      <c r="K251" t="str">
        <f>VLOOKUP(A251,Funcionários!$A$1:$I$98,7,FALSE)</f>
        <v>Tarde</v>
      </c>
      <c r="L251" t="str">
        <f>VLOOKUP(K251,Turnos!$A$1:$C$4,2,FALSE)</f>
        <v>14:00</v>
      </c>
      <c r="M251" t="str">
        <f>VLOOKUP(K251,Turnos!$A$1:$C$4,3,FALSE)</f>
        <v>22:00</v>
      </c>
      <c r="N251" s="6">
        <v>10.877777777777778</v>
      </c>
      <c r="O251" s="6">
        <v>9.5136111111111106</v>
      </c>
      <c r="P251" s="6">
        <f t="shared" si="14"/>
        <v>20.391388888888891</v>
      </c>
      <c r="Q251" t="str">
        <f t="shared" si="15"/>
        <v>Anomalia</v>
      </c>
      <c r="R251" t="str">
        <f>VLOOKUP(A251,Funcionários!$A$1:$I$98,6,FALSE)</f>
        <v>Financeiro</v>
      </c>
      <c r="S251" t="str">
        <f>VLOOKUP(A251,Funcionários!$A$1:$I$98,5,FALSE)</f>
        <v>Supervisor</v>
      </c>
      <c r="T251">
        <f>VLOOKUP(A251,Funcionários!$A$1:$I$98,8,FALSE)</f>
        <v>3126.9</v>
      </c>
      <c r="U251" t="str">
        <f>VLOOKUP(A251,Funcionários!$A$1:$I$98,3,FALSE)</f>
        <v>F</v>
      </c>
    </row>
    <row r="252" spans="1:21" x14ac:dyDescent="0.3">
      <c r="A252">
        <v>9</v>
      </c>
      <c r="B252" t="str">
        <f>VLOOKUP(A252,Funcionários!$A$1:$I$98,2,FALSE)</f>
        <v>Dra Melina Nogueira</v>
      </c>
      <c r="C252" s="2" t="s">
        <v>36</v>
      </c>
      <c r="D252" s="4" t="s">
        <v>479</v>
      </c>
      <c r="E252" s="4" t="s">
        <v>480</v>
      </c>
      <c r="F252">
        <v>0</v>
      </c>
      <c r="G252">
        <v>0.1</v>
      </c>
      <c r="H252">
        <f t="shared" si="12"/>
        <v>2025</v>
      </c>
      <c r="I252">
        <f t="shared" si="13"/>
        <v>4</v>
      </c>
      <c r="J252" t="s">
        <v>18</v>
      </c>
      <c r="K252" t="str">
        <f>VLOOKUP(A252,Funcionários!$A$1:$I$98,7,FALSE)</f>
        <v>Tarde</v>
      </c>
      <c r="L252" t="str">
        <f>VLOOKUP(K252,Turnos!$A$1:$C$4,2,FALSE)</f>
        <v>14:00</v>
      </c>
      <c r="M252" t="str">
        <f>VLOOKUP(K252,Turnos!$A$1:$C$4,3,FALSE)</f>
        <v>22:00</v>
      </c>
      <c r="N252" s="6">
        <v>1.296944444444444</v>
      </c>
      <c r="O252" s="6">
        <v>9.7858333333333309</v>
      </c>
      <c r="P252" s="6">
        <f t="shared" si="14"/>
        <v>11.082777777777775</v>
      </c>
      <c r="Q252" t="str">
        <f t="shared" si="15"/>
        <v>Anomalia</v>
      </c>
      <c r="R252" t="str">
        <f>VLOOKUP(A252,Funcionários!$A$1:$I$98,6,FALSE)</f>
        <v>Financeiro</v>
      </c>
      <c r="S252" t="str">
        <f>VLOOKUP(A252,Funcionários!$A$1:$I$98,5,FALSE)</f>
        <v>Supervisor</v>
      </c>
      <c r="T252">
        <f>VLOOKUP(A252,Funcionários!$A$1:$I$98,8,FALSE)</f>
        <v>3126.9</v>
      </c>
      <c r="U252" t="str">
        <f>VLOOKUP(A252,Funcionários!$A$1:$I$98,3,FALSE)</f>
        <v>F</v>
      </c>
    </row>
    <row r="253" spans="1:21" x14ac:dyDescent="0.3">
      <c r="A253">
        <v>9</v>
      </c>
      <c r="B253" t="str">
        <f>VLOOKUP(A253,Funcionários!$A$1:$I$98,2,FALSE)</f>
        <v>Dra Melina Nogueira</v>
      </c>
      <c r="C253" s="2" t="s">
        <v>39</v>
      </c>
      <c r="D253" s="4" t="s">
        <v>481</v>
      </c>
      <c r="E253" s="4" t="s">
        <v>482</v>
      </c>
      <c r="F253">
        <v>0</v>
      </c>
      <c r="G253">
        <v>2</v>
      </c>
      <c r="H253">
        <f t="shared" si="12"/>
        <v>2025</v>
      </c>
      <c r="I253">
        <f t="shared" si="13"/>
        <v>4</v>
      </c>
      <c r="J253" t="s">
        <v>22</v>
      </c>
      <c r="K253" t="str">
        <f>VLOOKUP(A253,Funcionários!$A$1:$I$98,7,FALSE)</f>
        <v>Tarde</v>
      </c>
      <c r="L253" t="str">
        <f>VLOOKUP(K253,Turnos!$A$1:$C$4,2,FALSE)</f>
        <v>14:00</v>
      </c>
      <c r="M253" t="str">
        <f>VLOOKUP(K253,Turnos!$A$1:$C$4,3,FALSE)</f>
        <v>22:00</v>
      </c>
      <c r="N253" s="6">
        <v>5.580000000000001</v>
      </c>
      <c r="O253" s="6">
        <v>14.087222222222222</v>
      </c>
      <c r="P253" s="6">
        <f t="shared" si="14"/>
        <v>19.667222222222222</v>
      </c>
      <c r="Q253" t="str">
        <f t="shared" si="15"/>
        <v>Anomalia</v>
      </c>
      <c r="R253" t="str">
        <f>VLOOKUP(A253,Funcionários!$A$1:$I$98,6,FALSE)</f>
        <v>Financeiro</v>
      </c>
      <c r="S253" t="str">
        <f>VLOOKUP(A253,Funcionários!$A$1:$I$98,5,FALSE)</f>
        <v>Supervisor</v>
      </c>
      <c r="T253">
        <f>VLOOKUP(A253,Funcionários!$A$1:$I$98,8,FALSE)</f>
        <v>3126.9</v>
      </c>
      <c r="U253" t="str">
        <f>VLOOKUP(A253,Funcionários!$A$1:$I$98,3,FALSE)</f>
        <v>F</v>
      </c>
    </row>
    <row r="254" spans="1:21" x14ac:dyDescent="0.3">
      <c r="A254">
        <v>9</v>
      </c>
      <c r="B254" t="str">
        <f>VLOOKUP(A254,Funcionários!$A$1:$I$98,2,FALSE)</f>
        <v>Dra Melina Nogueira</v>
      </c>
      <c r="C254" s="2" t="s">
        <v>42</v>
      </c>
      <c r="D254" s="4" t="s">
        <v>483</v>
      </c>
      <c r="E254" s="4" t="s">
        <v>484</v>
      </c>
      <c r="F254">
        <v>0</v>
      </c>
      <c r="G254">
        <v>1.8</v>
      </c>
      <c r="H254">
        <f t="shared" si="12"/>
        <v>2025</v>
      </c>
      <c r="I254">
        <f t="shared" si="13"/>
        <v>4</v>
      </c>
      <c r="J254" t="s">
        <v>26</v>
      </c>
      <c r="K254" t="str">
        <f>VLOOKUP(A254,Funcionários!$A$1:$I$98,7,FALSE)</f>
        <v>Tarde</v>
      </c>
      <c r="L254" t="str">
        <f>VLOOKUP(K254,Turnos!$A$1:$C$4,2,FALSE)</f>
        <v>14:00</v>
      </c>
      <c r="M254" t="str">
        <f>VLOOKUP(K254,Turnos!$A$1:$C$4,3,FALSE)</f>
        <v>22:00</v>
      </c>
      <c r="N254" s="6">
        <v>8.9172222222222235</v>
      </c>
      <c r="O254" s="6">
        <v>1.220833333333335</v>
      </c>
      <c r="P254" s="6">
        <f t="shared" si="14"/>
        <v>10.138055555555558</v>
      </c>
      <c r="Q254" t="str">
        <f t="shared" si="15"/>
        <v>Anomalia</v>
      </c>
      <c r="R254" t="str">
        <f>VLOOKUP(A254,Funcionários!$A$1:$I$98,6,FALSE)</f>
        <v>Financeiro</v>
      </c>
      <c r="S254" t="str">
        <f>VLOOKUP(A254,Funcionários!$A$1:$I$98,5,FALSE)</f>
        <v>Supervisor</v>
      </c>
      <c r="T254">
        <f>VLOOKUP(A254,Funcionários!$A$1:$I$98,8,FALSE)</f>
        <v>3126.9</v>
      </c>
      <c r="U254" t="str">
        <f>VLOOKUP(A254,Funcionários!$A$1:$I$98,3,FALSE)</f>
        <v>F</v>
      </c>
    </row>
    <row r="255" spans="1:21" x14ac:dyDescent="0.3">
      <c r="A255">
        <v>9</v>
      </c>
      <c r="B255" t="str">
        <f>VLOOKUP(A255,Funcionários!$A$1:$I$98,2,FALSE)</f>
        <v>Dra Melina Nogueira</v>
      </c>
      <c r="C255" s="2" t="s">
        <v>45</v>
      </c>
      <c r="D255" s="4" t="s">
        <v>485</v>
      </c>
      <c r="E255" s="4" t="s">
        <v>486</v>
      </c>
      <c r="F255">
        <v>0</v>
      </c>
      <c r="G255">
        <v>0.3</v>
      </c>
      <c r="H255">
        <f t="shared" si="12"/>
        <v>2025</v>
      </c>
      <c r="I255">
        <f t="shared" si="13"/>
        <v>4</v>
      </c>
      <c r="J255" t="s">
        <v>28</v>
      </c>
      <c r="K255" t="str">
        <f>VLOOKUP(A255,Funcionários!$A$1:$I$98,7,FALSE)</f>
        <v>Tarde</v>
      </c>
      <c r="L255" t="str">
        <f>VLOOKUP(K255,Turnos!$A$1:$C$4,2,FALSE)</f>
        <v>14:00</v>
      </c>
      <c r="M255" t="str">
        <f>VLOOKUP(K255,Turnos!$A$1:$C$4,3,FALSE)</f>
        <v>22:00</v>
      </c>
      <c r="N255" s="6">
        <v>4.2125000000000021</v>
      </c>
      <c r="O255" s="6">
        <v>17.121944444444445</v>
      </c>
      <c r="P255" s="6">
        <f t="shared" si="14"/>
        <v>21.334444444444447</v>
      </c>
      <c r="Q255" t="str">
        <f t="shared" si="15"/>
        <v>Anomalia</v>
      </c>
      <c r="R255" t="str">
        <f>VLOOKUP(A255,Funcionários!$A$1:$I$98,6,FALSE)</f>
        <v>Financeiro</v>
      </c>
      <c r="S255" t="str">
        <f>VLOOKUP(A255,Funcionários!$A$1:$I$98,5,FALSE)</f>
        <v>Supervisor</v>
      </c>
      <c r="T255">
        <f>VLOOKUP(A255,Funcionários!$A$1:$I$98,8,FALSE)</f>
        <v>3126.9</v>
      </c>
      <c r="U255" t="str">
        <f>VLOOKUP(A255,Funcionários!$A$1:$I$98,3,FALSE)</f>
        <v>F</v>
      </c>
    </row>
    <row r="256" spans="1:21" x14ac:dyDescent="0.3">
      <c r="A256">
        <v>9</v>
      </c>
      <c r="B256" t="str">
        <f>VLOOKUP(A256,Funcionários!$A$1:$I$98,2,FALSE)</f>
        <v>Dra Melina Nogueira</v>
      </c>
      <c r="C256" s="2" t="s">
        <v>48</v>
      </c>
      <c r="D256" s="4" t="s">
        <v>487</v>
      </c>
      <c r="E256" s="4" t="s">
        <v>488</v>
      </c>
      <c r="F256">
        <v>0</v>
      </c>
      <c r="G256">
        <v>2</v>
      </c>
      <c r="H256">
        <f t="shared" si="12"/>
        <v>2025</v>
      </c>
      <c r="I256">
        <f t="shared" si="13"/>
        <v>4</v>
      </c>
      <c r="J256" t="s">
        <v>9</v>
      </c>
      <c r="K256" t="str">
        <f>VLOOKUP(A256,Funcionários!$A$1:$I$98,7,FALSE)</f>
        <v>Tarde</v>
      </c>
      <c r="L256" t="str">
        <f>VLOOKUP(K256,Turnos!$A$1:$C$4,2,FALSE)</f>
        <v>14:00</v>
      </c>
      <c r="M256" t="str">
        <f>VLOOKUP(K256,Turnos!$A$1:$C$4,3,FALSE)</f>
        <v>22:00</v>
      </c>
      <c r="N256" s="6">
        <v>10.20888888888889</v>
      </c>
      <c r="O256" s="6">
        <v>1.2169444444444446</v>
      </c>
      <c r="P256" s="6">
        <f t="shared" si="14"/>
        <v>11.425833333333333</v>
      </c>
      <c r="Q256" t="str">
        <f t="shared" si="15"/>
        <v>Anomalia</v>
      </c>
      <c r="R256" t="str">
        <f>VLOOKUP(A256,Funcionários!$A$1:$I$98,6,FALSE)</f>
        <v>Financeiro</v>
      </c>
      <c r="S256" t="str">
        <f>VLOOKUP(A256,Funcionários!$A$1:$I$98,5,FALSE)</f>
        <v>Supervisor</v>
      </c>
      <c r="T256">
        <f>VLOOKUP(A256,Funcionários!$A$1:$I$98,8,FALSE)</f>
        <v>3126.9</v>
      </c>
      <c r="U256" t="str">
        <f>VLOOKUP(A256,Funcionários!$A$1:$I$98,3,FALSE)</f>
        <v>F</v>
      </c>
    </row>
    <row r="257" spans="1:21" x14ac:dyDescent="0.3">
      <c r="A257">
        <v>9</v>
      </c>
      <c r="B257" t="str">
        <f>VLOOKUP(A257,Funcionários!$A$1:$I$98,2,FALSE)</f>
        <v>Dra Melina Nogueira</v>
      </c>
      <c r="C257" s="2" t="s">
        <v>51</v>
      </c>
      <c r="D257" s="4" t="s">
        <v>489</v>
      </c>
      <c r="E257" s="4" t="s">
        <v>490</v>
      </c>
      <c r="F257">
        <v>0</v>
      </c>
      <c r="G257">
        <v>2.1</v>
      </c>
      <c r="H257">
        <f t="shared" si="12"/>
        <v>2025</v>
      </c>
      <c r="I257">
        <f t="shared" si="13"/>
        <v>4</v>
      </c>
      <c r="J257" t="s">
        <v>12</v>
      </c>
      <c r="K257" t="str">
        <f>VLOOKUP(A257,Funcionários!$A$1:$I$98,7,FALSE)</f>
        <v>Tarde</v>
      </c>
      <c r="L257" t="str">
        <f>VLOOKUP(K257,Turnos!$A$1:$C$4,2,FALSE)</f>
        <v>14:00</v>
      </c>
      <c r="M257" t="str">
        <f>VLOOKUP(K257,Turnos!$A$1:$C$4,3,FALSE)</f>
        <v>22:00</v>
      </c>
      <c r="N257" s="6">
        <v>6.2422222222222228</v>
      </c>
      <c r="O257" s="6">
        <v>1.4027777777777806</v>
      </c>
      <c r="P257" s="6">
        <f t="shared" si="14"/>
        <v>7.6450000000000031</v>
      </c>
      <c r="Q257" t="str">
        <f t="shared" si="15"/>
        <v>Anomalia</v>
      </c>
      <c r="R257" t="str">
        <f>VLOOKUP(A257,Funcionários!$A$1:$I$98,6,FALSE)</f>
        <v>Financeiro</v>
      </c>
      <c r="S257" t="str">
        <f>VLOOKUP(A257,Funcionários!$A$1:$I$98,5,FALSE)</f>
        <v>Supervisor</v>
      </c>
      <c r="T257">
        <f>VLOOKUP(A257,Funcionários!$A$1:$I$98,8,FALSE)</f>
        <v>3126.9</v>
      </c>
      <c r="U257" t="str">
        <f>VLOOKUP(A257,Funcionários!$A$1:$I$98,3,FALSE)</f>
        <v>F</v>
      </c>
    </row>
    <row r="258" spans="1:21" x14ac:dyDescent="0.3">
      <c r="A258">
        <v>9</v>
      </c>
      <c r="B258" t="str">
        <f>VLOOKUP(A258,Funcionários!$A$1:$I$98,2,FALSE)</f>
        <v>Dra Melina Nogueira</v>
      </c>
      <c r="C258" s="2" t="s">
        <v>54</v>
      </c>
      <c r="D258" s="4" t="s">
        <v>491</v>
      </c>
      <c r="E258" s="4" t="s">
        <v>492</v>
      </c>
      <c r="F258">
        <v>0</v>
      </c>
      <c r="G258">
        <v>2.4</v>
      </c>
      <c r="H258">
        <f t="shared" si="12"/>
        <v>2025</v>
      </c>
      <c r="I258">
        <f t="shared" si="13"/>
        <v>4</v>
      </c>
      <c r="J258" t="s">
        <v>16</v>
      </c>
      <c r="K258" t="str">
        <f>VLOOKUP(A258,Funcionários!$A$1:$I$98,7,FALSE)</f>
        <v>Tarde</v>
      </c>
      <c r="L258" t="str">
        <f>VLOOKUP(K258,Turnos!$A$1:$C$4,2,FALSE)</f>
        <v>14:00</v>
      </c>
      <c r="M258" t="str">
        <f>VLOOKUP(K258,Turnos!$A$1:$C$4,3,FALSE)</f>
        <v>22:00</v>
      </c>
      <c r="N258" s="6">
        <v>6.6805555555555562</v>
      </c>
      <c r="O258" s="6">
        <v>7.4394444444444421</v>
      </c>
      <c r="P258" s="6">
        <f t="shared" si="14"/>
        <v>14.119999999999997</v>
      </c>
      <c r="Q258" t="str">
        <f t="shared" si="15"/>
        <v>Anomalia</v>
      </c>
      <c r="R258" t="str">
        <f>VLOOKUP(A258,Funcionários!$A$1:$I$98,6,FALSE)</f>
        <v>Financeiro</v>
      </c>
      <c r="S258" t="str">
        <f>VLOOKUP(A258,Funcionários!$A$1:$I$98,5,FALSE)</f>
        <v>Supervisor</v>
      </c>
      <c r="T258">
        <f>VLOOKUP(A258,Funcionários!$A$1:$I$98,8,FALSE)</f>
        <v>3126.9</v>
      </c>
      <c r="U258" t="str">
        <f>VLOOKUP(A258,Funcionários!$A$1:$I$98,3,FALSE)</f>
        <v>F</v>
      </c>
    </row>
    <row r="259" spans="1:21" x14ac:dyDescent="0.3">
      <c r="A259">
        <v>9</v>
      </c>
      <c r="B259" t="str">
        <f>VLOOKUP(A259,Funcionários!$A$1:$I$98,2,FALSE)</f>
        <v>Dra Melina Nogueira</v>
      </c>
      <c r="C259" s="2" t="s">
        <v>57</v>
      </c>
      <c r="D259" s="4" t="s">
        <v>493</v>
      </c>
      <c r="E259" s="4" t="s">
        <v>494</v>
      </c>
      <c r="F259">
        <v>0</v>
      </c>
      <c r="G259">
        <v>0.9</v>
      </c>
      <c r="H259">
        <f t="shared" ref="H259:H322" si="16">YEAR(C259)</f>
        <v>2025</v>
      </c>
      <c r="I259">
        <f t="shared" ref="I259:I322" si="17">MONTH(C259)</f>
        <v>4</v>
      </c>
      <c r="J259" t="s">
        <v>18</v>
      </c>
      <c r="K259" t="str">
        <f>VLOOKUP(A259,Funcionários!$A$1:$I$98,7,FALSE)</f>
        <v>Tarde</v>
      </c>
      <c r="L259" t="str">
        <f>VLOOKUP(K259,Turnos!$A$1:$C$4,2,FALSE)</f>
        <v>14:00</v>
      </c>
      <c r="M259" t="str">
        <f>VLOOKUP(K259,Turnos!$A$1:$C$4,3,FALSE)</f>
        <v>22:00</v>
      </c>
      <c r="N259" s="6">
        <v>5.0358333333333318</v>
      </c>
      <c r="O259" s="6">
        <v>1.7427777777777775</v>
      </c>
      <c r="P259" s="6">
        <f t="shared" ref="P259:P322" si="18">N259+O259</f>
        <v>6.7786111111111094</v>
      </c>
      <c r="Q259" t="str">
        <f t="shared" ref="Q259:Q322" si="19">IF(OR(N259&gt;2,O259&gt;2),"Anomalia","OK")</f>
        <v>Anomalia</v>
      </c>
      <c r="R259" t="str">
        <f>VLOOKUP(A259,Funcionários!$A$1:$I$98,6,FALSE)</f>
        <v>Financeiro</v>
      </c>
      <c r="S259" t="str">
        <f>VLOOKUP(A259,Funcionários!$A$1:$I$98,5,FALSE)</f>
        <v>Supervisor</v>
      </c>
      <c r="T259">
        <f>VLOOKUP(A259,Funcionários!$A$1:$I$98,8,FALSE)</f>
        <v>3126.9</v>
      </c>
      <c r="U259" t="str">
        <f>VLOOKUP(A259,Funcionários!$A$1:$I$98,3,FALSE)</f>
        <v>F</v>
      </c>
    </row>
    <row r="260" spans="1:21" x14ac:dyDescent="0.3">
      <c r="A260">
        <v>9</v>
      </c>
      <c r="B260" t="str">
        <f>VLOOKUP(A260,Funcionários!$A$1:$I$98,2,FALSE)</f>
        <v>Dra Melina Nogueira</v>
      </c>
      <c r="C260" s="2" t="s">
        <v>60</v>
      </c>
      <c r="D260" s="4" t="s">
        <v>495</v>
      </c>
      <c r="E260" s="4" t="s">
        <v>496</v>
      </c>
      <c r="F260">
        <v>0</v>
      </c>
      <c r="G260">
        <v>1.2</v>
      </c>
      <c r="H260">
        <f t="shared" si="16"/>
        <v>2025</v>
      </c>
      <c r="I260">
        <f t="shared" si="17"/>
        <v>4</v>
      </c>
      <c r="J260" t="s">
        <v>22</v>
      </c>
      <c r="K260" t="str">
        <f>VLOOKUP(A260,Funcionários!$A$1:$I$98,7,FALSE)</f>
        <v>Tarde</v>
      </c>
      <c r="L260" t="str">
        <f>VLOOKUP(K260,Turnos!$A$1:$C$4,2,FALSE)</f>
        <v>14:00</v>
      </c>
      <c r="M260" t="str">
        <f>VLOOKUP(K260,Turnos!$A$1:$C$4,3,FALSE)</f>
        <v>22:00</v>
      </c>
      <c r="N260" s="6">
        <v>1.4161111111111104</v>
      </c>
      <c r="O260" s="6">
        <v>10.431666666666665</v>
      </c>
      <c r="P260" s="6">
        <f t="shared" si="18"/>
        <v>11.847777777777775</v>
      </c>
      <c r="Q260" t="str">
        <f t="shared" si="19"/>
        <v>Anomalia</v>
      </c>
      <c r="R260" t="str">
        <f>VLOOKUP(A260,Funcionários!$A$1:$I$98,6,FALSE)</f>
        <v>Financeiro</v>
      </c>
      <c r="S260" t="str">
        <f>VLOOKUP(A260,Funcionários!$A$1:$I$98,5,FALSE)</f>
        <v>Supervisor</v>
      </c>
      <c r="T260">
        <f>VLOOKUP(A260,Funcionários!$A$1:$I$98,8,FALSE)</f>
        <v>3126.9</v>
      </c>
      <c r="U260" t="str">
        <f>VLOOKUP(A260,Funcionários!$A$1:$I$98,3,FALSE)</f>
        <v>F</v>
      </c>
    </row>
    <row r="261" spans="1:21" x14ac:dyDescent="0.3">
      <c r="A261">
        <v>9</v>
      </c>
      <c r="B261" t="str">
        <f>VLOOKUP(A261,Funcionários!$A$1:$I$98,2,FALSE)</f>
        <v>Dra Melina Nogueira</v>
      </c>
      <c r="C261" s="2" t="s">
        <v>63</v>
      </c>
      <c r="D261" s="4" t="s">
        <v>497</v>
      </c>
      <c r="E261" s="4" t="s">
        <v>498</v>
      </c>
      <c r="F261">
        <v>0</v>
      </c>
      <c r="G261">
        <v>2</v>
      </c>
      <c r="H261">
        <f t="shared" si="16"/>
        <v>2025</v>
      </c>
      <c r="I261">
        <f t="shared" si="17"/>
        <v>4</v>
      </c>
      <c r="J261" t="s">
        <v>26</v>
      </c>
      <c r="K261" t="str">
        <f>VLOOKUP(A261,Funcionários!$A$1:$I$98,7,FALSE)</f>
        <v>Tarde</v>
      </c>
      <c r="L261" t="str">
        <f>VLOOKUP(K261,Turnos!$A$1:$C$4,2,FALSE)</f>
        <v>14:00</v>
      </c>
      <c r="M261" t="str">
        <f>VLOOKUP(K261,Turnos!$A$1:$C$4,3,FALSE)</f>
        <v>22:00</v>
      </c>
      <c r="N261" s="6">
        <v>3.0625000000000004</v>
      </c>
      <c r="O261" s="6">
        <v>4.5788888888888888</v>
      </c>
      <c r="P261" s="6">
        <f t="shared" si="18"/>
        <v>7.6413888888888888</v>
      </c>
      <c r="Q261" t="str">
        <f t="shared" si="19"/>
        <v>Anomalia</v>
      </c>
      <c r="R261" t="str">
        <f>VLOOKUP(A261,Funcionários!$A$1:$I$98,6,FALSE)</f>
        <v>Financeiro</v>
      </c>
      <c r="S261" t="str">
        <f>VLOOKUP(A261,Funcionários!$A$1:$I$98,5,FALSE)</f>
        <v>Supervisor</v>
      </c>
      <c r="T261">
        <f>VLOOKUP(A261,Funcionários!$A$1:$I$98,8,FALSE)</f>
        <v>3126.9</v>
      </c>
      <c r="U261" t="str">
        <f>VLOOKUP(A261,Funcionários!$A$1:$I$98,3,FALSE)</f>
        <v>F</v>
      </c>
    </row>
    <row r="262" spans="1:21" x14ac:dyDescent="0.3">
      <c r="A262">
        <v>9</v>
      </c>
      <c r="B262" t="str">
        <f>VLOOKUP(A262,Funcionários!$A$1:$I$98,2,FALSE)</f>
        <v>Dra Melina Nogueira</v>
      </c>
      <c r="C262" s="2" t="s">
        <v>66</v>
      </c>
      <c r="D262" s="4" t="s">
        <v>499</v>
      </c>
      <c r="E262" s="4" t="s">
        <v>500</v>
      </c>
      <c r="F262">
        <v>0</v>
      </c>
      <c r="G262">
        <v>0.6</v>
      </c>
      <c r="H262">
        <f t="shared" si="16"/>
        <v>2025</v>
      </c>
      <c r="I262">
        <f t="shared" si="17"/>
        <v>4</v>
      </c>
      <c r="J262" t="s">
        <v>28</v>
      </c>
      <c r="K262" t="str">
        <f>VLOOKUP(A262,Funcionários!$A$1:$I$98,7,FALSE)</f>
        <v>Tarde</v>
      </c>
      <c r="L262" t="str">
        <f>VLOOKUP(K262,Turnos!$A$1:$C$4,2,FALSE)</f>
        <v>14:00</v>
      </c>
      <c r="M262" t="str">
        <f>VLOOKUP(K262,Turnos!$A$1:$C$4,3,FALSE)</f>
        <v>22:00</v>
      </c>
      <c r="N262" s="6">
        <v>9.8183333333333334</v>
      </c>
      <c r="O262" s="6">
        <v>7.3005555555555555</v>
      </c>
      <c r="P262" s="6">
        <f t="shared" si="18"/>
        <v>17.11888888888889</v>
      </c>
      <c r="Q262" t="str">
        <f t="shared" si="19"/>
        <v>Anomalia</v>
      </c>
      <c r="R262" t="str">
        <f>VLOOKUP(A262,Funcionários!$A$1:$I$98,6,FALSE)</f>
        <v>Financeiro</v>
      </c>
      <c r="S262" t="str">
        <f>VLOOKUP(A262,Funcionários!$A$1:$I$98,5,FALSE)</f>
        <v>Supervisor</v>
      </c>
      <c r="T262">
        <f>VLOOKUP(A262,Funcionários!$A$1:$I$98,8,FALSE)</f>
        <v>3126.9</v>
      </c>
      <c r="U262" t="str">
        <f>VLOOKUP(A262,Funcionários!$A$1:$I$98,3,FALSE)</f>
        <v>F</v>
      </c>
    </row>
    <row r="263" spans="1:21" x14ac:dyDescent="0.3">
      <c r="A263">
        <v>9</v>
      </c>
      <c r="B263" t="str">
        <f>VLOOKUP(A263,Funcionários!$A$1:$I$98,2,FALSE)</f>
        <v>Dra Melina Nogueira</v>
      </c>
      <c r="C263" s="2" t="s">
        <v>69</v>
      </c>
      <c r="D263" s="4" t="s">
        <v>501</v>
      </c>
      <c r="E263" s="4" t="s">
        <v>502</v>
      </c>
      <c r="F263">
        <v>0</v>
      </c>
      <c r="G263">
        <v>1.9</v>
      </c>
      <c r="H263">
        <f t="shared" si="16"/>
        <v>2025</v>
      </c>
      <c r="I263">
        <f t="shared" si="17"/>
        <v>4</v>
      </c>
      <c r="J263" t="s">
        <v>9</v>
      </c>
      <c r="K263" t="str">
        <f>VLOOKUP(A263,Funcionários!$A$1:$I$98,7,FALSE)</f>
        <v>Tarde</v>
      </c>
      <c r="L263" t="str">
        <f>VLOOKUP(K263,Turnos!$A$1:$C$4,2,FALSE)</f>
        <v>14:00</v>
      </c>
      <c r="M263" t="str">
        <f>VLOOKUP(K263,Turnos!$A$1:$C$4,3,FALSE)</f>
        <v>22:00</v>
      </c>
      <c r="N263" s="6">
        <v>8.1922222222222221</v>
      </c>
      <c r="O263" s="6">
        <v>20.699722222222224</v>
      </c>
      <c r="P263" s="6">
        <f t="shared" si="18"/>
        <v>28.891944444444448</v>
      </c>
      <c r="Q263" t="str">
        <f t="shared" si="19"/>
        <v>Anomalia</v>
      </c>
      <c r="R263" t="str">
        <f>VLOOKUP(A263,Funcionários!$A$1:$I$98,6,FALSE)</f>
        <v>Financeiro</v>
      </c>
      <c r="S263" t="str">
        <f>VLOOKUP(A263,Funcionários!$A$1:$I$98,5,FALSE)</f>
        <v>Supervisor</v>
      </c>
      <c r="T263">
        <f>VLOOKUP(A263,Funcionários!$A$1:$I$98,8,FALSE)</f>
        <v>3126.9</v>
      </c>
      <c r="U263" t="str">
        <f>VLOOKUP(A263,Funcionários!$A$1:$I$98,3,FALSE)</f>
        <v>F</v>
      </c>
    </row>
    <row r="264" spans="1:21" x14ac:dyDescent="0.3">
      <c r="A264">
        <v>9</v>
      </c>
      <c r="B264" t="str">
        <f>VLOOKUP(A264,Funcionários!$A$1:$I$98,2,FALSE)</f>
        <v>Dra Melina Nogueira</v>
      </c>
      <c r="C264" s="2" t="s">
        <v>72</v>
      </c>
      <c r="D264" s="4" t="s">
        <v>503</v>
      </c>
      <c r="E264" s="4" t="s">
        <v>504</v>
      </c>
      <c r="F264">
        <v>0</v>
      </c>
      <c r="G264">
        <v>1.6</v>
      </c>
      <c r="H264">
        <f t="shared" si="16"/>
        <v>2025</v>
      </c>
      <c r="I264">
        <f t="shared" si="17"/>
        <v>4</v>
      </c>
      <c r="J264" t="s">
        <v>12</v>
      </c>
      <c r="K264" t="str">
        <f>VLOOKUP(A264,Funcionários!$A$1:$I$98,7,FALSE)</f>
        <v>Tarde</v>
      </c>
      <c r="L264" t="str">
        <f>VLOOKUP(K264,Turnos!$A$1:$C$4,2,FALSE)</f>
        <v>14:00</v>
      </c>
      <c r="M264" t="str">
        <f>VLOOKUP(K264,Turnos!$A$1:$C$4,3,FALSE)</f>
        <v>22:00</v>
      </c>
      <c r="N264" s="6">
        <v>0.76166666666666571</v>
      </c>
      <c r="O264" s="6">
        <v>19.483888888888888</v>
      </c>
      <c r="P264" s="6">
        <f t="shared" si="18"/>
        <v>20.245555555555555</v>
      </c>
      <c r="Q264" t="str">
        <f t="shared" si="19"/>
        <v>Anomalia</v>
      </c>
      <c r="R264" t="str">
        <f>VLOOKUP(A264,Funcionários!$A$1:$I$98,6,FALSE)</f>
        <v>Financeiro</v>
      </c>
      <c r="S264" t="str">
        <f>VLOOKUP(A264,Funcionários!$A$1:$I$98,5,FALSE)</f>
        <v>Supervisor</v>
      </c>
      <c r="T264">
        <f>VLOOKUP(A264,Funcionários!$A$1:$I$98,8,FALSE)</f>
        <v>3126.9</v>
      </c>
      <c r="U264" t="str">
        <f>VLOOKUP(A264,Funcionários!$A$1:$I$98,3,FALSE)</f>
        <v>F</v>
      </c>
    </row>
    <row r="265" spans="1:21" x14ac:dyDescent="0.3">
      <c r="A265">
        <v>9</v>
      </c>
      <c r="B265" t="str">
        <f>VLOOKUP(A265,Funcionários!$A$1:$I$98,2,FALSE)</f>
        <v>Dra Melina Nogueira</v>
      </c>
      <c r="C265" s="2" t="s">
        <v>75</v>
      </c>
      <c r="D265" s="4" t="s">
        <v>505</v>
      </c>
      <c r="E265" s="4" t="s">
        <v>506</v>
      </c>
      <c r="F265">
        <v>0</v>
      </c>
      <c r="G265">
        <v>2.1</v>
      </c>
      <c r="H265">
        <f t="shared" si="16"/>
        <v>2025</v>
      </c>
      <c r="I265">
        <f t="shared" si="17"/>
        <v>4</v>
      </c>
      <c r="J265" t="s">
        <v>16</v>
      </c>
      <c r="K265" t="str">
        <f>VLOOKUP(A265,Funcionários!$A$1:$I$98,7,FALSE)</f>
        <v>Tarde</v>
      </c>
      <c r="L265" t="str">
        <f>VLOOKUP(K265,Turnos!$A$1:$C$4,2,FALSE)</f>
        <v>14:00</v>
      </c>
      <c r="M265" t="str">
        <f>VLOOKUP(K265,Turnos!$A$1:$C$4,3,FALSE)</f>
        <v>22:00</v>
      </c>
      <c r="N265" s="6">
        <v>1.1700000000000017</v>
      </c>
      <c r="O265" s="6">
        <v>8.8333333333336483E-2</v>
      </c>
      <c r="P265" s="6">
        <f t="shared" si="18"/>
        <v>1.2583333333333382</v>
      </c>
      <c r="Q265" t="str">
        <f t="shared" si="19"/>
        <v>OK</v>
      </c>
      <c r="R265" t="str">
        <f>VLOOKUP(A265,Funcionários!$A$1:$I$98,6,FALSE)</f>
        <v>Financeiro</v>
      </c>
      <c r="S265" t="str">
        <f>VLOOKUP(A265,Funcionários!$A$1:$I$98,5,FALSE)</f>
        <v>Supervisor</v>
      </c>
      <c r="T265">
        <f>VLOOKUP(A265,Funcionários!$A$1:$I$98,8,FALSE)</f>
        <v>3126.9</v>
      </c>
      <c r="U265" t="str">
        <f>VLOOKUP(A265,Funcionários!$A$1:$I$98,3,FALSE)</f>
        <v>F</v>
      </c>
    </row>
    <row r="266" spans="1:21" x14ac:dyDescent="0.3">
      <c r="A266">
        <v>9</v>
      </c>
      <c r="B266" t="str">
        <f>VLOOKUP(A266,Funcionários!$A$1:$I$98,2,FALSE)</f>
        <v>Dra Melina Nogueira</v>
      </c>
      <c r="C266" s="2" t="s">
        <v>76</v>
      </c>
      <c r="D266" s="4" t="s">
        <v>507</v>
      </c>
      <c r="E266" s="4" t="s">
        <v>508</v>
      </c>
      <c r="F266">
        <v>0</v>
      </c>
      <c r="G266">
        <v>1.8</v>
      </c>
      <c r="H266">
        <f t="shared" si="16"/>
        <v>2025</v>
      </c>
      <c r="I266">
        <f t="shared" si="17"/>
        <v>4</v>
      </c>
      <c r="J266" t="s">
        <v>18</v>
      </c>
      <c r="K266" t="str">
        <f>VLOOKUP(A266,Funcionários!$A$1:$I$98,7,FALSE)</f>
        <v>Tarde</v>
      </c>
      <c r="L266" t="str">
        <f>VLOOKUP(K266,Turnos!$A$1:$C$4,2,FALSE)</f>
        <v>14:00</v>
      </c>
      <c r="M266" t="str">
        <f>VLOOKUP(K266,Turnos!$A$1:$C$4,3,FALSE)</f>
        <v>22:00</v>
      </c>
      <c r="N266" s="6">
        <v>5.6666666666664867E-2</v>
      </c>
      <c r="O266" s="6">
        <v>21.675277777777776</v>
      </c>
      <c r="P266" s="6">
        <f t="shared" si="18"/>
        <v>21.731944444444441</v>
      </c>
      <c r="Q266" t="str">
        <f t="shared" si="19"/>
        <v>Anomalia</v>
      </c>
      <c r="R266" t="str">
        <f>VLOOKUP(A266,Funcionários!$A$1:$I$98,6,FALSE)</f>
        <v>Financeiro</v>
      </c>
      <c r="S266" t="str">
        <f>VLOOKUP(A266,Funcionários!$A$1:$I$98,5,FALSE)</f>
        <v>Supervisor</v>
      </c>
      <c r="T266">
        <f>VLOOKUP(A266,Funcionários!$A$1:$I$98,8,FALSE)</f>
        <v>3126.9</v>
      </c>
      <c r="U266" t="str">
        <f>VLOOKUP(A266,Funcionários!$A$1:$I$98,3,FALSE)</f>
        <v>F</v>
      </c>
    </row>
    <row r="267" spans="1:21" x14ac:dyDescent="0.3">
      <c r="A267">
        <v>9</v>
      </c>
      <c r="B267" t="str">
        <f>VLOOKUP(A267,Funcionários!$A$1:$I$98,2,FALSE)</f>
        <v>Dra Melina Nogueira</v>
      </c>
      <c r="C267" s="2" t="s">
        <v>79</v>
      </c>
      <c r="D267" s="4" t="s">
        <v>509</v>
      </c>
      <c r="E267" s="4" t="s">
        <v>215</v>
      </c>
      <c r="F267">
        <v>0</v>
      </c>
      <c r="G267">
        <v>1.7</v>
      </c>
      <c r="H267">
        <f t="shared" si="16"/>
        <v>2025</v>
      </c>
      <c r="I267">
        <f t="shared" si="17"/>
        <v>4</v>
      </c>
      <c r="J267" t="s">
        <v>22</v>
      </c>
      <c r="K267" t="str">
        <f>VLOOKUP(A267,Funcionários!$A$1:$I$98,7,FALSE)</f>
        <v>Tarde</v>
      </c>
      <c r="L267" t="str">
        <f>VLOOKUP(K267,Turnos!$A$1:$C$4,2,FALSE)</f>
        <v>14:00</v>
      </c>
      <c r="M267" t="str">
        <f>VLOOKUP(K267,Turnos!$A$1:$C$4,3,FALSE)</f>
        <v>22:00</v>
      </c>
      <c r="N267" s="6">
        <v>9.91</v>
      </c>
      <c r="O267" s="6">
        <v>9.6591666666666658</v>
      </c>
      <c r="P267" s="6">
        <f t="shared" si="18"/>
        <v>19.569166666666668</v>
      </c>
      <c r="Q267" t="str">
        <f t="shared" si="19"/>
        <v>Anomalia</v>
      </c>
      <c r="R267" t="str">
        <f>VLOOKUP(A267,Funcionários!$A$1:$I$98,6,FALSE)</f>
        <v>Financeiro</v>
      </c>
      <c r="S267" t="str">
        <f>VLOOKUP(A267,Funcionários!$A$1:$I$98,5,FALSE)</f>
        <v>Supervisor</v>
      </c>
      <c r="T267">
        <f>VLOOKUP(A267,Funcionários!$A$1:$I$98,8,FALSE)</f>
        <v>3126.9</v>
      </c>
      <c r="U267" t="str">
        <f>VLOOKUP(A267,Funcionários!$A$1:$I$98,3,FALSE)</f>
        <v>F</v>
      </c>
    </row>
    <row r="268" spans="1:21" x14ac:dyDescent="0.3">
      <c r="A268">
        <v>9</v>
      </c>
      <c r="B268" t="str">
        <f>VLOOKUP(A268,Funcionários!$A$1:$I$98,2,FALSE)</f>
        <v>Dra Melina Nogueira</v>
      </c>
      <c r="C268" s="2" t="s">
        <v>82</v>
      </c>
      <c r="D268" s="4"/>
      <c r="E268" s="4"/>
      <c r="F268">
        <v>1</v>
      </c>
      <c r="G268">
        <v>0</v>
      </c>
      <c r="H268">
        <f t="shared" si="16"/>
        <v>2025</v>
      </c>
      <c r="I268">
        <f t="shared" si="17"/>
        <v>4</v>
      </c>
      <c r="J268" t="s">
        <v>26</v>
      </c>
      <c r="K268" t="str">
        <f>VLOOKUP(A268,Funcionários!$A$1:$I$98,7,FALSE)</f>
        <v>Tarde</v>
      </c>
      <c r="L268" t="str">
        <f>VLOOKUP(K268,Turnos!$A$1:$C$4,2,FALSE)</f>
        <v>14:00</v>
      </c>
      <c r="M268" t="str">
        <f>VLOOKUP(K268,Turnos!$A$1:$C$4,3,FALSE)</f>
        <v>22:00</v>
      </c>
      <c r="N268" s="6">
        <v>14</v>
      </c>
      <c r="O268" s="6">
        <v>22</v>
      </c>
      <c r="P268" s="6">
        <f t="shared" si="18"/>
        <v>36</v>
      </c>
      <c r="Q268" t="str">
        <f t="shared" si="19"/>
        <v>Anomalia</v>
      </c>
      <c r="R268" t="str">
        <f>VLOOKUP(A268,Funcionários!$A$1:$I$98,6,FALSE)</f>
        <v>Financeiro</v>
      </c>
      <c r="S268" t="str">
        <f>VLOOKUP(A268,Funcionários!$A$1:$I$98,5,FALSE)</f>
        <v>Supervisor</v>
      </c>
      <c r="T268">
        <f>VLOOKUP(A268,Funcionários!$A$1:$I$98,8,FALSE)</f>
        <v>3126.9</v>
      </c>
      <c r="U268" t="str">
        <f>VLOOKUP(A268,Funcionários!$A$1:$I$98,3,FALSE)</f>
        <v>F</v>
      </c>
    </row>
    <row r="269" spans="1:21" x14ac:dyDescent="0.3">
      <c r="A269">
        <v>9</v>
      </c>
      <c r="B269" t="str">
        <f>VLOOKUP(A269,Funcionários!$A$1:$I$98,2,FALSE)</f>
        <v>Dra Melina Nogueira</v>
      </c>
      <c r="C269" s="2" t="s">
        <v>85</v>
      </c>
      <c r="D269" s="4" t="s">
        <v>510</v>
      </c>
      <c r="E269" s="4" t="s">
        <v>511</v>
      </c>
      <c r="F269">
        <v>0</v>
      </c>
      <c r="G269">
        <v>1.4</v>
      </c>
      <c r="H269">
        <f t="shared" si="16"/>
        <v>2025</v>
      </c>
      <c r="I269">
        <f t="shared" si="17"/>
        <v>4</v>
      </c>
      <c r="J269" t="s">
        <v>28</v>
      </c>
      <c r="K269" t="str">
        <f>VLOOKUP(A269,Funcionários!$A$1:$I$98,7,FALSE)</f>
        <v>Tarde</v>
      </c>
      <c r="L269" t="str">
        <f>VLOOKUP(K269,Turnos!$A$1:$C$4,2,FALSE)</f>
        <v>14:00</v>
      </c>
      <c r="M269" t="str">
        <f>VLOOKUP(K269,Turnos!$A$1:$C$4,3,FALSE)</f>
        <v>22:00</v>
      </c>
      <c r="N269" s="6">
        <v>6.7969444444444456</v>
      </c>
      <c r="O269" s="6">
        <v>3.7088888888888887</v>
      </c>
      <c r="P269" s="6">
        <f t="shared" si="18"/>
        <v>10.505833333333335</v>
      </c>
      <c r="Q269" t="str">
        <f t="shared" si="19"/>
        <v>Anomalia</v>
      </c>
      <c r="R269" t="str">
        <f>VLOOKUP(A269,Funcionários!$A$1:$I$98,6,FALSE)</f>
        <v>Financeiro</v>
      </c>
      <c r="S269" t="str">
        <f>VLOOKUP(A269,Funcionários!$A$1:$I$98,5,FALSE)</f>
        <v>Supervisor</v>
      </c>
      <c r="T269">
        <f>VLOOKUP(A269,Funcionários!$A$1:$I$98,8,FALSE)</f>
        <v>3126.9</v>
      </c>
      <c r="U269" t="str">
        <f>VLOOKUP(A269,Funcionários!$A$1:$I$98,3,FALSE)</f>
        <v>F</v>
      </c>
    </row>
    <row r="270" spans="1:21" x14ac:dyDescent="0.3">
      <c r="A270">
        <v>9</v>
      </c>
      <c r="B270" t="str">
        <f>VLOOKUP(A270,Funcionários!$A$1:$I$98,2,FALSE)</f>
        <v>Dra Melina Nogueira</v>
      </c>
      <c r="C270" s="2" t="s">
        <v>88</v>
      </c>
      <c r="D270" s="4" t="s">
        <v>512</v>
      </c>
      <c r="E270" s="4" t="s">
        <v>513</v>
      </c>
      <c r="F270">
        <v>0</v>
      </c>
      <c r="G270">
        <v>1.5</v>
      </c>
      <c r="H270">
        <f t="shared" si="16"/>
        <v>2025</v>
      </c>
      <c r="I270">
        <f t="shared" si="17"/>
        <v>4</v>
      </c>
      <c r="J270" t="s">
        <v>9</v>
      </c>
      <c r="K270" t="str">
        <f>VLOOKUP(A270,Funcionários!$A$1:$I$98,7,FALSE)</f>
        <v>Tarde</v>
      </c>
      <c r="L270" t="str">
        <f>VLOOKUP(K270,Turnos!$A$1:$C$4,2,FALSE)</f>
        <v>14:00</v>
      </c>
      <c r="M270" t="str">
        <f>VLOOKUP(K270,Turnos!$A$1:$C$4,3,FALSE)</f>
        <v>22:00</v>
      </c>
      <c r="N270" s="6">
        <v>8.7872222222222227</v>
      </c>
      <c r="O270" s="6">
        <v>6.9999999999999991</v>
      </c>
      <c r="P270" s="6">
        <f t="shared" si="18"/>
        <v>15.787222222222223</v>
      </c>
      <c r="Q270" t="str">
        <f t="shared" si="19"/>
        <v>Anomalia</v>
      </c>
      <c r="R270" t="str">
        <f>VLOOKUP(A270,Funcionários!$A$1:$I$98,6,FALSE)</f>
        <v>Financeiro</v>
      </c>
      <c r="S270" t="str">
        <f>VLOOKUP(A270,Funcionários!$A$1:$I$98,5,FALSE)</f>
        <v>Supervisor</v>
      </c>
      <c r="T270">
        <f>VLOOKUP(A270,Funcionários!$A$1:$I$98,8,FALSE)</f>
        <v>3126.9</v>
      </c>
      <c r="U270" t="str">
        <f>VLOOKUP(A270,Funcionários!$A$1:$I$98,3,FALSE)</f>
        <v>F</v>
      </c>
    </row>
    <row r="271" spans="1:21" x14ac:dyDescent="0.3">
      <c r="A271">
        <v>9</v>
      </c>
      <c r="B271" t="str">
        <f>VLOOKUP(A271,Funcionários!$A$1:$I$98,2,FALSE)</f>
        <v>Dra Melina Nogueira</v>
      </c>
      <c r="C271" s="2" t="s">
        <v>91</v>
      </c>
      <c r="D271" s="4" t="s">
        <v>514</v>
      </c>
      <c r="E271" s="4" t="s">
        <v>515</v>
      </c>
      <c r="F271">
        <v>0</v>
      </c>
      <c r="G271">
        <v>0.8</v>
      </c>
      <c r="H271">
        <f t="shared" si="16"/>
        <v>2025</v>
      </c>
      <c r="I271">
        <f t="shared" si="17"/>
        <v>4</v>
      </c>
      <c r="J271" t="s">
        <v>12</v>
      </c>
      <c r="K271" t="str">
        <f>VLOOKUP(A271,Funcionários!$A$1:$I$98,7,FALSE)</f>
        <v>Tarde</v>
      </c>
      <c r="L271" t="str">
        <f>VLOOKUP(K271,Turnos!$A$1:$C$4,2,FALSE)</f>
        <v>14:00</v>
      </c>
      <c r="M271" t="str">
        <f>VLOOKUP(K271,Turnos!$A$1:$C$4,3,FALSE)</f>
        <v>22:00</v>
      </c>
      <c r="N271" s="6">
        <v>1.5230555555555547</v>
      </c>
      <c r="O271" s="6">
        <v>1.8297222222222211</v>
      </c>
      <c r="P271" s="6">
        <f t="shared" si="18"/>
        <v>3.3527777777777761</v>
      </c>
      <c r="Q271" t="str">
        <f t="shared" si="19"/>
        <v>OK</v>
      </c>
      <c r="R271" t="str">
        <f>VLOOKUP(A271,Funcionários!$A$1:$I$98,6,FALSE)</f>
        <v>Financeiro</v>
      </c>
      <c r="S271" t="str">
        <f>VLOOKUP(A271,Funcionários!$A$1:$I$98,5,FALSE)</f>
        <v>Supervisor</v>
      </c>
      <c r="T271">
        <f>VLOOKUP(A271,Funcionários!$A$1:$I$98,8,FALSE)</f>
        <v>3126.9</v>
      </c>
      <c r="U271" t="str">
        <f>VLOOKUP(A271,Funcionários!$A$1:$I$98,3,FALSE)</f>
        <v>F</v>
      </c>
    </row>
    <row r="272" spans="1:21" x14ac:dyDescent="0.3">
      <c r="A272">
        <v>10</v>
      </c>
      <c r="B272" t="str">
        <f>VLOOKUP(A272,Funcionários!$A$1:$I$98,2,FALSE)</f>
        <v>Mathias Porto</v>
      </c>
      <c r="C272" s="2" t="s">
        <v>7</v>
      </c>
      <c r="D272" s="4" t="s">
        <v>516</v>
      </c>
      <c r="E272" s="4" t="s">
        <v>517</v>
      </c>
      <c r="F272">
        <v>0</v>
      </c>
      <c r="G272">
        <v>0.7</v>
      </c>
      <c r="H272">
        <f t="shared" si="16"/>
        <v>2025</v>
      </c>
      <c r="I272">
        <f t="shared" si="17"/>
        <v>5</v>
      </c>
      <c r="J272" t="s">
        <v>9</v>
      </c>
      <c r="K272" t="str">
        <f>VLOOKUP(A272,Funcionários!$A$1:$I$98,7,FALSE)</f>
        <v>Tarde</v>
      </c>
      <c r="L272" t="str">
        <f>VLOOKUP(K272,Turnos!$A$1:$C$4,2,FALSE)</f>
        <v>14:00</v>
      </c>
      <c r="M272" t="str">
        <f>VLOOKUP(K272,Turnos!$A$1:$C$4,3,FALSE)</f>
        <v>22:00</v>
      </c>
      <c r="N272" s="6">
        <v>13.735000000000003</v>
      </c>
      <c r="O272" s="6">
        <v>17.295000000000002</v>
      </c>
      <c r="P272" s="6">
        <f t="shared" si="18"/>
        <v>31.030000000000005</v>
      </c>
      <c r="Q272" t="str">
        <f t="shared" si="19"/>
        <v>Anomalia</v>
      </c>
      <c r="R272" t="str">
        <f>VLOOKUP(A272,Funcionários!$A$1:$I$98,6,FALSE)</f>
        <v>Comercial</v>
      </c>
      <c r="S272" t="str">
        <f>VLOOKUP(A272,Funcionários!$A$1:$I$98,5,FALSE)</f>
        <v>Analista</v>
      </c>
      <c r="T272">
        <f>VLOOKUP(A272,Funcionários!$A$1:$I$98,8,FALSE)</f>
        <v>24545.5</v>
      </c>
      <c r="U272" t="str">
        <f>VLOOKUP(A272,Funcionários!$A$1:$I$98,3,FALSE)</f>
        <v>F</v>
      </c>
    </row>
    <row r="273" spans="1:21" x14ac:dyDescent="0.3">
      <c r="A273">
        <v>10</v>
      </c>
      <c r="B273" t="str">
        <f>VLOOKUP(A273,Funcionários!$A$1:$I$98,2,FALSE)</f>
        <v>Mathias Porto</v>
      </c>
      <c r="C273" s="2" t="s">
        <v>10</v>
      </c>
      <c r="D273" s="4" t="s">
        <v>518</v>
      </c>
      <c r="E273" s="4" t="s">
        <v>139</v>
      </c>
      <c r="F273">
        <v>0</v>
      </c>
      <c r="G273">
        <v>2.8</v>
      </c>
      <c r="H273">
        <f t="shared" si="16"/>
        <v>2025</v>
      </c>
      <c r="I273">
        <f t="shared" si="17"/>
        <v>5</v>
      </c>
      <c r="J273" t="s">
        <v>12</v>
      </c>
      <c r="K273" t="str">
        <f>VLOOKUP(A273,Funcionários!$A$1:$I$98,7,FALSE)</f>
        <v>Tarde</v>
      </c>
      <c r="L273" t="str">
        <f>VLOOKUP(K273,Turnos!$A$1:$C$4,2,FALSE)</f>
        <v>14:00</v>
      </c>
      <c r="M273" t="str">
        <f>VLOOKUP(K273,Turnos!$A$1:$C$4,3,FALSE)</f>
        <v>22:00</v>
      </c>
      <c r="N273" s="6">
        <v>5.9274999999999967</v>
      </c>
      <c r="O273" s="6">
        <v>12.686944444444444</v>
      </c>
      <c r="P273" s="6">
        <f t="shared" si="18"/>
        <v>18.614444444444441</v>
      </c>
      <c r="Q273" t="str">
        <f t="shared" si="19"/>
        <v>Anomalia</v>
      </c>
      <c r="R273" t="str">
        <f>VLOOKUP(A273,Funcionários!$A$1:$I$98,6,FALSE)</f>
        <v>Comercial</v>
      </c>
      <c r="S273" t="str">
        <f>VLOOKUP(A273,Funcionários!$A$1:$I$98,5,FALSE)</f>
        <v>Analista</v>
      </c>
      <c r="T273">
        <f>VLOOKUP(A273,Funcionários!$A$1:$I$98,8,FALSE)</f>
        <v>24545.5</v>
      </c>
      <c r="U273" t="str">
        <f>VLOOKUP(A273,Funcionários!$A$1:$I$98,3,FALSE)</f>
        <v>F</v>
      </c>
    </row>
    <row r="274" spans="1:21" x14ac:dyDescent="0.3">
      <c r="A274">
        <v>10</v>
      </c>
      <c r="B274" t="str">
        <f>VLOOKUP(A274,Funcionários!$A$1:$I$98,2,FALSE)</f>
        <v>Mathias Porto</v>
      </c>
      <c r="C274" s="2" t="s">
        <v>13</v>
      </c>
      <c r="D274" s="4" t="s">
        <v>519</v>
      </c>
      <c r="E274" s="4" t="s">
        <v>520</v>
      </c>
      <c r="F274">
        <v>0</v>
      </c>
      <c r="G274">
        <v>2.6</v>
      </c>
      <c r="H274">
        <f t="shared" si="16"/>
        <v>2025</v>
      </c>
      <c r="I274">
        <f t="shared" si="17"/>
        <v>5</v>
      </c>
      <c r="J274" t="s">
        <v>16</v>
      </c>
      <c r="K274" t="str">
        <f>VLOOKUP(A274,Funcionários!$A$1:$I$98,7,FALSE)</f>
        <v>Tarde</v>
      </c>
      <c r="L274" t="str">
        <f>VLOOKUP(K274,Turnos!$A$1:$C$4,2,FALSE)</f>
        <v>14:00</v>
      </c>
      <c r="M274" t="str">
        <f>VLOOKUP(K274,Turnos!$A$1:$C$4,3,FALSE)</f>
        <v>22:00</v>
      </c>
      <c r="N274" s="6">
        <v>4.1994444444444445</v>
      </c>
      <c r="O274" s="6">
        <v>11.913888888888888</v>
      </c>
      <c r="P274" s="6">
        <f t="shared" si="18"/>
        <v>16.113333333333333</v>
      </c>
      <c r="Q274" t="str">
        <f t="shared" si="19"/>
        <v>Anomalia</v>
      </c>
      <c r="R274" t="str">
        <f>VLOOKUP(A274,Funcionários!$A$1:$I$98,6,FALSE)</f>
        <v>Comercial</v>
      </c>
      <c r="S274" t="str">
        <f>VLOOKUP(A274,Funcionários!$A$1:$I$98,5,FALSE)</f>
        <v>Analista</v>
      </c>
      <c r="T274">
        <f>VLOOKUP(A274,Funcionários!$A$1:$I$98,8,FALSE)</f>
        <v>24545.5</v>
      </c>
      <c r="U274" t="str">
        <f>VLOOKUP(A274,Funcionários!$A$1:$I$98,3,FALSE)</f>
        <v>F</v>
      </c>
    </row>
    <row r="275" spans="1:21" x14ac:dyDescent="0.3">
      <c r="A275">
        <v>10</v>
      </c>
      <c r="B275" t="str">
        <f>VLOOKUP(A275,Funcionários!$A$1:$I$98,2,FALSE)</f>
        <v>Mathias Porto</v>
      </c>
      <c r="C275" s="2" t="s">
        <v>17</v>
      </c>
      <c r="D275" s="4" t="s">
        <v>521</v>
      </c>
      <c r="E275" s="4" t="s">
        <v>522</v>
      </c>
      <c r="F275">
        <v>0</v>
      </c>
      <c r="G275">
        <v>1.2</v>
      </c>
      <c r="H275">
        <f t="shared" si="16"/>
        <v>2025</v>
      </c>
      <c r="I275">
        <f t="shared" si="17"/>
        <v>5</v>
      </c>
      <c r="J275" t="s">
        <v>18</v>
      </c>
      <c r="K275" t="str">
        <f>VLOOKUP(A275,Funcionários!$A$1:$I$98,7,FALSE)</f>
        <v>Tarde</v>
      </c>
      <c r="L275" t="str">
        <f>VLOOKUP(K275,Turnos!$A$1:$C$4,2,FALSE)</f>
        <v>14:00</v>
      </c>
      <c r="M275" t="str">
        <f>VLOOKUP(K275,Turnos!$A$1:$C$4,3,FALSE)</f>
        <v>22:00</v>
      </c>
      <c r="N275" s="6">
        <v>2.6783333333333337</v>
      </c>
      <c r="O275" s="6">
        <v>16.845277777777778</v>
      </c>
      <c r="P275" s="6">
        <f t="shared" si="18"/>
        <v>19.523611111111112</v>
      </c>
      <c r="Q275" t="str">
        <f t="shared" si="19"/>
        <v>Anomalia</v>
      </c>
      <c r="R275" t="str">
        <f>VLOOKUP(A275,Funcionários!$A$1:$I$98,6,FALSE)</f>
        <v>Comercial</v>
      </c>
      <c r="S275" t="str">
        <f>VLOOKUP(A275,Funcionários!$A$1:$I$98,5,FALSE)</f>
        <v>Analista</v>
      </c>
      <c r="T275">
        <f>VLOOKUP(A275,Funcionários!$A$1:$I$98,8,FALSE)</f>
        <v>24545.5</v>
      </c>
      <c r="U275" t="str">
        <f>VLOOKUP(A275,Funcionários!$A$1:$I$98,3,FALSE)</f>
        <v>F</v>
      </c>
    </row>
    <row r="276" spans="1:21" x14ac:dyDescent="0.3">
      <c r="A276">
        <v>10</v>
      </c>
      <c r="B276" t="str">
        <f>VLOOKUP(A276,Funcionários!$A$1:$I$98,2,FALSE)</f>
        <v>Mathias Porto</v>
      </c>
      <c r="C276" s="2" t="s">
        <v>19</v>
      </c>
      <c r="D276" s="4" t="s">
        <v>523</v>
      </c>
      <c r="E276" s="4" t="s">
        <v>524</v>
      </c>
      <c r="F276">
        <v>0</v>
      </c>
      <c r="G276">
        <v>2.5</v>
      </c>
      <c r="H276">
        <f t="shared" si="16"/>
        <v>2025</v>
      </c>
      <c r="I276">
        <f t="shared" si="17"/>
        <v>5</v>
      </c>
      <c r="J276" t="s">
        <v>22</v>
      </c>
      <c r="K276" t="str">
        <f>VLOOKUP(A276,Funcionários!$A$1:$I$98,7,FALSE)</f>
        <v>Tarde</v>
      </c>
      <c r="L276" t="str">
        <f>VLOOKUP(K276,Turnos!$A$1:$C$4,2,FALSE)</f>
        <v>14:00</v>
      </c>
      <c r="M276" t="str">
        <f>VLOOKUP(K276,Turnos!$A$1:$C$4,3,FALSE)</f>
        <v>22:00</v>
      </c>
      <c r="N276" s="6">
        <v>10.913611111111111</v>
      </c>
      <c r="O276" s="6">
        <v>0.81055555555555792</v>
      </c>
      <c r="P276" s="6">
        <f t="shared" si="18"/>
        <v>11.724166666666669</v>
      </c>
      <c r="Q276" t="str">
        <f t="shared" si="19"/>
        <v>Anomalia</v>
      </c>
      <c r="R276" t="str">
        <f>VLOOKUP(A276,Funcionários!$A$1:$I$98,6,FALSE)</f>
        <v>Comercial</v>
      </c>
      <c r="S276" t="str">
        <f>VLOOKUP(A276,Funcionários!$A$1:$I$98,5,FALSE)</f>
        <v>Analista</v>
      </c>
      <c r="T276">
        <f>VLOOKUP(A276,Funcionários!$A$1:$I$98,8,FALSE)</f>
        <v>24545.5</v>
      </c>
      <c r="U276" t="str">
        <f>VLOOKUP(A276,Funcionários!$A$1:$I$98,3,FALSE)</f>
        <v>F</v>
      </c>
    </row>
    <row r="277" spans="1:21" x14ac:dyDescent="0.3">
      <c r="A277">
        <v>10</v>
      </c>
      <c r="B277" t="str">
        <f>VLOOKUP(A277,Funcionários!$A$1:$I$98,2,FALSE)</f>
        <v>Mathias Porto</v>
      </c>
      <c r="C277" s="2" t="s">
        <v>23</v>
      </c>
      <c r="D277" s="4" t="s">
        <v>525</v>
      </c>
      <c r="E277" s="4" t="s">
        <v>526</v>
      </c>
      <c r="F277">
        <v>0</v>
      </c>
      <c r="G277">
        <v>1.8</v>
      </c>
      <c r="H277">
        <f t="shared" si="16"/>
        <v>2025</v>
      </c>
      <c r="I277">
        <f t="shared" si="17"/>
        <v>5</v>
      </c>
      <c r="J277" t="s">
        <v>26</v>
      </c>
      <c r="K277" t="str">
        <f>VLOOKUP(A277,Funcionários!$A$1:$I$98,7,FALSE)</f>
        <v>Tarde</v>
      </c>
      <c r="L277" t="str">
        <f>VLOOKUP(K277,Turnos!$A$1:$C$4,2,FALSE)</f>
        <v>14:00</v>
      </c>
      <c r="M277" t="str">
        <f>VLOOKUP(K277,Turnos!$A$1:$C$4,3,FALSE)</f>
        <v>22:00</v>
      </c>
      <c r="N277" s="6">
        <v>12.867222222222223</v>
      </c>
      <c r="O277" s="6">
        <v>18.510277777777777</v>
      </c>
      <c r="P277" s="6">
        <f t="shared" si="18"/>
        <v>31.377499999999998</v>
      </c>
      <c r="Q277" t="str">
        <f t="shared" si="19"/>
        <v>Anomalia</v>
      </c>
      <c r="R277" t="str">
        <f>VLOOKUP(A277,Funcionários!$A$1:$I$98,6,FALSE)</f>
        <v>Comercial</v>
      </c>
      <c r="S277" t="str">
        <f>VLOOKUP(A277,Funcionários!$A$1:$I$98,5,FALSE)</f>
        <v>Analista</v>
      </c>
      <c r="T277">
        <f>VLOOKUP(A277,Funcionários!$A$1:$I$98,8,FALSE)</f>
        <v>24545.5</v>
      </c>
      <c r="U277" t="str">
        <f>VLOOKUP(A277,Funcionários!$A$1:$I$98,3,FALSE)</f>
        <v>F</v>
      </c>
    </row>
    <row r="278" spans="1:21" x14ac:dyDescent="0.3">
      <c r="A278">
        <v>10</v>
      </c>
      <c r="B278" t="str">
        <f>VLOOKUP(A278,Funcionários!$A$1:$I$98,2,FALSE)</f>
        <v>Mathias Porto</v>
      </c>
      <c r="C278" s="2" t="s">
        <v>27</v>
      </c>
      <c r="D278" s="4" t="s">
        <v>527</v>
      </c>
      <c r="E278" s="4" t="s">
        <v>528</v>
      </c>
      <c r="F278">
        <v>0</v>
      </c>
      <c r="G278">
        <v>0.4</v>
      </c>
      <c r="H278">
        <f t="shared" si="16"/>
        <v>2025</v>
      </c>
      <c r="I278">
        <f t="shared" si="17"/>
        <v>5</v>
      </c>
      <c r="J278" t="s">
        <v>28</v>
      </c>
      <c r="K278" t="str">
        <f>VLOOKUP(A278,Funcionários!$A$1:$I$98,7,FALSE)</f>
        <v>Tarde</v>
      </c>
      <c r="L278" t="str">
        <f>VLOOKUP(K278,Turnos!$A$1:$C$4,2,FALSE)</f>
        <v>14:00</v>
      </c>
      <c r="M278" t="str">
        <f>VLOOKUP(K278,Turnos!$A$1:$C$4,3,FALSE)</f>
        <v>22:00</v>
      </c>
      <c r="N278" s="6">
        <v>8.7783333333333307</v>
      </c>
      <c r="O278" s="6">
        <v>7.1799999999999979</v>
      </c>
      <c r="P278" s="6">
        <f t="shared" si="18"/>
        <v>15.958333333333329</v>
      </c>
      <c r="Q278" t="str">
        <f t="shared" si="19"/>
        <v>Anomalia</v>
      </c>
      <c r="R278" t="str">
        <f>VLOOKUP(A278,Funcionários!$A$1:$I$98,6,FALSE)</f>
        <v>Comercial</v>
      </c>
      <c r="S278" t="str">
        <f>VLOOKUP(A278,Funcionários!$A$1:$I$98,5,FALSE)</f>
        <v>Analista</v>
      </c>
      <c r="T278">
        <f>VLOOKUP(A278,Funcionários!$A$1:$I$98,8,FALSE)</f>
        <v>24545.5</v>
      </c>
      <c r="U278" t="str">
        <f>VLOOKUP(A278,Funcionários!$A$1:$I$98,3,FALSE)</f>
        <v>F</v>
      </c>
    </row>
    <row r="279" spans="1:21" x14ac:dyDescent="0.3">
      <c r="A279">
        <v>10</v>
      </c>
      <c r="B279" t="str">
        <f>VLOOKUP(A279,Funcionários!$A$1:$I$98,2,FALSE)</f>
        <v>Mathias Porto</v>
      </c>
      <c r="C279" s="2" t="s">
        <v>29</v>
      </c>
      <c r="D279" s="4" t="s">
        <v>529</v>
      </c>
      <c r="E279" s="4" t="s">
        <v>530</v>
      </c>
      <c r="F279">
        <v>0</v>
      </c>
      <c r="G279">
        <v>1.7</v>
      </c>
      <c r="H279">
        <f t="shared" si="16"/>
        <v>2025</v>
      </c>
      <c r="I279">
        <f t="shared" si="17"/>
        <v>4</v>
      </c>
      <c r="J279" t="s">
        <v>9</v>
      </c>
      <c r="K279" t="str">
        <f>VLOOKUP(A279,Funcionários!$A$1:$I$98,7,FALSE)</f>
        <v>Tarde</v>
      </c>
      <c r="L279" t="str">
        <f>VLOOKUP(K279,Turnos!$A$1:$C$4,2,FALSE)</f>
        <v>14:00</v>
      </c>
      <c r="M279" t="str">
        <f>VLOOKUP(K279,Turnos!$A$1:$C$4,3,FALSE)</f>
        <v>22:00</v>
      </c>
      <c r="N279" s="6">
        <v>3.3038888888888893</v>
      </c>
      <c r="O279" s="6">
        <v>6.0816666666666661</v>
      </c>
      <c r="P279" s="6">
        <f t="shared" si="18"/>
        <v>9.3855555555555554</v>
      </c>
      <c r="Q279" t="str">
        <f t="shared" si="19"/>
        <v>Anomalia</v>
      </c>
      <c r="R279" t="str">
        <f>VLOOKUP(A279,Funcionários!$A$1:$I$98,6,FALSE)</f>
        <v>Comercial</v>
      </c>
      <c r="S279" t="str">
        <f>VLOOKUP(A279,Funcionários!$A$1:$I$98,5,FALSE)</f>
        <v>Analista</v>
      </c>
      <c r="T279">
        <f>VLOOKUP(A279,Funcionários!$A$1:$I$98,8,FALSE)</f>
        <v>24545.5</v>
      </c>
      <c r="U279" t="str">
        <f>VLOOKUP(A279,Funcionários!$A$1:$I$98,3,FALSE)</f>
        <v>F</v>
      </c>
    </row>
    <row r="280" spans="1:21" x14ac:dyDescent="0.3">
      <c r="A280">
        <v>10</v>
      </c>
      <c r="B280" t="str">
        <f>VLOOKUP(A280,Funcionários!$A$1:$I$98,2,FALSE)</f>
        <v>Mathias Porto</v>
      </c>
      <c r="C280" s="2" t="s">
        <v>32</v>
      </c>
      <c r="D280" s="4" t="s">
        <v>531</v>
      </c>
      <c r="E280" s="4" t="s">
        <v>532</v>
      </c>
      <c r="F280">
        <v>0</v>
      </c>
      <c r="G280">
        <v>1</v>
      </c>
      <c r="H280">
        <f t="shared" si="16"/>
        <v>2025</v>
      </c>
      <c r="I280">
        <f t="shared" si="17"/>
        <v>4</v>
      </c>
      <c r="J280" t="s">
        <v>12</v>
      </c>
      <c r="K280" t="str">
        <f>VLOOKUP(A280,Funcionários!$A$1:$I$98,7,FALSE)</f>
        <v>Tarde</v>
      </c>
      <c r="L280" t="str">
        <f>VLOOKUP(K280,Turnos!$A$1:$C$4,2,FALSE)</f>
        <v>14:00</v>
      </c>
      <c r="M280" t="str">
        <f>VLOOKUP(K280,Turnos!$A$1:$C$4,3,FALSE)</f>
        <v>22:00</v>
      </c>
      <c r="N280" s="6">
        <v>3.418611111111113</v>
      </c>
      <c r="O280" s="6">
        <v>3.2280555555555548</v>
      </c>
      <c r="P280" s="6">
        <f t="shared" si="18"/>
        <v>6.6466666666666683</v>
      </c>
      <c r="Q280" t="str">
        <f t="shared" si="19"/>
        <v>Anomalia</v>
      </c>
      <c r="R280" t="str">
        <f>VLOOKUP(A280,Funcionários!$A$1:$I$98,6,FALSE)</f>
        <v>Comercial</v>
      </c>
      <c r="S280" t="str">
        <f>VLOOKUP(A280,Funcionários!$A$1:$I$98,5,FALSE)</f>
        <v>Analista</v>
      </c>
      <c r="T280">
        <f>VLOOKUP(A280,Funcionários!$A$1:$I$98,8,FALSE)</f>
        <v>24545.5</v>
      </c>
      <c r="U280" t="str">
        <f>VLOOKUP(A280,Funcionários!$A$1:$I$98,3,FALSE)</f>
        <v>F</v>
      </c>
    </row>
    <row r="281" spans="1:21" x14ac:dyDescent="0.3">
      <c r="A281">
        <v>10</v>
      </c>
      <c r="B281" t="str">
        <f>VLOOKUP(A281,Funcionários!$A$1:$I$98,2,FALSE)</f>
        <v>Mathias Porto</v>
      </c>
      <c r="C281" s="2" t="s">
        <v>35</v>
      </c>
      <c r="D281" s="4" t="s">
        <v>533</v>
      </c>
      <c r="E281" s="4" t="s">
        <v>534</v>
      </c>
      <c r="F281">
        <v>0</v>
      </c>
      <c r="G281">
        <v>1.7</v>
      </c>
      <c r="H281">
        <f t="shared" si="16"/>
        <v>2025</v>
      </c>
      <c r="I281">
        <f t="shared" si="17"/>
        <v>4</v>
      </c>
      <c r="J281" t="s">
        <v>16</v>
      </c>
      <c r="K281" t="str">
        <f>VLOOKUP(A281,Funcionários!$A$1:$I$98,7,FALSE)</f>
        <v>Tarde</v>
      </c>
      <c r="L281" t="str">
        <f>VLOOKUP(K281,Turnos!$A$1:$C$4,2,FALSE)</f>
        <v>14:00</v>
      </c>
      <c r="M281" t="str">
        <f>VLOOKUP(K281,Turnos!$A$1:$C$4,3,FALSE)</f>
        <v>22:00</v>
      </c>
      <c r="N281" s="6">
        <v>6.0225</v>
      </c>
      <c r="O281" s="6">
        <v>2.4211111111111077</v>
      </c>
      <c r="P281" s="6">
        <f t="shared" si="18"/>
        <v>8.4436111111111067</v>
      </c>
      <c r="Q281" t="str">
        <f t="shared" si="19"/>
        <v>Anomalia</v>
      </c>
      <c r="R281" t="str">
        <f>VLOOKUP(A281,Funcionários!$A$1:$I$98,6,FALSE)</f>
        <v>Comercial</v>
      </c>
      <c r="S281" t="str">
        <f>VLOOKUP(A281,Funcionários!$A$1:$I$98,5,FALSE)</f>
        <v>Analista</v>
      </c>
      <c r="T281">
        <f>VLOOKUP(A281,Funcionários!$A$1:$I$98,8,FALSE)</f>
        <v>24545.5</v>
      </c>
      <c r="U281" t="str">
        <f>VLOOKUP(A281,Funcionários!$A$1:$I$98,3,FALSE)</f>
        <v>F</v>
      </c>
    </row>
    <row r="282" spans="1:21" x14ac:dyDescent="0.3">
      <c r="A282">
        <v>10</v>
      </c>
      <c r="B282" t="str">
        <f>VLOOKUP(A282,Funcionários!$A$1:$I$98,2,FALSE)</f>
        <v>Mathias Porto</v>
      </c>
      <c r="C282" s="2" t="s">
        <v>36</v>
      </c>
      <c r="D282" s="4" t="s">
        <v>535</v>
      </c>
      <c r="E282" s="4" t="s">
        <v>536</v>
      </c>
      <c r="F282">
        <v>0</v>
      </c>
      <c r="G282">
        <v>0.1</v>
      </c>
      <c r="H282">
        <f t="shared" si="16"/>
        <v>2025</v>
      </c>
      <c r="I282">
        <f t="shared" si="17"/>
        <v>4</v>
      </c>
      <c r="J282" t="s">
        <v>18</v>
      </c>
      <c r="K282" t="str">
        <f>VLOOKUP(A282,Funcionários!$A$1:$I$98,7,FALSE)</f>
        <v>Tarde</v>
      </c>
      <c r="L282" t="str">
        <f>VLOOKUP(K282,Turnos!$A$1:$C$4,2,FALSE)</f>
        <v>14:00</v>
      </c>
      <c r="M282" t="str">
        <f>VLOOKUP(K282,Turnos!$A$1:$C$4,3,FALSE)</f>
        <v>22:00</v>
      </c>
      <c r="N282" s="6">
        <v>1.2494444444444446</v>
      </c>
      <c r="O282" s="6">
        <v>20.1675</v>
      </c>
      <c r="P282" s="6">
        <f t="shared" si="18"/>
        <v>21.416944444444447</v>
      </c>
      <c r="Q282" t="str">
        <f t="shared" si="19"/>
        <v>Anomalia</v>
      </c>
      <c r="R282" t="str">
        <f>VLOOKUP(A282,Funcionários!$A$1:$I$98,6,FALSE)</f>
        <v>Comercial</v>
      </c>
      <c r="S282" t="str">
        <f>VLOOKUP(A282,Funcionários!$A$1:$I$98,5,FALSE)</f>
        <v>Analista</v>
      </c>
      <c r="T282">
        <f>VLOOKUP(A282,Funcionários!$A$1:$I$98,8,FALSE)</f>
        <v>24545.5</v>
      </c>
      <c r="U282" t="str">
        <f>VLOOKUP(A282,Funcionários!$A$1:$I$98,3,FALSE)</f>
        <v>F</v>
      </c>
    </row>
    <row r="283" spans="1:21" x14ac:dyDescent="0.3">
      <c r="A283">
        <v>10</v>
      </c>
      <c r="B283" t="str">
        <f>VLOOKUP(A283,Funcionários!$A$1:$I$98,2,FALSE)</f>
        <v>Mathias Porto</v>
      </c>
      <c r="C283" s="2" t="s">
        <v>39</v>
      </c>
      <c r="D283" s="4" t="s">
        <v>537</v>
      </c>
      <c r="E283" s="4" t="s">
        <v>538</v>
      </c>
      <c r="F283">
        <v>0</v>
      </c>
      <c r="G283">
        <v>2.4</v>
      </c>
      <c r="H283">
        <f t="shared" si="16"/>
        <v>2025</v>
      </c>
      <c r="I283">
        <f t="shared" si="17"/>
        <v>4</v>
      </c>
      <c r="J283" t="s">
        <v>22</v>
      </c>
      <c r="K283" t="str">
        <f>VLOOKUP(A283,Funcionários!$A$1:$I$98,7,FALSE)</f>
        <v>Tarde</v>
      </c>
      <c r="L283" t="str">
        <f>VLOOKUP(K283,Turnos!$A$1:$C$4,2,FALSE)</f>
        <v>14:00</v>
      </c>
      <c r="M283" t="str">
        <f>VLOOKUP(K283,Turnos!$A$1:$C$4,3,FALSE)</f>
        <v>22:00</v>
      </c>
      <c r="N283" s="6">
        <v>6.0413888888888891</v>
      </c>
      <c r="O283" s="6">
        <v>1.4533333333333311</v>
      </c>
      <c r="P283" s="6">
        <f t="shared" si="18"/>
        <v>7.4947222222222205</v>
      </c>
      <c r="Q283" t="str">
        <f t="shared" si="19"/>
        <v>Anomalia</v>
      </c>
      <c r="R283" t="str">
        <f>VLOOKUP(A283,Funcionários!$A$1:$I$98,6,FALSE)</f>
        <v>Comercial</v>
      </c>
      <c r="S283" t="str">
        <f>VLOOKUP(A283,Funcionários!$A$1:$I$98,5,FALSE)</f>
        <v>Analista</v>
      </c>
      <c r="T283">
        <f>VLOOKUP(A283,Funcionários!$A$1:$I$98,8,FALSE)</f>
        <v>24545.5</v>
      </c>
      <c r="U283" t="str">
        <f>VLOOKUP(A283,Funcionários!$A$1:$I$98,3,FALSE)</f>
        <v>F</v>
      </c>
    </row>
    <row r="284" spans="1:21" x14ac:dyDescent="0.3">
      <c r="A284">
        <v>10</v>
      </c>
      <c r="B284" t="str">
        <f>VLOOKUP(A284,Funcionários!$A$1:$I$98,2,FALSE)</f>
        <v>Mathias Porto</v>
      </c>
      <c r="C284" s="2" t="s">
        <v>42</v>
      </c>
      <c r="D284" s="4" t="s">
        <v>539</v>
      </c>
      <c r="E284" s="4" t="s">
        <v>540</v>
      </c>
      <c r="F284">
        <v>0</v>
      </c>
      <c r="G284">
        <v>2.5</v>
      </c>
      <c r="H284">
        <f t="shared" si="16"/>
        <v>2025</v>
      </c>
      <c r="I284">
        <f t="shared" si="17"/>
        <v>4</v>
      </c>
      <c r="J284" t="s">
        <v>26</v>
      </c>
      <c r="K284" t="str">
        <f>VLOOKUP(A284,Funcionários!$A$1:$I$98,7,FALSE)</f>
        <v>Tarde</v>
      </c>
      <c r="L284" t="str">
        <f>VLOOKUP(K284,Turnos!$A$1:$C$4,2,FALSE)</f>
        <v>14:00</v>
      </c>
      <c r="M284" t="str">
        <f>VLOOKUP(K284,Turnos!$A$1:$C$4,3,FALSE)</f>
        <v>22:00</v>
      </c>
      <c r="N284" s="6">
        <v>8.9236111111111089</v>
      </c>
      <c r="O284" s="6">
        <v>7.3855555555555545</v>
      </c>
      <c r="P284" s="6">
        <f t="shared" si="18"/>
        <v>16.309166666666663</v>
      </c>
      <c r="Q284" t="str">
        <f t="shared" si="19"/>
        <v>Anomalia</v>
      </c>
      <c r="R284" t="str">
        <f>VLOOKUP(A284,Funcionários!$A$1:$I$98,6,FALSE)</f>
        <v>Comercial</v>
      </c>
      <c r="S284" t="str">
        <f>VLOOKUP(A284,Funcionários!$A$1:$I$98,5,FALSE)</f>
        <v>Analista</v>
      </c>
      <c r="T284">
        <f>VLOOKUP(A284,Funcionários!$A$1:$I$98,8,FALSE)</f>
        <v>24545.5</v>
      </c>
      <c r="U284" t="str">
        <f>VLOOKUP(A284,Funcionários!$A$1:$I$98,3,FALSE)</f>
        <v>F</v>
      </c>
    </row>
    <row r="285" spans="1:21" x14ac:dyDescent="0.3">
      <c r="A285">
        <v>10</v>
      </c>
      <c r="B285" t="str">
        <f>VLOOKUP(A285,Funcionários!$A$1:$I$98,2,FALSE)</f>
        <v>Mathias Porto</v>
      </c>
      <c r="C285" s="2" t="s">
        <v>45</v>
      </c>
      <c r="D285" s="4" t="s">
        <v>541</v>
      </c>
      <c r="E285" s="4" t="s">
        <v>542</v>
      </c>
      <c r="F285">
        <v>0</v>
      </c>
      <c r="G285">
        <v>0.1</v>
      </c>
      <c r="H285">
        <f t="shared" si="16"/>
        <v>2025</v>
      </c>
      <c r="I285">
        <f t="shared" si="17"/>
        <v>4</v>
      </c>
      <c r="J285" t="s">
        <v>28</v>
      </c>
      <c r="K285" t="str">
        <f>VLOOKUP(A285,Funcionários!$A$1:$I$98,7,FALSE)</f>
        <v>Tarde</v>
      </c>
      <c r="L285" t="str">
        <f>VLOOKUP(K285,Turnos!$A$1:$C$4,2,FALSE)</f>
        <v>14:00</v>
      </c>
      <c r="M285" t="str">
        <f>VLOOKUP(K285,Turnos!$A$1:$C$4,3,FALSE)</f>
        <v>22:00</v>
      </c>
      <c r="N285" s="6">
        <v>8.7555555555555564</v>
      </c>
      <c r="O285" s="6">
        <v>10.322222222222223</v>
      </c>
      <c r="P285" s="6">
        <f t="shared" si="18"/>
        <v>19.077777777777779</v>
      </c>
      <c r="Q285" t="str">
        <f t="shared" si="19"/>
        <v>Anomalia</v>
      </c>
      <c r="R285" t="str">
        <f>VLOOKUP(A285,Funcionários!$A$1:$I$98,6,FALSE)</f>
        <v>Comercial</v>
      </c>
      <c r="S285" t="str">
        <f>VLOOKUP(A285,Funcionários!$A$1:$I$98,5,FALSE)</f>
        <v>Analista</v>
      </c>
      <c r="T285">
        <f>VLOOKUP(A285,Funcionários!$A$1:$I$98,8,FALSE)</f>
        <v>24545.5</v>
      </c>
      <c r="U285" t="str">
        <f>VLOOKUP(A285,Funcionários!$A$1:$I$98,3,FALSE)</f>
        <v>F</v>
      </c>
    </row>
    <row r="286" spans="1:21" x14ac:dyDescent="0.3">
      <c r="A286">
        <v>10</v>
      </c>
      <c r="B286" t="str">
        <f>VLOOKUP(A286,Funcionários!$A$1:$I$98,2,FALSE)</f>
        <v>Mathias Porto</v>
      </c>
      <c r="C286" s="2" t="s">
        <v>48</v>
      </c>
      <c r="D286" s="4" t="s">
        <v>543</v>
      </c>
      <c r="E286" s="4" t="s">
        <v>544</v>
      </c>
      <c r="F286">
        <v>0</v>
      </c>
      <c r="G286">
        <v>2.6</v>
      </c>
      <c r="H286">
        <f t="shared" si="16"/>
        <v>2025</v>
      </c>
      <c r="I286">
        <f t="shared" si="17"/>
        <v>4</v>
      </c>
      <c r="J286" t="s">
        <v>9</v>
      </c>
      <c r="K286" t="str">
        <f>VLOOKUP(A286,Funcionários!$A$1:$I$98,7,FALSE)</f>
        <v>Tarde</v>
      </c>
      <c r="L286" t="str">
        <f>VLOOKUP(K286,Turnos!$A$1:$C$4,2,FALSE)</f>
        <v>14:00</v>
      </c>
      <c r="M286" t="str">
        <f>VLOOKUP(K286,Turnos!$A$1:$C$4,3,FALSE)</f>
        <v>22:00</v>
      </c>
      <c r="N286" s="6">
        <v>10.594444444444445</v>
      </c>
      <c r="O286" s="6">
        <v>19.440555555555555</v>
      </c>
      <c r="P286" s="6">
        <f t="shared" si="18"/>
        <v>30.035</v>
      </c>
      <c r="Q286" t="str">
        <f t="shared" si="19"/>
        <v>Anomalia</v>
      </c>
      <c r="R286" t="str">
        <f>VLOOKUP(A286,Funcionários!$A$1:$I$98,6,FALSE)</f>
        <v>Comercial</v>
      </c>
      <c r="S286" t="str">
        <f>VLOOKUP(A286,Funcionários!$A$1:$I$98,5,FALSE)</f>
        <v>Analista</v>
      </c>
      <c r="T286">
        <f>VLOOKUP(A286,Funcionários!$A$1:$I$98,8,FALSE)</f>
        <v>24545.5</v>
      </c>
      <c r="U286" t="str">
        <f>VLOOKUP(A286,Funcionários!$A$1:$I$98,3,FALSE)</f>
        <v>F</v>
      </c>
    </row>
    <row r="287" spans="1:21" x14ac:dyDescent="0.3">
      <c r="A287">
        <v>10</v>
      </c>
      <c r="B287" t="str">
        <f>VLOOKUP(A287,Funcionários!$A$1:$I$98,2,FALSE)</f>
        <v>Mathias Porto</v>
      </c>
      <c r="C287" s="2" t="s">
        <v>51</v>
      </c>
      <c r="D287" s="4" t="s">
        <v>545</v>
      </c>
      <c r="E287" s="4" t="s">
        <v>546</v>
      </c>
      <c r="F287">
        <v>0</v>
      </c>
      <c r="G287">
        <v>1.6</v>
      </c>
      <c r="H287">
        <f t="shared" si="16"/>
        <v>2025</v>
      </c>
      <c r="I287">
        <f t="shared" si="17"/>
        <v>4</v>
      </c>
      <c r="J287" t="s">
        <v>12</v>
      </c>
      <c r="K287" t="str">
        <f>VLOOKUP(A287,Funcionários!$A$1:$I$98,7,FALSE)</f>
        <v>Tarde</v>
      </c>
      <c r="L287" t="str">
        <f>VLOOKUP(K287,Turnos!$A$1:$C$4,2,FALSE)</f>
        <v>14:00</v>
      </c>
      <c r="M287" t="str">
        <f>VLOOKUP(K287,Turnos!$A$1:$C$4,3,FALSE)</f>
        <v>22:00</v>
      </c>
      <c r="N287" s="6">
        <v>0.73777777777777764</v>
      </c>
      <c r="O287" s="6">
        <v>1.5691666666666668</v>
      </c>
      <c r="P287" s="6">
        <f t="shared" si="18"/>
        <v>2.3069444444444445</v>
      </c>
      <c r="Q287" t="str">
        <f t="shared" si="19"/>
        <v>OK</v>
      </c>
      <c r="R287" t="str">
        <f>VLOOKUP(A287,Funcionários!$A$1:$I$98,6,FALSE)</f>
        <v>Comercial</v>
      </c>
      <c r="S287" t="str">
        <f>VLOOKUP(A287,Funcionários!$A$1:$I$98,5,FALSE)</f>
        <v>Analista</v>
      </c>
      <c r="T287">
        <f>VLOOKUP(A287,Funcionários!$A$1:$I$98,8,FALSE)</f>
        <v>24545.5</v>
      </c>
      <c r="U287" t="str">
        <f>VLOOKUP(A287,Funcionários!$A$1:$I$98,3,FALSE)</f>
        <v>F</v>
      </c>
    </row>
    <row r="288" spans="1:21" x14ac:dyDescent="0.3">
      <c r="A288">
        <v>10</v>
      </c>
      <c r="B288" t="str">
        <f>VLOOKUP(A288,Funcionários!$A$1:$I$98,2,FALSE)</f>
        <v>Mathias Porto</v>
      </c>
      <c r="C288" s="2" t="s">
        <v>54</v>
      </c>
      <c r="D288" s="4" t="s">
        <v>547</v>
      </c>
      <c r="E288" s="4" t="s">
        <v>548</v>
      </c>
      <c r="F288">
        <v>0</v>
      </c>
      <c r="G288">
        <v>1.2</v>
      </c>
      <c r="H288">
        <f t="shared" si="16"/>
        <v>2025</v>
      </c>
      <c r="I288">
        <f t="shared" si="17"/>
        <v>4</v>
      </c>
      <c r="J288" t="s">
        <v>16</v>
      </c>
      <c r="K288" t="str">
        <f>VLOOKUP(A288,Funcionários!$A$1:$I$98,7,FALSE)</f>
        <v>Tarde</v>
      </c>
      <c r="L288" t="str">
        <f>VLOOKUP(K288,Turnos!$A$1:$C$4,2,FALSE)</f>
        <v>14:00</v>
      </c>
      <c r="M288" t="str">
        <f>VLOOKUP(K288,Turnos!$A$1:$C$4,3,FALSE)</f>
        <v>22:00</v>
      </c>
      <c r="N288" s="6">
        <v>1.0405555555555539</v>
      </c>
      <c r="O288" s="6">
        <v>8.9275000000000002</v>
      </c>
      <c r="P288" s="6">
        <f t="shared" si="18"/>
        <v>9.968055555555555</v>
      </c>
      <c r="Q288" t="str">
        <f t="shared" si="19"/>
        <v>Anomalia</v>
      </c>
      <c r="R288" t="str">
        <f>VLOOKUP(A288,Funcionários!$A$1:$I$98,6,FALSE)</f>
        <v>Comercial</v>
      </c>
      <c r="S288" t="str">
        <f>VLOOKUP(A288,Funcionários!$A$1:$I$98,5,FALSE)</f>
        <v>Analista</v>
      </c>
      <c r="T288">
        <f>VLOOKUP(A288,Funcionários!$A$1:$I$98,8,FALSE)</f>
        <v>24545.5</v>
      </c>
      <c r="U288" t="str">
        <f>VLOOKUP(A288,Funcionários!$A$1:$I$98,3,FALSE)</f>
        <v>F</v>
      </c>
    </row>
    <row r="289" spans="1:21" x14ac:dyDescent="0.3">
      <c r="A289">
        <v>10</v>
      </c>
      <c r="B289" t="str">
        <f>VLOOKUP(A289,Funcionários!$A$1:$I$98,2,FALSE)</f>
        <v>Mathias Porto</v>
      </c>
      <c r="C289" s="2" t="s">
        <v>57</v>
      </c>
      <c r="D289" s="4" t="s">
        <v>549</v>
      </c>
      <c r="E289" s="4" t="s">
        <v>550</v>
      </c>
      <c r="F289">
        <v>0</v>
      </c>
      <c r="G289">
        <v>1.4</v>
      </c>
      <c r="H289">
        <f t="shared" si="16"/>
        <v>2025</v>
      </c>
      <c r="I289">
        <f t="shared" si="17"/>
        <v>4</v>
      </c>
      <c r="J289" t="s">
        <v>18</v>
      </c>
      <c r="K289" t="str">
        <f>VLOOKUP(A289,Funcionários!$A$1:$I$98,7,FALSE)</f>
        <v>Tarde</v>
      </c>
      <c r="L289" t="str">
        <f>VLOOKUP(K289,Turnos!$A$1:$C$4,2,FALSE)</f>
        <v>14:00</v>
      </c>
      <c r="M289" t="str">
        <f>VLOOKUP(K289,Turnos!$A$1:$C$4,3,FALSE)</f>
        <v>22:00</v>
      </c>
      <c r="N289" s="6">
        <v>10.607777777777779</v>
      </c>
      <c r="O289" s="6">
        <v>12.861944444444445</v>
      </c>
      <c r="P289" s="6">
        <f t="shared" si="18"/>
        <v>23.469722222222224</v>
      </c>
      <c r="Q289" t="str">
        <f t="shared" si="19"/>
        <v>Anomalia</v>
      </c>
      <c r="R289" t="str">
        <f>VLOOKUP(A289,Funcionários!$A$1:$I$98,6,FALSE)</f>
        <v>Comercial</v>
      </c>
      <c r="S289" t="str">
        <f>VLOOKUP(A289,Funcionários!$A$1:$I$98,5,FALSE)</f>
        <v>Analista</v>
      </c>
      <c r="T289">
        <f>VLOOKUP(A289,Funcionários!$A$1:$I$98,8,FALSE)</f>
        <v>24545.5</v>
      </c>
      <c r="U289" t="str">
        <f>VLOOKUP(A289,Funcionários!$A$1:$I$98,3,FALSE)</f>
        <v>F</v>
      </c>
    </row>
    <row r="290" spans="1:21" x14ac:dyDescent="0.3">
      <c r="A290">
        <v>10</v>
      </c>
      <c r="B290" t="str">
        <f>VLOOKUP(A290,Funcionários!$A$1:$I$98,2,FALSE)</f>
        <v>Mathias Porto</v>
      </c>
      <c r="C290" s="2" t="s">
        <v>60</v>
      </c>
      <c r="D290" s="4" t="s">
        <v>551</v>
      </c>
      <c r="E290" s="4" t="s">
        <v>552</v>
      </c>
      <c r="F290">
        <v>0</v>
      </c>
      <c r="G290">
        <v>2.1</v>
      </c>
      <c r="H290">
        <f t="shared" si="16"/>
        <v>2025</v>
      </c>
      <c r="I290">
        <f t="shared" si="17"/>
        <v>4</v>
      </c>
      <c r="J290" t="s">
        <v>22</v>
      </c>
      <c r="K290" t="str">
        <f>VLOOKUP(A290,Funcionários!$A$1:$I$98,7,FALSE)</f>
        <v>Tarde</v>
      </c>
      <c r="L290" t="str">
        <f>VLOOKUP(K290,Turnos!$A$1:$C$4,2,FALSE)</f>
        <v>14:00</v>
      </c>
      <c r="M290" t="str">
        <f>VLOOKUP(K290,Turnos!$A$1:$C$4,3,FALSE)</f>
        <v>22:00</v>
      </c>
      <c r="N290" s="6">
        <v>2.9363888888888892</v>
      </c>
      <c r="O290" s="6">
        <v>1.2625000000000002</v>
      </c>
      <c r="P290" s="6">
        <f t="shared" si="18"/>
        <v>4.1988888888888898</v>
      </c>
      <c r="Q290" t="str">
        <f t="shared" si="19"/>
        <v>Anomalia</v>
      </c>
      <c r="R290" t="str">
        <f>VLOOKUP(A290,Funcionários!$A$1:$I$98,6,FALSE)</f>
        <v>Comercial</v>
      </c>
      <c r="S290" t="str">
        <f>VLOOKUP(A290,Funcionários!$A$1:$I$98,5,FALSE)</f>
        <v>Analista</v>
      </c>
      <c r="T290">
        <f>VLOOKUP(A290,Funcionários!$A$1:$I$98,8,FALSE)</f>
        <v>24545.5</v>
      </c>
      <c r="U290" t="str">
        <f>VLOOKUP(A290,Funcionários!$A$1:$I$98,3,FALSE)</f>
        <v>F</v>
      </c>
    </row>
    <row r="291" spans="1:21" x14ac:dyDescent="0.3">
      <c r="A291">
        <v>10</v>
      </c>
      <c r="B291" t="str">
        <f>VLOOKUP(A291,Funcionários!$A$1:$I$98,2,FALSE)</f>
        <v>Mathias Porto</v>
      </c>
      <c r="C291" s="2" t="s">
        <v>63</v>
      </c>
      <c r="D291" s="4" t="s">
        <v>553</v>
      </c>
      <c r="E291" s="4" t="s">
        <v>554</v>
      </c>
      <c r="F291">
        <v>0</v>
      </c>
      <c r="G291">
        <v>2.6</v>
      </c>
      <c r="H291">
        <f t="shared" si="16"/>
        <v>2025</v>
      </c>
      <c r="I291">
        <f t="shared" si="17"/>
        <v>4</v>
      </c>
      <c r="J291" t="s">
        <v>26</v>
      </c>
      <c r="K291" t="str">
        <f>VLOOKUP(A291,Funcionários!$A$1:$I$98,7,FALSE)</f>
        <v>Tarde</v>
      </c>
      <c r="L291" t="str">
        <f>VLOOKUP(K291,Turnos!$A$1:$C$4,2,FALSE)</f>
        <v>14:00</v>
      </c>
      <c r="M291" t="str">
        <f>VLOOKUP(K291,Turnos!$A$1:$C$4,3,FALSE)</f>
        <v>22:00</v>
      </c>
      <c r="N291" s="6">
        <v>3.81138888888889</v>
      </c>
      <c r="O291" s="6">
        <v>0.99111111111110795</v>
      </c>
      <c r="P291" s="6">
        <f t="shared" si="18"/>
        <v>4.8024999999999984</v>
      </c>
      <c r="Q291" t="str">
        <f t="shared" si="19"/>
        <v>Anomalia</v>
      </c>
      <c r="R291" t="str">
        <f>VLOOKUP(A291,Funcionários!$A$1:$I$98,6,FALSE)</f>
        <v>Comercial</v>
      </c>
      <c r="S291" t="str">
        <f>VLOOKUP(A291,Funcionários!$A$1:$I$98,5,FALSE)</f>
        <v>Analista</v>
      </c>
      <c r="T291">
        <f>VLOOKUP(A291,Funcionários!$A$1:$I$98,8,FALSE)</f>
        <v>24545.5</v>
      </c>
      <c r="U291" t="str">
        <f>VLOOKUP(A291,Funcionários!$A$1:$I$98,3,FALSE)</f>
        <v>F</v>
      </c>
    </row>
    <row r="292" spans="1:21" x14ac:dyDescent="0.3">
      <c r="A292">
        <v>10</v>
      </c>
      <c r="B292" t="str">
        <f>VLOOKUP(A292,Funcionários!$A$1:$I$98,2,FALSE)</f>
        <v>Mathias Porto</v>
      </c>
      <c r="C292" s="2" t="s">
        <v>66</v>
      </c>
      <c r="D292" s="4" t="s">
        <v>555</v>
      </c>
      <c r="E292" s="4" t="s">
        <v>556</v>
      </c>
      <c r="F292">
        <v>0</v>
      </c>
      <c r="G292">
        <v>0.9</v>
      </c>
      <c r="H292">
        <f t="shared" si="16"/>
        <v>2025</v>
      </c>
      <c r="I292">
        <f t="shared" si="17"/>
        <v>4</v>
      </c>
      <c r="J292" t="s">
        <v>28</v>
      </c>
      <c r="K292" t="str">
        <f>VLOOKUP(A292,Funcionários!$A$1:$I$98,7,FALSE)</f>
        <v>Tarde</v>
      </c>
      <c r="L292" t="str">
        <f>VLOOKUP(K292,Turnos!$A$1:$C$4,2,FALSE)</f>
        <v>14:00</v>
      </c>
      <c r="M292" t="str">
        <f>VLOOKUP(K292,Turnos!$A$1:$C$4,3,FALSE)</f>
        <v>22:00</v>
      </c>
      <c r="N292" s="6">
        <v>4.6905555555555543</v>
      </c>
      <c r="O292" s="6">
        <v>6.125277777777776</v>
      </c>
      <c r="P292" s="6">
        <f t="shared" si="18"/>
        <v>10.81583333333333</v>
      </c>
      <c r="Q292" t="str">
        <f t="shared" si="19"/>
        <v>Anomalia</v>
      </c>
      <c r="R292" t="str">
        <f>VLOOKUP(A292,Funcionários!$A$1:$I$98,6,FALSE)</f>
        <v>Comercial</v>
      </c>
      <c r="S292" t="str">
        <f>VLOOKUP(A292,Funcionários!$A$1:$I$98,5,FALSE)</f>
        <v>Analista</v>
      </c>
      <c r="T292">
        <f>VLOOKUP(A292,Funcionários!$A$1:$I$98,8,FALSE)</f>
        <v>24545.5</v>
      </c>
      <c r="U292" t="str">
        <f>VLOOKUP(A292,Funcionários!$A$1:$I$98,3,FALSE)</f>
        <v>F</v>
      </c>
    </row>
    <row r="293" spans="1:21" x14ac:dyDescent="0.3">
      <c r="A293">
        <v>10</v>
      </c>
      <c r="B293" t="str">
        <f>VLOOKUP(A293,Funcionários!$A$1:$I$98,2,FALSE)</f>
        <v>Mathias Porto</v>
      </c>
      <c r="C293" s="2" t="s">
        <v>69</v>
      </c>
      <c r="D293" s="4"/>
      <c r="E293" s="4"/>
      <c r="F293">
        <v>0</v>
      </c>
      <c r="G293">
        <v>0</v>
      </c>
      <c r="H293">
        <f t="shared" si="16"/>
        <v>2025</v>
      </c>
      <c r="I293">
        <f t="shared" si="17"/>
        <v>4</v>
      </c>
      <c r="J293" t="s">
        <v>9</v>
      </c>
      <c r="K293" t="str">
        <f>VLOOKUP(A293,Funcionários!$A$1:$I$98,7,FALSE)</f>
        <v>Tarde</v>
      </c>
      <c r="L293" t="str">
        <f>VLOOKUP(K293,Turnos!$A$1:$C$4,2,FALSE)</f>
        <v>14:00</v>
      </c>
      <c r="M293" t="str">
        <f>VLOOKUP(K293,Turnos!$A$1:$C$4,3,FALSE)</f>
        <v>22:00</v>
      </c>
      <c r="N293" s="6">
        <v>14</v>
      </c>
      <c r="O293" s="6">
        <v>22</v>
      </c>
      <c r="P293" s="6">
        <f t="shared" si="18"/>
        <v>36</v>
      </c>
      <c r="Q293" t="str">
        <f t="shared" si="19"/>
        <v>Anomalia</v>
      </c>
      <c r="R293" t="str">
        <f>VLOOKUP(A293,Funcionários!$A$1:$I$98,6,FALSE)</f>
        <v>Comercial</v>
      </c>
      <c r="S293" t="str">
        <f>VLOOKUP(A293,Funcionários!$A$1:$I$98,5,FALSE)</f>
        <v>Analista</v>
      </c>
      <c r="T293">
        <f>VLOOKUP(A293,Funcionários!$A$1:$I$98,8,FALSE)</f>
        <v>24545.5</v>
      </c>
      <c r="U293" t="str">
        <f>VLOOKUP(A293,Funcionários!$A$1:$I$98,3,FALSE)</f>
        <v>F</v>
      </c>
    </row>
    <row r="294" spans="1:21" x14ac:dyDescent="0.3">
      <c r="A294">
        <v>10</v>
      </c>
      <c r="B294" t="str">
        <f>VLOOKUP(A294,Funcionários!$A$1:$I$98,2,FALSE)</f>
        <v>Mathias Porto</v>
      </c>
      <c r="C294" s="2" t="s">
        <v>72</v>
      </c>
      <c r="D294" s="4"/>
      <c r="E294" s="4"/>
      <c r="F294">
        <v>1</v>
      </c>
      <c r="G294">
        <v>0</v>
      </c>
      <c r="H294">
        <f t="shared" si="16"/>
        <v>2025</v>
      </c>
      <c r="I294">
        <f t="shared" si="17"/>
        <v>4</v>
      </c>
      <c r="J294" t="s">
        <v>12</v>
      </c>
      <c r="K294" t="str">
        <f>VLOOKUP(A294,Funcionários!$A$1:$I$98,7,FALSE)</f>
        <v>Tarde</v>
      </c>
      <c r="L294" t="str">
        <f>VLOOKUP(K294,Turnos!$A$1:$C$4,2,FALSE)</f>
        <v>14:00</v>
      </c>
      <c r="M294" t="str">
        <f>VLOOKUP(K294,Turnos!$A$1:$C$4,3,FALSE)</f>
        <v>22:00</v>
      </c>
      <c r="N294" s="6">
        <v>14</v>
      </c>
      <c r="O294" s="6">
        <v>22</v>
      </c>
      <c r="P294" s="6">
        <f t="shared" si="18"/>
        <v>36</v>
      </c>
      <c r="Q294" t="str">
        <f t="shared" si="19"/>
        <v>Anomalia</v>
      </c>
      <c r="R294" t="str">
        <f>VLOOKUP(A294,Funcionários!$A$1:$I$98,6,FALSE)</f>
        <v>Comercial</v>
      </c>
      <c r="S294" t="str">
        <f>VLOOKUP(A294,Funcionários!$A$1:$I$98,5,FALSE)</f>
        <v>Analista</v>
      </c>
      <c r="T294">
        <f>VLOOKUP(A294,Funcionários!$A$1:$I$98,8,FALSE)</f>
        <v>24545.5</v>
      </c>
      <c r="U294" t="str">
        <f>VLOOKUP(A294,Funcionários!$A$1:$I$98,3,FALSE)</f>
        <v>F</v>
      </c>
    </row>
    <row r="295" spans="1:21" x14ac:dyDescent="0.3">
      <c r="A295">
        <v>10</v>
      </c>
      <c r="B295" t="str">
        <f>VLOOKUP(A295,Funcionários!$A$1:$I$98,2,FALSE)</f>
        <v>Mathias Porto</v>
      </c>
      <c r="C295" s="2" t="s">
        <v>75</v>
      </c>
      <c r="D295" s="4" t="s">
        <v>557</v>
      </c>
      <c r="E295" s="4" t="s">
        <v>558</v>
      </c>
      <c r="F295">
        <v>0</v>
      </c>
      <c r="G295">
        <v>3</v>
      </c>
      <c r="H295">
        <f t="shared" si="16"/>
        <v>2025</v>
      </c>
      <c r="I295">
        <f t="shared" si="17"/>
        <v>4</v>
      </c>
      <c r="J295" t="s">
        <v>16</v>
      </c>
      <c r="K295" t="str">
        <f>VLOOKUP(A295,Funcionários!$A$1:$I$98,7,FALSE)</f>
        <v>Tarde</v>
      </c>
      <c r="L295" t="str">
        <f>VLOOKUP(K295,Turnos!$A$1:$C$4,2,FALSE)</f>
        <v>14:00</v>
      </c>
      <c r="M295" t="str">
        <f>VLOOKUP(K295,Turnos!$A$1:$C$4,3,FALSE)</f>
        <v>22:00</v>
      </c>
      <c r="N295" s="6">
        <v>4.6433333333333326</v>
      </c>
      <c r="O295" s="6">
        <v>10.124999999999998</v>
      </c>
      <c r="P295" s="6">
        <f t="shared" si="18"/>
        <v>14.768333333333331</v>
      </c>
      <c r="Q295" t="str">
        <f t="shared" si="19"/>
        <v>Anomalia</v>
      </c>
      <c r="R295" t="str">
        <f>VLOOKUP(A295,Funcionários!$A$1:$I$98,6,FALSE)</f>
        <v>Comercial</v>
      </c>
      <c r="S295" t="str">
        <f>VLOOKUP(A295,Funcionários!$A$1:$I$98,5,FALSE)</f>
        <v>Analista</v>
      </c>
      <c r="T295">
        <f>VLOOKUP(A295,Funcionários!$A$1:$I$98,8,FALSE)</f>
        <v>24545.5</v>
      </c>
      <c r="U295" t="str">
        <f>VLOOKUP(A295,Funcionários!$A$1:$I$98,3,FALSE)</f>
        <v>F</v>
      </c>
    </row>
    <row r="296" spans="1:21" x14ac:dyDescent="0.3">
      <c r="A296">
        <v>10</v>
      </c>
      <c r="B296" t="str">
        <f>VLOOKUP(A296,Funcionários!$A$1:$I$98,2,FALSE)</f>
        <v>Mathias Porto</v>
      </c>
      <c r="C296" s="2" t="s">
        <v>76</v>
      </c>
      <c r="D296" s="4" t="s">
        <v>559</v>
      </c>
      <c r="E296" s="4" t="s">
        <v>560</v>
      </c>
      <c r="F296">
        <v>0</v>
      </c>
      <c r="G296">
        <v>0.3</v>
      </c>
      <c r="H296">
        <f t="shared" si="16"/>
        <v>2025</v>
      </c>
      <c r="I296">
        <f t="shared" si="17"/>
        <v>4</v>
      </c>
      <c r="J296" t="s">
        <v>18</v>
      </c>
      <c r="K296" t="str">
        <f>VLOOKUP(A296,Funcionários!$A$1:$I$98,7,FALSE)</f>
        <v>Tarde</v>
      </c>
      <c r="L296" t="str">
        <f>VLOOKUP(K296,Turnos!$A$1:$C$4,2,FALSE)</f>
        <v>14:00</v>
      </c>
      <c r="M296" t="str">
        <f>VLOOKUP(K296,Turnos!$A$1:$C$4,3,FALSE)</f>
        <v>22:00</v>
      </c>
      <c r="N296" s="6">
        <v>10.130833333333333</v>
      </c>
      <c r="O296" s="6">
        <v>21.029999999999998</v>
      </c>
      <c r="P296" s="6">
        <f t="shared" si="18"/>
        <v>31.160833333333329</v>
      </c>
      <c r="Q296" t="str">
        <f t="shared" si="19"/>
        <v>Anomalia</v>
      </c>
      <c r="R296" t="str">
        <f>VLOOKUP(A296,Funcionários!$A$1:$I$98,6,FALSE)</f>
        <v>Comercial</v>
      </c>
      <c r="S296" t="str">
        <f>VLOOKUP(A296,Funcionários!$A$1:$I$98,5,FALSE)</f>
        <v>Analista</v>
      </c>
      <c r="T296">
        <f>VLOOKUP(A296,Funcionários!$A$1:$I$98,8,FALSE)</f>
        <v>24545.5</v>
      </c>
      <c r="U296" t="str">
        <f>VLOOKUP(A296,Funcionários!$A$1:$I$98,3,FALSE)</f>
        <v>F</v>
      </c>
    </row>
    <row r="297" spans="1:21" x14ac:dyDescent="0.3">
      <c r="A297">
        <v>10</v>
      </c>
      <c r="B297" t="str">
        <f>VLOOKUP(A297,Funcionários!$A$1:$I$98,2,FALSE)</f>
        <v>Mathias Porto</v>
      </c>
      <c r="C297" s="2" t="s">
        <v>79</v>
      </c>
      <c r="D297" s="4" t="s">
        <v>561</v>
      </c>
      <c r="E297" s="4" t="s">
        <v>562</v>
      </c>
      <c r="F297">
        <v>0</v>
      </c>
      <c r="G297">
        <v>1.3</v>
      </c>
      <c r="H297">
        <f t="shared" si="16"/>
        <v>2025</v>
      </c>
      <c r="I297">
        <f t="shared" si="17"/>
        <v>4</v>
      </c>
      <c r="J297" t="s">
        <v>22</v>
      </c>
      <c r="K297" t="str">
        <f>VLOOKUP(A297,Funcionários!$A$1:$I$98,7,FALSE)</f>
        <v>Tarde</v>
      </c>
      <c r="L297" t="str">
        <f>VLOOKUP(K297,Turnos!$A$1:$C$4,2,FALSE)</f>
        <v>14:00</v>
      </c>
      <c r="M297" t="str">
        <f>VLOOKUP(K297,Turnos!$A$1:$C$4,3,FALSE)</f>
        <v>22:00</v>
      </c>
      <c r="N297" s="6">
        <v>6.9219444444444438</v>
      </c>
      <c r="O297" s="6">
        <v>1.8683333333333323</v>
      </c>
      <c r="P297" s="6">
        <f t="shared" si="18"/>
        <v>8.7902777777777761</v>
      </c>
      <c r="Q297" t="str">
        <f t="shared" si="19"/>
        <v>Anomalia</v>
      </c>
      <c r="R297" t="str">
        <f>VLOOKUP(A297,Funcionários!$A$1:$I$98,6,FALSE)</f>
        <v>Comercial</v>
      </c>
      <c r="S297" t="str">
        <f>VLOOKUP(A297,Funcionários!$A$1:$I$98,5,FALSE)</f>
        <v>Analista</v>
      </c>
      <c r="T297">
        <f>VLOOKUP(A297,Funcionários!$A$1:$I$98,8,FALSE)</f>
        <v>24545.5</v>
      </c>
      <c r="U297" t="str">
        <f>VLOOKUP(A297,Funcionários!$A$1:$I$98,3,FALSE)</f>
        <v>F</v>
      </c>
    </row>
    <row r="298" spans="1:21" x14ac:dyDescent="0.3">
      <c r="A298">
        <v>10</v>
      </c>
      <c r="B298" t="str">
        <f>VLOOKUP(A298,Funcionários!$A$1:$I$98,2,FALSE)</f>
        <v>Mathias Porto</v>
      </c>
      <c r="C298" s="2" t="s">
        <v>82</v>
      </c>
      <c r="D298" s="4" t="s">
        <v>563</v>
      </c>
      <c r="E298" s="4" t="s">
        <v>564</v>
      </c>
      <c r="F298">
        <v>0</v>
      </c>
      <c r="G298">
        <v>0.1</v>
      </c>
      <c r="H298">
        <f t="shared" si="16"/>
        <v>2025</v>
      </c>
      <c r="I298">
        <f t="shared" si="17"/>
        <v>4</v>
      </c>
      <c r="J298" t="s">
        <v>26</v>
      </c>
      <c r="K298" t="str">
        <f>VLOOKUP(A298,Funcionários!$A$1:$I$98,7,FALSE)</f>
        <v>Tarde</v>
      </c>
      <c r="L298" t="str">
        <f>VLOOKUP(K298,Turnos!$A$1:$C$4,2,FALSE)</f>
        <v>14:00</v>
      </c>
      <c r="M298" t="str">
        <f>VLOOKUP(K298,Turnos!$A$1:$C$4,3,FALSE)</f>
        <v>22:00</v>
      </c>
      <c r="N298" s="6">
        <v>9.0097222222222229</v>
      </c>
      <c r="O298" s="6">
        <v>3.1716666666666669</v>
      </c>
      <c r="P298" s="6">
        <f t="shared" si="18"/>
        <v>12.18138888888889</v>
      </c>
      <c r="Q298" t="str">
        <f t="shared" si="19"/>
        <v>Anomalia</v>
      </c>
      <c r="R298" t="str">
        <f>VLOOKUP(A298,Funcionários!$A$1:$I$98,6,FALSE)</f>
        <v>Comercial</v>
      </c>
      <c r="S298" t="str">
        <f>VLOOKUP(A298,Funcionários!$A$1:$I$98,5,FALSE)</f>
        <v>Analista</v>
      </c>
      <c r="T298">
        <f>VLOOKUP(A298,Funcionários!$A$1:$I$98,8,FALSE)</f>
        <v>24545.5</v>
      </c>
      <c r="U298" t="str">
        <f>VLOOKUP(A298,Funcionários!$A$1:$I$98,3,FALSE)</f>
        <v>F</v>
      </c>
    </row>
    <row r="299" spans="1:21" x14ac:dyDescent="0.3">
      <c r="A299">
        <v>10</v>
      </c>
      <c r="B299" t="str">
        <f>VLOOKUP(A299,Funcionários!$A$1:$I$98,2,FALSE)</f>
        <v>Mathias Porto</v>
      </c>
      <c r="C299" s="2" t="s">
        <v>85</v>
      </c>
      <c r="D299" s="4" t="s">
        <v>565</v>
      </c>
      <c r="E299" s="4" t="s">
        <v>566</v>
      </c>
      <c r="F299">
        <v>0</v>
      </c>
      <c r="G299">
        <v>1.1000000000000001</v>
      </c>
      <c r="H299">
        <f t="shared" si="16"/>
        <v>2025</v>
      </c>
      <c r="I299">
        <f t="shared" si="17"/>
        <v>4</v>
      </c>
      <c r="J299" t="s">
        <v>28</v>
      </c>
      <c r="K299" t="str">
        <f>VLOOKUP(A299,Funcionários!$A$1:$I$98,7,FALSE)</f>
        <v>Tarde</v>
      </c>
      <c r="L299" t="str">
        <f>VLOOKUP(K299,Turnos!$A$1:$C$4,2,FALSE)</f>
        <v>14:00</v>
      </c>
      <c r="M299" t="str">
        <f>VLOOKUP(K299,Turnos!$A$1:$C$4,3,FALSE)</f>
        <v>22:00</v>
      </c>
      <c r="N299" s="6">
        <v>2.4674999999999994</v>
      </c>
      <c r="O299" s="6">
        <v>20.473055555555554</v>
      </c>
      <c r="P299" s="6">
        <f t="shared" si="18"/>
        <v>22.940555555555555</v>
      </c>
      <c r="Q299" t="str">
        <f t="shared" si="19"/>
        <v>Anomalia</v>
      </c>
      <c r="R299" t="str">
        <f>VLOOKUP(A299,Funcionários!$A$1:$I$98,6,FALSE)</f>
        <v>Comercial</v>
      </c>
      <c r="S299" t="str">
        <f>VLOOKUP(A299,Funcionários!$A$1:$I$98,5,FALSE)</f>
        <v>Analista</v>
      </c>
      <c r="T299">
        <f>VLOOKUP(A299,Funcionários!$A$1:$I$98,8,FALSE)</f>
        <v>24545.5</v>
      </c>
      <c r="U299" t="str">
        <f>VLOOKUP(A299,Funcionários!$A$1:$I$98,3,FALSE)</f>
        <v>F</v>
      </c>
    </row>
    <row r="300" spans="1:21" x14ac:dyDescent="0.3">
      <c r="A300">
        <v>10</v>
      </c>
      <c r="B300" t="str">
        <f>VLOOKUP(A300,Funcionários!$A$1:$I$98,2,FALSE)</f>
        <v>Mathias Porto</v>
      </c>
      <c r="C300" s="2" t="s">
        <v>88</v>
      </c>
      <c r="D300" s="4" t="s">
        <v>567</v>
      </c>
      <c r="E300" s="4" t="s">
        <v>568</v>
      </c>
      <c r="F300">
        <v>0</v>
      </c>
      <c r="G300">
        <v>1.7</v>
      </c>
      <c r="H300">
        <f t="shared" si="16"/>
        <v>2025</v>
      </c>
      <c r="I300">
        <f t="shared" si="17"/>
        <v>4</v>
      </c>
      <c r="J300" t="s">
        <v>9</v>
      </c>
      <c r="K300" t="str">
        <f>VLOOKUP(A300,Funcionários!$A$1:$I$98,7,FALSE)</f>
        <v>Tarde</v>
      </c>
      <c r="L300" t="str">
        <f>VLOOKUP(K300,Turnos!$A$1:$C$4,2,FALSE)</f>
        <v>14:00</v>
      </c>
      <c r="M300" t="str">
        <f>VLOOKUP(K300,Turnos!$A$1:$C$4,3,FALSE)</f>
        <v>22:00</v>
      </c>
      <c r="N300" s="6">
        <v>9.4327777777777744</v>
      </c>
      <c r="O300" s="6">
        <v>1.1675000000000013</v>
      </c>
      <c r="P300" s="6">
        <f t="shared" si="18"/>
        <v>10.600277777777777</v>
      </c>
      <c r="Q300" t="str">
        <f t="shared" si="19"/>
        <v>Anomalia</v>
      </c>
      <c r="R300" t="str">
        <f>VLOOKUP(A300,Funcionários!$A$1:$I$98,6,FALSE)</f>
        <v>Comercial</v>
      </c>
      <c r="S300" t="str">
        <f>VLOOKUP(A300,Funcionários!$A$1:$I$98,5,FALSE)</f>
        <v>Analista</v>
      </c>
      <c r="T300">
        <f>VLOOKUP(A300,Funcionários!$A$1:$I$98,8,FALSE)</f>
        <v>24545.5</v>
      </c>
      <c r="U300" t="str">
        <f>VLOOKUP(A300,Funcionários!$A$1:$I$98,3,FALSE)</f>
        <v>F</v>
      </c>
    </row>
    <row r="301" spans="1:21" x14ac:dyDescent="0.3">
      <c r="A301">
        <v>10</v>
      </c>
      <c r="B301" t="str">
        <f>VLOOKUP(A301,Funcionários!$A$1:$I$98,2,FALSE)</f>
        <v>Mathias Porto</v>
      </c>
      <c r="C301" s="2" t="s">
        <v>91</v>
      </c>
      <c r="D301" s="4" t="s">
        <v>569</v>
      </c>
      <c r="E301" s="4" t="s">
        <v>570</v>
      </c>
      <c r="F301">
        <v>0</v>
      </c>
      <c r="G301">
        <v>0.2</v>
      </c>
      <c r="H301">
        <f t="shared" si="16"/>
        <v>2025</v>
      </c>
      <c r="I301">
        <f t="shared" si="17"/>
        <v>4</v>
      </c>
      <c r="J301" t="s">
        <v>12</v>
      </c>
      <c r="K301" t="str">
        <f>VLOOKUP(A301,Funcionários!$A$1:$I$98,7,FALSE)</f>
        <v>Tarde</v>
      </c>
      <c r="L301" t="str">
        <f>VLOOKUP(K301,Turnos!$A$1:$C$4,2,FALSE)</f>
        <v>14:00</v>
      </c>
      <c r="M301" t="str">
        <f>VLOOKUP(K301,Turnos!$A$1:$C$4,3,FALSE)</f>
        <v>22:00</v>
      </c>
      <c r="N301" s="6">
        <v>5.8872222222222188</v>
      </c>
      <c r="O301" s="6">
        <v>18.782500000000002</v>
      </c>
      <c r="P301" s="6">
        <f t="shared" si="18"/>
        <v>24.669722222222219</v>
      </c>
      <c r="Q301" t="str">
        <f t="shared" si="19"/>
        <v>Anomalia</v>
      </c>
      <c r="R301" t="str">
        <f>VLOOKUP(A301,Funcionários!$A$1:$I$98,6,FALSE)</f>
        <v>Comercial</v>
      </c>
      <c r="S301" t="str">
        <f>VLOOKUP(A301,Funcionários!$A$1:$I$98,5,FALSE)</f>
        <v>Analista</v>
      </c>
      <c r="T301">
        <f>VLOOKUP(A301,Funcionários!$A$1:$I$98,8,FALSE)</f>
        <v>24545.5</v>
      </c>
      <c r="U301" t="str">
        <f>VLOOKUP(A301,Funcionários!$A$1:$I$98,3,FALSE)</f>
        <v>F</v>
      </c>
    </row>
    <row r="302" spans="1:21" x14ac:dyDescent="0.3">
      <c r="A302">
        <v>11</v>
      </c>
      <c r="B302" t="str">
        <f>VLOOKUP(A302,Funcionários!$A$1:$I$98,2,FALSE)</f>
        <v>Erick Vargas</v>
      </c>
      <c r="C302" s="2" t="s">
        <v>7</v>
      </c>
      <c r="D302" s="4" t="s">
        <v>571</v>
      </c>
      <c r="E302" s="4" t="s">
        <v>572</v>
      </c>
      <c r="F302">
        <v>0</v>
      </c>
      <c r="G302">
        <v>0.7</v>
      </c>
      <c r="H302">
        <f t="shared" si="16"/>
        <v>2025</v>
      </c>
      <c r="I302">
        <f t="shared" si="17"/>
        <v>5</v>
      </c>
      <c r="J302" t="s">
        <v>9</v>
      </c>
      <c r="K302" t="str">
        <f>VLOOKUP(A302,Funcionários!$A$1:$I$98,7,FALSE)</f>
        <v>Noite</v>
      </c>
      <c r="L302" t="str">
        <f>VLOOKUP(K302,Turnos!$A$1:$C$4,2,FALSE)</f>
        <v>22:00</v>
      </c>
      <c r="M302" t="str">
        <f>VLOOKUP(K302,Turnos!$A$1:$C$4,3,FALSE)</f>
        <v>06:00</v>
      </c>
      <c r="N302" s="6">
        <v>1.8075000000000025</v>
      </c>
      <c r="O302" s="6">
        <v>10.170833333333336</v>
      </c>
      <c r="P302" s="6">
        <f t="shared" si="18"/>
        <v>11.978333333333339</v>
      </c>
      <c r="Q302" t="str">
        <f t="shared" si="19"/>
        <v>Anomalia</v>
      </c>
      <c r="R302" t="str">
        <f>VLOOKUP(A302,Funcionários!$A$1:$I$98,6,FALSE)</f>
        <v>Logística</v>
      </c>
      <c r="S302" t="str">
        <f>VLOOKUP(A302,Funcionários!$A$1:$I$98,5,FALSE)</f>
        <v>Supervisor</v>
      </c>
      <c r="T302">
        <f>VLOOKUP(A302,Funcionários!$A$1:$I$98,8,FALSE)</f>
        <v>14946.48</v>
      </c>
      <c r="U302" t="str">
        <f>VLOOKUP(A302,Funcionários!$A$1:$I$98,3,FALSE)</f>
        <v>F</v>
      </c>
    </row>
    <row r="303" spans="1:21" x14ac:dyDescent="0.3">
      <c r="A303">
        <v>11</v>
      </c>
      <c r="B303" t="str">
        <f>VLOOKUP(A303,Funcionários!$A$1:$I$98,2,FALSE)</f>
        <v>Erick Vargas</v>
      </c>
      <c r="C303" s="2" t="s">
        <v>10</v>
      </c>
      <c r="D303" s="4" t="s">
        <v>573</v>
      </c>
      <c r="E303" s="4" t="s">
        <v>574</v>
      </c>
      <c r="F303">
        <v>0</v>
      </c>
      <c r="G303">
        <v>1.4</v>
      </c>
      <c r="H303">
        <f t="shared" si="16"/>
        <v>2025</v>
      </c>
      <c r="I303">
        <f t="shared" si="17"/>
        <v>5</v>
      </c>
      <c r="J303" t="s">
        <v>12</v>
      </c>
      <c r="K303" t="str">
        <f>VLOOKUP(A303,Funcionários!$A$1:$I$98,7,FALSE)</f>
        <v>Noite</v>
      </c>
      <c r="L303" t="str">
        <f>VLOOKUP(K303,Turnos!$A$1:$C$4,2,FALSE)</f>
        <v>22:00</v>
      </c>
      <c r="M303" t="str">
        <f>VLOOKUP(K303,Turnos!$A$1:$C$4,3,FALSE)</f>
        <v>06:00</v>
      </c>
      <c r="N303" s="6">
        <v>7.2983333333333338</v>
      </c>
      <c r="O303" s="6">
        <v>16.386111111111113</v>
      </c>
      <c r="P303" s="6">
        <f t="shared" si="18"/>
        <v>23.684444444444445</v>
      </c>
      <c r="Q303" t="str">
        <f t="shared" si="19"/>
        <v>Anomalia</v>
      </c>
      <c r="R303" t="str">
        <f>VLOOKUP(A303,Funcionários!$A$1:$I$98,6,FALSE)</f>
        <v>Logística</v>
      </c>
      <c r="S303" t="str">
        <f>VLOOKUP(A303,Funcionários!$A$1:$I$98,5,FALSE)</f>
        <v>Supervisor</v>
      </c>
      <c r="T303">
        <f>VLOOKUP(A303,Funcionários!$A$1:$I$98,8,FALSE)</f>
        <v>14946.48</v>
      </c>
      <c r="U303" t="str">
        <f>VLOOKUP(A303,Funcionários!$A$1:$I$98,3,FALSE)</f>
        <v>F</v>
      </c>
    </row>
    <row r="304" spans="1:21" x14ac:dyDescent="0.3">
      <c r="A304">
        <v>11</v>
      </c>
      <c r="B304" t="str">
        <f>VLOOKUP(A304,Funcionários!$A$1:$I$98,2,FALSE)</f>
        <v>Erick Vargas</v>
      </c>
      <c r="C304" s="2" t="s">
        <v>13</v>
      </c>
      <c r="D304" s="4" t="s">
        <v>575</v>
      </c>
      <c r="E304" s="4" t="s">
        <v>576</v>
      </c>
      <c r="F304">
        <v>0</v>
      </c>
      <c r="G304">
        <v>0</v>
      </c>
      <c r="H304">
        <f t="shared" si="16"/>
        <v>2025</v>
      </c>
      <c r="I304">
        <f t="shared" si="17"/>
        <v>5</v>
      </c>
      <c r="J304" t="s">
        <v>16</v>
      </c>
      <c r="K304" t="str">
        <f>VLOOKUP(A304,Funcionários!$A$1:$I$98,7,FALSE)</f>
        <v>Noite</v>
      </c>
      <c r="L304" t="str">
        <f>VLOOKUP(K304,Turnos!$A$1:$C$4,2,FALSE)</f>
        <v>22:00</v>
      </c>
      <c r="M304" t="str">
        <f>VLOOKUP(K304,Turnos!$A$1:$C$4,3,FALSE)</f>
        <v>06:00</v>
      </c>
      <c r="N304" s="6">
        <v>15.711111111111112</v>
      </c>
      <c r="O304" s="6">
        <v>8.6750000000000007</v>
      </c>
      <c r="P304" s="6">
        <f t="shared" si="18"/>
        <v>24.386111111111113</v>
      </c>
      <c r="Q304" t="str">
        <f t="shared" si="19"/>
        <v>Anomalia</v>
      </c>
      <c r="R304" t="str">
        <f>VLOOKUP(A304,Funcionários!$A$1:$I$98,6,FALSE)</f>
        <v>Logística</v>
      </c>
      <c r="S304" t="str">
        <f>VLOOKUP(A304,Funcionários!$A$1:$I$98,5,FALSE)</f>
        <v>Supervisor</v>
      </c>
      <c r="T304">
        <f>VLOOKUP(A304,Funcionários!$A$1:$I$98,8,FALSE)</f>
        <v>14946.48</v>
      </c>
      <c r="U304" t="str">
        <f>VLOOKUP(A304,Funcionários!$A$1:$I$98,3,FALSE)</f>
        <v>F</v>
      </c>
    </row>
    <row r="305" spans="1:21" x14ac:dyDescent="0.3">
      <c r="A305">
        <v>11</v>
      </c>
      <c r="B305" t="str">
        <f>VLOOKUP(A305,Funcionários!$A$1:$I$98,2,FALSE)</f>
        <v>Erick Vargas</v>
      </c>
      <c r="C305" s="2" t="s">
        <v>17</v>
      </c>
      <c r="D305" s="4" t="s">
        <v>577</v>
      </c>
      <c r="E305" s="4" t="s">
        <v>578</v>
      </c>
      <c r="F305">
        <v>0</v>
      </c>
      <c r="G305">
        <v>2</v>
      </c>
      <c r="H305">
        <f t="shared" si="16"/>
        <v>2025</v>
      </c>
      <c r="I305">
        <f t="shared" si="17"/>
        <v>5</v>
      </c>
      <c r="J305" t="s">
        <v>18</v>
      </c>
      <c r="K305" t="str">
        <f>VLOOKUP(A305,Funcionários!$A$1:$I$98,7,FALSE)</f>
        <v>Noite</v>
      </c>
      <c r="L305" t="str">
        <f>VLOOKUP(K305,Turnos!$A$1:$C$4,2,FALSE)</f>
        <v>22:00</v>
      </c>
      <c r="M305" t="str">
        <f>VLOOKUP(K305,Turnos!$A$1:$C$4,3,FALSE)</f>
        <v>06:00</v>
      </c>
      <c r="N305" s="6">
        <v>7.0497222222222229</v>
      </c>
      <c r="O305" s="6">
        <v>8.8049999999999997</v>
      </c>
      <c r="P305" s="6">
        <f t="shared" si="18"/>
        <v>15.854722222222222</v>
      </c>
      <c r="Q305" t="str">
        <f t="shared" si="19"/>
        <v>Anomalia</v>
      </c>
      <c r="R305" t="str">
        <f>VLOOKUP(A305,Funcionários!$A$1:$I$98,6,FALSE)</f>
        <v>Logística</v>
      </c>
      <c r="S305" t="str">
        <f>VLOOKUP(A305,Funcionários!$A$1:$I$98,5,FALSE)</f>
        <v>Supervisor</v>
      </c>
      <c r="T305">
        <f>VLOOKUP(A305,Funcionários!$A$1:$I$98,8,FALSE)</f>
        <v>14946.48</v>
      </c>
      <c r="U305" t="str">
        <f>VLOOKUP(A305,Funcionários!$A$1:$I$98,3,FALSE)</f>
        <v>F</v>
      </c>
    </row>
    <row r="306" spans="1:21" x14ac:dyDescent="0.3">
      <c r="A306">
        <v>11</v>
      </c>
      <c r="B306" t="str">
        <f>VLOOKUP(A306,Funcionários!$A$1:$I$98,2,FALSE)</f>
        <v>Erick Vargas</v>
      </c>
      <c r="C306" s="2" t="s">
        <v>19</v>
      </c>
      <c r="D306" s="4" t="s">
        <v>579</v>
      </c>
      <c r="E306" s="4" t="s">
        <v>580</v>
      </c>
      <c r="F306">
        <v>0</v>
      </c>
      <c r="G306">
        <v>1</v>
      </c>
      <c r="H306">
        <f t="shared" si="16"/>
        <v>2025</v>
      </c>
      <c r="I306">
        <f t="shared" si="17"/>
        <v>5</v>
      </c>
      <c r="J306" t="s">
        <v>22</v>
      </c>
      <c r="K306" t="str">
        <f>VLOOKUP(A306,Funcionários!$A$1:$I$98,7,FALSE)</f>
        <v>Noite</v>
      </c>
      <c r="L306" t="str">
        <f>VLOOKUP(K306,Turnos!$A$1:$C$4,2,FALSE)</f>
        <v>22:00</v>
      </c>
      <c r="M306" t="str">
        <f>VLOOKUP(K306,Turnos!$A$1:$C$4,3,FALSE)</f>
        <v>06:00</v>
      </c>
      <c r="N306" s="6">
        <v>6.7608333333333324</v>
      </c>
      <c r="O306" s="6">
        <v>10.365833333333335</v>
      </c>
      <c r="P306" s="6">
        <f t="shared" si="18"/>
        <v>17.126666666666665</v>
      </c>
      <c r="Q306" t="str">
        <f t="shared" si="19"/>
        <v>Anomalia</v>
      </c>
      <c r="R306" t="str">
        <f>VLOOKUP(A306,Funcionários!$A$1:$I$98,6,FALSE)</f>
        <v>Logística</v>
      </c>
      <c r="S306" t="str">
        <f>VLOOKUP(A306,Funcionários!$A$1:$I$98,5,FALSE)</f>
        <v>Supervisor</v>
      </c>
      <c r="T306">
        <f>VLOOKUP(A306,Funcionários!$A$1:$I$98,8,FALSE)</f>
        <v>14946.48</v>
      </c>
      <c r="U306" t="str">
        <f>VLOOKUP(A306,Funcionários!$A$1:$I$98,3,FALSE)</f>
        <v>F</v>
      </c>
    </row>
    <row r="307" spans="1:21" x14ac:dyDescent="0.3">
      <c r="A307">
        <v>11</v>
      </c>
      <c r="B307" t="str">
        <f>VLOOKUP(A307,Funcionários!$A$1:$I$98,2,FALSE)</f>
        <v>Erick Vargas</v>
      </c>
      <c r="C307" s="2" t="s">
        <v>23</v>
      </c>
      <c r="D307" s="4" t="s">
        <v>581</v>
      </c>
      <c r="E307" s="4" t="s">
        <v>582</v>
      </c>
      <c r="F307">
        <v>0</v>
      </c>
      <c r="G307">
        <v>1.3</v>
      </c>
      <c r="H307">
        <f t="shared" si="16"/>
        <v>2025</v>
      </c>
      <c r="I307">
        <f t="shared" si="17"/>
        <v>5</v>
      </c>
      <c r="J307" t="s">
        <v>26</v>
      </c>
      <c r="K307" t="str">
        <f>VLOOKUP(A307,Funcionários!$A$1:$I$98,7,FALSE)</f>
        <v>Noite</v>
      </c>
      <c r="L307" t="str">
        <f>VLOOKUP(K307,Turnos!$A$1:$C$4,2,FALSE)</f>
        <v>22:00</v>
      </c>
      <c r="M307" t="str">
        <f>VLOOKUP(K307,Turnos!$A$1:$C$4,3,FALSE)</f>
        <v>06:00</v>
      </c>
      <c r="N307" s="6">
        <v>7.1752777777777768</v>
      </c>
      <c r="O307" s="6">
        <v>15.863888888888885</v>
      </c>
      <c r="P307" s="6">
        <f t="shared" si="18"/>
        <v>23.039166666666663</v>
      </c>
      <c r="Q307" t="str">
        <f t="shared" si="19"/>
        <v>Anomalia</v>
      </c>
      <c r="R307" t="str">
        <f>VLOOKUP(A307,Funcionários!$A$1:$I$98,6,FALSE)</f>
        <v>Logística</v>
      </c>
      <c r="S307" t="str">
        <f>VLOOKUP(A307,Funcionários!$A$1:$I$98,5,FALSE)</f>
        <v>Supervisor</v>
      </c>
      <c r="T307">
        <f>VLOOKUP(A307,Funcionários!$A$1:$I$98,8,FALSE)</f>
        <v>14946.48</v>
      </c>
      <c r="U307" t="str">
        <f>VLOOKUP(A307,Funcionários!$A$1:$I$98,3,FALSE)</f>
        <v>F</v>
      </c>
    </row>
    <row r="308" spans="1:21" x14ac:dyDescent="0.3">
      <c r="A308">
        <v>11</v>
      </c>
      <c r="B308" t="str">
        <f>VLOOKUP(A308,Funcionários!$A$1:$I$98,2,FALSE)</f>
        <v>Erick Vargas</v>
      </c>
      <c r="C308" s="2" t="s">
        <v>27</v>
      </c>
      <c r="D308" s="4" t="s">
        <v>583</v>
      </c>
      <c r="E308" s="4" t="s">
        <v>584</v>
      </c>
      <c r="F308">
        <v>0</v>
      </c>
      <c r="G308">
        <v>0.6</v>
      </c>
      <c r="H308">
        <f t="shared" si="16"/>
        <v>2025</v>
      </c>
      <c r="I308">
        <f t="shared" si="17"/>
        <v>5</v>
      </c>
      <c r="J308" t="s">
        <v>28</v>
      </c>
      <c r="K308" t="str">
        <f>VLOOKUP(A308,Funcionários!$A$1:$I$98,7,FALSE)</f>
        <v>Noite</v>
      </c>
      <c r="L308" t="str">
        <f>VLOOKUP(K308,Turnos!$A$1:$C$4,2,FALSE)</f>
        <v>22:00</v>
      </c>
      <c r="M308" t="str">
        <f>VLOOKUP(K308,Turnos!$A$1:$C$4,3,FALSE)</f>
        <v>06:00</v>
      </c>
      <c r="N308" s="6">
        <v>4.9672222222222215</v>
      </c>
      <c r="O308" s="6">
        <v>1.0019444444444443</v>
      </c>
      <c r="P308" s="6">
        <f t="shared" si="18"/>
        <v>5.9691666666666663</v>
      </c>
      <c r="Q308" t="str">
        <f t="shared" si="19"/>
        <v>Anomalia</v>
      </c>
      <c r="R308" t="str">
        <f>VLOOKUP(A308,Funcionários!$A$1:$I$98,6,FALSE)</f>
        <v>Logística</v>
      </c>
      <c r="S308" t="str">
        <f>VLOOKUP(A308,Funcionários!$A$1:$I$98,5,FALSE)</f>
        <v>Supervisor</v>
      </c>
      <c r="T308">
        <f>VLOOKUP(A308,Funcionários!$A$1:$I$98,8,FALSE)</f>
        <v>14946.48</v>
      </c>
      <c r="U308" t="str">
        <f>VLOOKUP(A308,Funcionários!$A$1:$I$98,3,FALSE)</f>
        <v>F</v>
      </c>
    </row>
    <row r="309" spans="1:21" x14ac:dyDescent="0.3">
      <c r="A309">
        <v>11</v>
      </c>
      <c r="B309" t="str">
        <f>VLOOKUP(A309,Funcionários!$A$1:$I$98,2,FALSE)</f>
        <v>Erick Vargas</v>
      </c>
      <c r="C309" s="2" t="s">
        <v>29</v>
      </c>
      <c r="D309" s="4" t="s">
        <v>585</v>
      </c>
      <c r="E309" s="4" t="s">
        <v>586</v>
      </c>
      <c r="F309">
        <v>0</v>
      </c>
      <c r="G309">
        <v>0.7</v>
      </c>
      <c r="H309">
        <f t="shared" si="16"/>
        <v>2025</v>
      </c>
      <c r="I309">
        <f t="shared" si="17"/>
        <v>4</v>
      </c>
      <c r="J309" t="s">
        <v>9</v>
      </c>
      <c r="K309" t="str">
        <f>VLOOKUP(A309,Funcionários!$A$1:$I$98,7,FALSE)</f>
        <v>Noite</v>
      </c>
      <c r="L309" t="str">
        <f>VLOOKUP(K309,Turnos!$A$1:$C$4,2,FALSE)</f>
        <v>22:00</v>
      </c>
      <c r="M309" t="str">
        <f>VLOOKUP(K309,Turnos!$A$1:$C$4,3,FALSE)</f>
        <v>06:00</v>
      </c>
      <c r="N309" s="6">
        <v>17.582499999999996</v>
      </c>
      <c r="O309" s="6">
        <v>7.0736111111111102</v>
      </c>
      <c r="P309" s="6">
        <f t="shared" si="18"/>
        <v>24.656111111111105</v>
      </c>
      <c r="Q309" t="str">
        <f t="shared" si="19"/>
        <v>Anomalia</v>
      </c>
      <c r="R309" t="str">
        <f>VLOOKUP(A309,Funcionários!$A$1:$I$98,6,FALSE)</f>
        <v>Logística</v>
      </c>
      <c r="S309" t="str">
        <f>VLOOKUP(A309,Funcionários!$A$1:$I$98,5,FALSE)</f>
        <v>Supervisor</v>
      </c>
      <c r="T309">
        <f>VLOOKUP(A309,Funcionários!$A$1:$I$98,8,FALSE)</f>
        <v>14946.48</v>
      </c>
      <c r="U309" t="str">
        <f>VLOOKUP(A309,Funcionários!$A$1:$I$98,3,FALSE)</f>
        <v>F</v>
      </c>
    </row>
    <row r="310" spans="1:21" x14ac:dyDescent="0.3">
      <c r="A310">
        <v>11</v>
      </c>
      <c r="B310" t="str">
        <f>VLOOKUP(A310,Funcionários!$A$1:$I$98,2,FALSE)</f>
        <v>Erick Vargas</v>
      </c>
      <c r="C310" s="2" t="s">
        <v>32</v>
      </c>
      <c r="D310" s="4" t="s">
        <v>587</v>
      </c>
      <c r="E310" s="4" t="s">
        <v>588</v>
      </c>
      <c r="F310">
        <v>0</v>
      </c>
      <c r="G310">
        <v>3</v>
      </c>
      <c r="H310">
        <f t="shared" si="16"/>
        <v>2025</v>
      </c>
      <c r="I310">
        <f t="shared" si="17"/>
        <v>4</v>
      </c>
      <c r="J310" t="s">
        <v>12</v>
      </c>
      <c r="K310" t="str">
        <f>VLOOKUP(A310,Funcionários!$A$1:$I$98,7,FALSE)</f>
        <v>Noite</v>
      </c>
      <c r="L310" t="str">
        <f>VLOOKUP(K310,Turnos!$A$1:$C$4,2,FALSE)</f>
        <v>22:00</v>
      </c>
      <c r="M310" t="str">
        <f>VLOOKUP(K310,Turnos!$A$1:$C$4,3,FALSE)</f>
        <v>06:00</v>
      </c>
      <c r="N310" s="6">
        <v>10.514722222222222</v>
      </c>
      <c r="O310" s="6">
        <v>4.8675000000000006</v>
      </c>
      <c r="P310" s="6">
        <f t="shared" si="18"/>
        <v>15.382222222222222</v>
      </c>
      <c r="Q310" t="str">
        <f t="shared" si="19"/>
        <v>Anomalia</v>
      </c>
      <c r="R310" t="str">
        <f>VLOOKUP(A310,Funcionários!$A$1:$I$98,6,FALSE)</f>
        <v>Logística</v>
      </c>
      <c r="S310" t="str">
        <f>VLOOKUP(A310,Funcionários!$A$1:$I$98,5,FALSE)</f>
        <v>Supervisor</v>
      </c>
      <c r="T310">
        <f>VLOOKUP(A310,Funcionários!$A$1:$I$98,8,FALSE)</f>
        <v>14946.48</v>
      </c>
      <c r="U310" t="str">
        <f>VLOOKUP(A310,Funcionários!$A$1:$I$98,3,FALSE)</f>
        <v>F</v>
      </c>
    </row>
    <row r="311" spans="1:21" x14ac:dyDescent="0.3">
      <c r="A311">
        <v>11</v>
      </c>
      <c r="B311" t="str">
        <f>VLOOKUP(A311,Funcionários!$A$1:$I$98,2,FALSE)</f>
        <v>Erick Vargas</v>
      </c>
      <c r="C311" s="2" t="s">
        <v>35</v>
      </c>
      <c r="D311" s="4" t="s">
        <v>589</v>
      </c>
      <c r="E311" s="4" t="s">
        <v>590</v>
      </c>
      <c r="F311">
        <v>0</v>
      </c>
      <c r="G311">
        <v>2</v>
      </c>
      <c r="H311">
        <f t="shared" si="16"/>
        <v>2025</v>
      </c>
      <c r="I311">
        <f t="shared" si="17"/>
        <v>4</v>
      </c>
      <c r="J311" t="s">
        <v>16</v>
      </c>
      <c r="K311" t="str">
        <f>VLOOKUP(A311,Funcionários!$A$1:$I$98,7,FALSE)</f>
        <v>Noite</v>
      </c>
      <c r="L311" t="str">
        <f>VLOOKUP(K311,Turnos!$A$1:$C$4,2,FALSE)</f>
        <v>22:00</v>
      </c>
      <c r="M311" t="str">
        <f>VLOOKUP(K311,Turnos!$A$1:$C$4,3,FALSE)</f>
        <v>06:00</v>
      </c>
      <c r="N311" s="6">
        <v>6.4636111111111108</v>
      </c>
      <c r="O311" s="6">
        <v>5.2172222222222215</v>
      </c>
      <c r="P311" s="6">
        <f t="shared" si="18"/>
        <v>11.680833333333332</v>
      </c>
      <c r="Q311" t="str">
        <f t="shared" si="19"/>
        <v>Anomalia</v>
      </c>
      <c r="R311" t="str">
        <f>VLOOKUP(A311,Funcionários!$A$1:$I$98,6,FALSE)</f>
        <v>Logística</v>
      </c>
      <c r="S311" t="str">
        <f>VLOOKUP(A311,Funcionários!$A$1:$I$98,5,FALSE)</f>
        <v>Supervisor</v>
      </c>
      <c r="T311">
        <f>VLOOKUP(A311,Funcionários!$A$1:$I$98,8,FALSE)</f>
        <v>14946.48</v>
      </c>
      <c r="U311" t="str">
        <f>VLOOKUP(A311,Funcionários!$A$1:$I$98,3,FALSE)</f>
        <v>F</v>
      </c>
    </row>
    <row r="312" spans="1:21" x14ac:dyDescent="0.3">
      <c r="A312">
        <v>11</v>
      </c>
      <c r="B312" t="str">
        <f>VLOOKUP(A312,Funcionários!$A$1:$I$98,2,FALSE)</f>
        <v>Erick Vargas</v>
      </c>
      <c r="C312" s="2" t="s">
        <v>36</v>
      </c>
      <c r="D312" s="4" t="s">
        <v>591</v>
      </c>
      <c r="E312" s="4" t="s">
        <v>592</v>
      </c>
      <c r="F312">
        <v>0</v>
      </c>
      <c r="G312">
        <v>2.1</v>
      </c>
      <c r="H312">
        <f t="shared" si="16"/>
        <v>2025</v>
      </c>
      <c r="I312">
        <f t="shared" si="17"/>
        <v>4</v>
      </c>
      <c r="J312" t="s">
        <v>18</v>
      </c>
      <c r="K312" t="str">
        <f>VLOOKUP(A312,Funcionários!$A$1:$I$98,7,FALSE)</f>
        <v>Noite</v>
      </c>
      <c r="L312" t="str">
        <f>VLOOKUP(K312,Turnos!$A$1:$C$4,2,FALSE)</f>
        <v>22:00</v>
      </c>
      <c r="M312" t="str">
        <f>VLOOKUP(K312,Turnos!$A$1:$C$4,3,FALSE)</f>
        <v>06:00</v>
      </c>
      <c r="N312" s="6">
        <v>16.900833333333331</v>
      </c>
      <c r="O312" s="6">
        <v>1.1838888888888897</v>
      </c>
      <c r="P312" s="6">
        <f t="shared" si="18"/>
        <v>18.084722222222222</v>
      </c>
      <c r="Q312" t="str">
        <f t="shared" si="19"/>
        <v>Anomalia</v>
      </c>
      <c r="R312" t="str">
        <f>VLOOKUP(A312,Funcionários!$A$1:$I$98,6,FALSE)</f>
        <v>Logística</v>
      </c>
      <c r="S312" t="str">
        <f>VLOOKUP(A312,Funcionários!$A$1:$I$98,5,FALSE)</f>
        <v>Supervisor</v>
      </c>
      <c r="T312">
        <f>VLOOKUP(A312,Funcionários!$A$1:$I$98,8,FALSE)</f>
        <v>14946.48</v>
      </c>
      <c r="U312" t="str">
        <f>VLOOKUP(A312,Funcionários!$A$1:$I$98,3,FALSE)</f>
        <v>F</v>
      </c>
    </row>
    <row r="313" spans="1:21" x14ac:dyDescent="0.3">
      <c r="A313">
        <v>11</v>
      </c>
      <c r="B313" t="str">
        <f>VLOOKUP(A313,Funcionários!$A$1:$I$98,2,FALSE)</f>
        <v>Erick Vargas</v>
      </c>
      <c r="C313" s="2" t="s">
        <v>39</v>
      </c>
      <c r="D313" s="4"/>
      <c r="E313" s="4"/>
      <c r="F313">
        <v>0</v>
      </c>
      <c r="G313">
        <v>0</v>
      </c>
      <c r="H313">
        <f t="shared" si="16"/>
        <v>2025</v>
      </c>
      <c r="I313">
        <f t="shared" si="17"/>
        <v>4</v>
      </c>
      <c r="J313" t="s">
        <v>22</v>
      </c>
      <c r="K313" t="str">
        <f>VLOOKUP(A313,Funcionários!$A$1:$I$98,7,FALSE)</f>
        <v>Noite</v>
      </c>
      <c r="L313" t="str">
        <f>VLOOKUP(K313,Turnos!$A$1:$C$4,2,FALSE)</f>
        <v>22:00</v>
      </c>
      <c r="M313" t="str">
        <f>VLOOKUP(K313,Turnos!$A$1:$C$4,3,FALSE)</f>
        <v>06:00</v>
      </c>
      <c r="N313" s="6">
        <v>22</v>
      </c>
      <c r="O313" s="6">
        <v>6</v>
      </c>
      <c r="P313" s="6">
        <f t="shared" si="18"/>
        <v>28</v>
      </c>
      <c r="Q313" t="str">
        <f t="shared" si="19"/>
        <v>Anomalia</v>
      </c>
      <c r="R313" t="str">
        <f>VLOOKUP(A313,Funcionários!$A$1:$I$98,6,FALSE)</f>
        <v>Logística</v>
      </c>
      <c r="S313" t="str">
        <f>VLOOKUP(A313,Funcionários!$A$1:$I$98,5,FALSE)</f>
        <v>Supervisor</v>
      </c>
      <c r="T313">
        <f>VLOOKUP(A313,Funcionários!$A$1:$I$98,8,FALSE)</f>
        <v>14946.48</v>
      </c>
      <c r="U313" t="str">
        <f>VLOOKUP(A313,Funcionários!$A$1:$I$98,3,FALSE)</f>
        <v>F</v>
      </c>
    </row>
    <row r="314" spans="1:21" x14ac:dyDescent="0.3">
      <c r="A314">
        <v>11</v>
      </c>
      <c r="B314" t="str">
        <f>VLOOKUP(A314,Funcionários!$A$1:$I$98,2,FALSE)</f>
        <v>Erick Vargas</v>
      </c>
      <c r="C314" s="2" t="s">
        <v>42</v>
      </c>
      <c r="D314" s="4" t="s">
        <v>593</v>
      </c>
      <c r="E314" s="4" t="s">
        <v>594</v>
      </c>
      <c r="F314">
        <v>0</v>
      </c>
      <c r="G314">
        <v>2.7</v>
      </c>
      <c r="H314">
        <f t="shared" si="16"/>
        <v>2025</v>
      </c>
      <c r="I314">
        <f t="shared" si="17"/>
        <v>4</v>
      </c>
      <c r="J314" t="s">
        <v>26</v>
      </c>
      <c r="K314" t="str">
        <f>VLOOKUP(A314,Funcionários!$A$1:$I$98,7,FALSE)</f>
        <v>Noite</v>
      </c>
      <c r="L314" t="str">
        <f>VLOOKUP(K314,Turnos!$A$1:$C$4,2,FALSE)</f>
        <v>22:00</v>
      </c>
      <c r="M314" t="str">
        <f>VLOOKUP(K314,Turnos!$A$1:$C$4,3,FALSE)</f>
        <v>06:00</v>
      </c>
      <c r="N314" s="6">
        <v>13.705833333333333</v>
      </c>
      <c r="O314" s="6">
        <v>10.820833333333333</v>
      </c>
      <c r="P314" s="6">
        <f t="shared" si="18"/>
        <v>24.526666666666664</v>
      </c>
      <c r="Q314" t="str">
        <f t="shared" si="19"/>
        <v>Anomalia</v>
      </c>
      <c r="R314" t="str">
        <f>VLOOKUP(A314,Funcionários!$A$1:$I$98,6,FALSE)</f>
        <v>Logística</v>
      </c>
      <c r="S314" t="str">
        <f>VLOOKUP(A314,Funcionários!$A$1:$I$98,5,FALSE)</f>
        <v>Supervisor</v>
      </c>
      <c r="T314">
        <f>VLOOKUP(A314,Funcionários!$A$1:$I$98,8,FALSE)</f>
        <v>14946.48</v>
      </c>
      <c r="U314" t="str">
        <f>VLOOKUP(A314,Funcionários!$A$1:$I$98,3,FALSE)</f>
        <v>F</v>
      </c>
    </row>
    <row r="315" spans="1:21" x14ac:dyDescent="0.3">
      <c r="A315">
        <v>11</v>
      </c>
      <c r="B315" t="str">
        <f>VLOOKUP(A315,Funcionários!$A$1:$I$98,2,FALSE)</f>
        <v>Erick Vargas</v>
      </c>
      <c r="C315" s="2" t="s">
        <v>45</v>
      </c>
      <c r="D315" s="4" t="s">
        <v>595</v>
      </c>
      <c r="E315" s="4" t="s">
        <v>596</v>
      </c>
      <c r="F315">
        <v>0</v>
      </c>
      <c r="G315">
        <v>1.8</v>
      </c>
      <c r="H315">
        <f t="shared" si="16"/>
        <v>2025</v>
      </c>
      <c r="I315">
        <f t="shared" si="17"/>
        <v>4</v>
      </c>
      <c r="J315" t="s">
        <v>28</v>
      </c>
      <c r="K315" t="str">
        <f>VLOOKUP(A315,Funcionários!$A$1:$I$98,7,FALSE)</f>
        <v>Noite</v>
      </c>
      <c r="L315" t="str">
        <f>VLOOKUP(K315,Turnos!$A$1:$C$4,2,FALSE)</f>
        <v>22:00</v>
      </c>
      <c r="M315" t="str">
        <f>VLOOKUP(K315,Turnos!$A$1:$C$4,3,FALSE)</f>
        <v>06:00</v>
      </c>
      <c r="N315" s="6">
        <v>1.8288888888888906</v>
      </c>
      <c r="O315" s="6">
        <v>3.9324999999999992</v>
      </c>
      <c r="P315" s="6">
        <f t="shared" si="18"/>
        <v>5.7613888888888898</v>
      </c>
      <c r="Q315" t="str">
        <f t="shared" si="19"/>
        <v>Anomalia</v>
      </c>
      <c r="R315" t="str">
        <f>VLOOKUP(A315,Funcionários!$A$1:$I$98,6,FALSE)</f>
        <v>Logística</v>
      </c>
      <c r="S315" t="str">
        <f>VLOOKUP(A315,Funcionários!$A$1:$I$98,5,FALSE)</f>
        <v>Supervisor</v>
      </c>
      <c r="T315">
        <f>VLOOKUP(A315,Funcionários!$A$1:$I$98,8,FALSE)</f>
        <v>14946.48</v>
      </c>
      <c r="U315" t="str">
        <f>VLOOKUP(A315,Funcionários!$A$1:$I$98,3,FALSE)</f>
        <v>F</v>
      </c>
    </row>
    <row r="316" spans="1:21" x14ac:dyDescent="0.3">
      <c r="A316">
        <v>11</v>
      </c>
      <c r="B316" t="str">
        <f>VLOOKUP(A316,Funcionários!$A$1:$I$98,2,FALSE)</f>
        <v>Erick Vargas</v>
      </c>
      <c r="C316" s="2" t="s">
        <v>48</v>
      </c>
      <c r="D316" s="4" t="s">
        <v>597</v>
      </c>
      <c r="E316" s="4" t="s">
        <v>598</v>
      </c>
      <c r="F316">
        <v>0</v>
      </c>
      <c r="G316">
        <v>1.9</v>
      </c>
      <c r="H316">
        <f t="shared" si="16"/>
        <v>2025</v>
      </c>
      <c r="I316">
        <f t="shared" si="17"/>
        <v>4</v>
      </c>
      <c r="J316" t="s">
        <v>9</v>
      </c>
      <c r="K316" t="str">
        <f>VLOOKUP(A316,Funcionários!$A$1:$I$98,7,FALSE)</f>
        <v>Noite</v>
      </c>
      <c r="L316" t="str">
        <f>VLOOKUP(K316,Turnos!$A$1:$C$4,2,FALSE)</f>
        <v>22:00</v>
      </c>
      <c r="M316" t="str">
        <f>VLOOKUP(K316,Turnos!$A$1:$C$4,3,FALSE)</f>
        <v>06:00</v>
      </c>
      <c r="N316" s="6">
        <v>1.0611111111111109</v>
      </c>
      <c r="O316" s="6">
        <v>17.537500000000005</v>
      </c>
      <c r="P316" s="6">
        <f t="shared" si="18"/>
        <v>18.598611111111115</v>
      </c>
      <c r="Q316" t="str">
        <f t="shared" si="19"/>
        <v>Anomalia</v>
      </c>
      <c r="R316" t="str">
        <f>VLOOKUP(A316,Funcionários!$A$1:$I$98,6,FALSE)</f>
        <v>Logística</v>
      </c>
      <c r="S316" t="str">
        <f>VLOOKUP(A316,Funcionários!$A$1:$I$98,5,FALSE)</f>
        <v>Supervisor</v>
      </c>
      <c r="T316">
        <f>VLOOKUP(A316,Funcionários!$A$1:$I$98,8,FALSE)</f>
        <v>14946.48</v>
      </c>
      <c r="U316" t="str">
        <f>VLOOKUP(A316,Funcionários!$A$1:$I$98,3,FALSE)</f>
        <v>F</v>
      </c>
    </row>
    <row r="317" spans="1:21" x14ac:dyDescent="0.3">
      <c r="A317">
        <v>11</v>
      </c>
      <c r="B317" t="str">
        <f>VLOOKUP(A317,Funcionários!$A$1:$I$98,2,FALSE)</f>
        <v>Erick Vargas</v>
      </c>
      <c r="C317" s="2" t="s">
        <v>51</v>
      </c>
      <c r="D317" s="4" t="s">
        <v>599</v>
      </c>
      <c r="E317" s="4" t="s">
        <v>600</v>
      </c>
      <c r="F317">
        <v>0</v>
      </c>
      <c r="G317">
        <v>2</v>
      </c>
      <c r="H317">
        <f t="shared" si="16"/>
        <v>2025</v>
      </c>
      <c r="I317">
        <f t="shared" si="17"/>
        <v>4</v>
      </c>
      <c r="J317" t="s">
        <v>12</v>
      </c>
      <c r="K317" t="str">
        <f>VLOOKUP(A317,Funcionários!$A$1:$I$98,7,FALSE)</f>
        <v>Noite</v>
      </c>
      <c r="L317" t="str">
        <f>VLOOKUP(K317,Turnos!$A$1:$C$4,2,FALSE)</f>
        <v>22:00</v>
      </c>
      <c r="M317" t="str">
        <f>VLOOKUP(K317,Turnos!$A$1:$C$4,3,FALSE)</f>
        <v>06:00</v>
      </c>
      <c r="N317" s="6">
        <v>7.9469444444444441</v>
      </c>
      <c r="O317" s="6">
        <v>3.0675000000000012</v>
      </c>
      <c r="P317" s="6">
        <f t="shared" si="18"/>
        <v>11.014444444444445</v>
      </c>
      <c r="Q317" t="str">
        <f t="shared" si="19"/>
        <v>Anomalia</v>
      </c>
      <c r="R317" t="str">
        <f>VLOOKUP(A317,Funcionários!$A$1:$I$98,6,FALSE)</f>
        <v>Logística</v>
      </c>
      <c r="S317" t="str">
        <f>VLOOKUP(A317,Funcionários!$A$1:$I$98,5,FALSE)</f>
        <v>Supervisor</v>
      </c>
      <c r="T317">
        <f>VLOOKUP(A317,Funcionários!$A$1:$I$98,8,FALSE)</f>
        <v>14946.48</v>
      </c>
      <c r="U317" t="str">
        <f>VLOOKUP(A317,Funcionários!$A$1:$I$98,3,FALSE)</f>
        <v>F</v>
      </c>
    </row>
    <row r="318" spans="1:21" x14ac:dyDescent="0.3">
      <c r="A318">
        <v>11</v>
      </c>
      <c r="B318" t="str">
        <f>VLOOKUP(A318,Funcionários!$A$1:$I$98,2,FALSE)</f>
        <v>Erick Vargas</v>
      </c>
      <c r="C318" s="2" t="s">
        <v>54</v>
      </c>
      <c r="D318" s="4" t="s">
        <v>601</v>
      </c>
      <c r="E318" s="4" t="s">
        <v>602</v>
      </c>
      <c r="F318">
        <v>0</v>
      </c>
      <c r="G318">
        <v>2.7</v>
      </c>
      <c r="H318">
        <f t="shared" si="16"/>
        <v>2025</v>
      </c>
      <c r="I318">
        <f t="shared" si="17"/>
        <v>4</v>
      </c>
      <c r="J318" t="s">
        <v>16</v>
      </c>
      <c r="K318" t="str">
        <f>VLOOKUP(A318,Funcionários!$A$1:$I$98,7,FALSE)</f>
        <v>Noite</v>
      </c>
      <c r="L318" t="str">
        <f>VLOOKUP(K318,Turnos!$A$1:$C$4,2,FALSE)</f>
        <v>22:00</v>
      </c>
      <c r="M318" t="str">
        <f>VLOOKUP(K318,Turnos!$A$1:$C$4,3,FALSE)</f>
        <v>06:00</v>
      </c>
      <c r="N318" s="6">
        <v>13.756944444444445</v>
      </c>
      <c r="O318" s="6">
        <v>6.8633333333333324</v>
      </c>
      <c r="P318" s="6">
        <f t="shared" si="18"/>
        <v>20.620277777777776</v>
      </c>
      <c r="Q318" t="str">
        <f t="shared" si="19"/>
        <v>Anomalia</v>
      </c>
      <c r="R318" t="str">
        <f>VLOOKUP(A318,Funcionários!$A$1:$I$98,6,FALSE)</f>
        <v>Logística</v>
      </c>
      <c r="S318" t="str">
        <f>VLOOKUP(A318,Funcionários!$A$1:$I$98,5,FALSE)</f>
        <v>Supervisor</v>
      </c>
      <c r="T318">
        <f>VLOOKUP(A318,Funcionários!$A$1:$I$98,8,FALSE)</f>
        <v>14946.48</v>
      </c>
      <c r="U318" t="str">
        <f>VLOOKUP(A318,Funcionários!$A$1:$I$98,3,FALSE)</f>
        <v>F</v>
      </c>
    </row>
    <row r="319" spans="1:21" x14ac:dyDescent="0.3">
      <c r="A319">
        <v>11</v>
      </c>
      <c r="B319" t="str">
        <f>VLOOKUP(A319,Funcionários!$A$1:$I$98,2,FALSE)</f>
        <v>Erick Vargas</v>
      </c>
      <c r="C319" s="2" t="s">
        <v>57</v>
      </c>
      <c r="D319" s="4" t="s">
        <v>603</v>
      </c>
      <c r="E319" s="4" t="s">
        <v>604</v>
      </c>
      <c r="F319">
        <v>0</v>
      </c>
      <c r="G319">
        <v>1.3</v>
      </c>
      <c r="H319">
        <f t="shared" si="16"/>
        <v>2025</v>
      </c>
      <c r="I319">
        <f t="shared" si="17"/>
        <v>4</v>
      </c>
      <c r="J319" t="s">
        <v>18</v>
      </c>
      <c r="K319" t="str">
        <f>VLOOKUP(A319,Funcionários!$A$1:$I$98,7,FALSE)</f>
        <v>Noite</v>
      </c>
      <c r="L319" t="str">
        <f>VLOOKUP(K319,Turnos!$A$1:$C$4,2,FALSE)</f>
        <v>22:00</v>
      </c>
      <c r="M319" t="str">
        <f>VLOOKUP(K319,Turnos!$A$1:$C$4,3,FALSE)</f>
        <v>06:00</v>
      </c>
      <c r="N319" s="6">
        <v>21.10361111111111</v>
      </c>
      <c r="O319" s="6">
        <v>2.3238888888888884</v>
      </c>
      <c r="P319" s="6">
        <f t="shared" si="18"/>
        <v>23.427499999999998</v>
      </c>
      <c r="Q319" t="str">
        <f t="shared" si="19"/>
        <v>Anomalia</v>
      </c>
      <c r="R319" t="str">
        <f>VLOOKUP(A319,Funcionários!$A$1:$I$98,6,FALSE)</f>
        <v>Logística</v>
      </c>
      <c r="S319" t="str">
        <f>VLOOKUP(A319,Funcionários!$A$1:$I$98,5,FALSE)</f>
        <v>Supervisor</v>
      </c>
      <c r="T319">
        <f>VLOOKUP(A319,Funcionários!$A$1:$I$98,8,FALSE)</f>
        <v>14946.48</v>
      </c>
      <c r="U319" t="str">
        <f>VLOOKUP(A319,Funcionários!$A$1:$I$98,3,FALSE)</f>
        <v>F</v>
      </c>
    </row>
    <row r="320" spans="1:21" x14ac:dyDescent="0.3">
      <c r="A320">
        <v>11</v>
      </c>
      <c r="B320" t="str">
        <f>VLOOKUP(A320,Funcionários!$A$1:$I$98,2,FALSE)</f>
        <v>Erick Vargas</v>
      </c>
      <c r="C320" s="2" t="s">
        <v>60</v>
      </c>
      <c r="D320" s="4" t="s">
        <v>605</v>
      </c>
      <c r="E320" s="4" t="s">
        <v>606</v>
      </c>
      <c r="F320">
        <v>0</v>
      </c>
      <c r="G320">
        <v>0.3</v>
      </c>
      <c r="H320">
        <f t="shared" si="16"/>
        <v>2025</v>
      </c>
      <c r="I320">
        <f t="shared" si="17"/>
        <v>4</v>
      </c>
      <c r="J320" t="s">
        <v>22</v>
      </c>
      <c r="K320" t="str">
        <f>VLOOKUP(A320,Funcionários!$A$1:$I$98,7,FALSE)</f>
        <v>Noite</v>
      </c>
      <c r="L320" t="str">
        <f>VLOOKUP(K320,Turnos!$A$1:$C$4,2,FALSE)</f>
        <v>22:00</v>
      </c>
      <c r="M320" t="str">
        <f>VLOOKUP(K320,Turnos!$A$1:$C$4,3,FALSE)</f>
        <v>06:00</v>
      </c>
      <c r="N320" s="6">
        <v>9.2458333333333318</v>
      </c>
      <c r="O320" s="6">
        <v>2.2386111111111111</v>
      </c>
      <c r="P320" s="6">
        <f t="shared" si="18"/>
        <v>11.484444444444442</v>
      </c>
      <c r="Q320" t="str">
        <f t="shared" si="19"/>
        <v>Anomalia</v>
      </c>
      <c r="R320" t="str">
        <f>VLOOKUP(A320,Funcionários!$A$1:$I$98,6,FALSE)</f>
        <v>Logística</v>
      </c>
      <c r="S320" t="str">
        <f>VLOOKUP(A320,Funcionários!$A$1:$I$98,5,FALSE)</f>
        <v>Supervisor</v>
      </c>
      <c r="T320">
        <f>VLOOKUP(A320,Funcionários!$A$1:$I$98,8,FALSE)</f>
        <v>14946.48</v>
      </c>
      <c r="U320" t="str">
        <f>VLOOKUP(A320,Funcionários!$A$1:$I$98,3,FALSE)</f>
        <v>F</v>
      </c>
    </row>
    <row r="321" spans="1:21" x14ac:dyDescent="0.3">
      <c r="A321">
        <v>11</v>
      </c>
      <c r="B321" t="str">
        <f>VLOOKUP(A321,Funcionários!$A$1:$I$98,2,FALSE)</f>
        <v>Erick Vargas</v>
      </c>
      <c r="C321" s="2" t="s">
        <v>63</v>
      </c>
      <c r="D321" s="4" t="s">
        <v>607</v>
      </c>
      <c r="E321" s="4" t="s">
        <v>608</v>
      </c>
      <c r="F321">
        <v>0</v>
      </c>
      <c r="G321">
        <v>0.5</v>
      </c>
      <c r="H321">
        <f t="shared" si="16"/>
        <v>2025</v>
      </c>
      <c r="I321">
        <f t="shared" si="17"/>
        <v>4</v>
      </c>
      <c r="J321" t="s">
        <v>26</v>
      </c>
      <c r="K321" t="str">
        <f>VLOOKUP(A321,Funcionários!$A$1:$I$98,7,FALSE)</f>
        <v>Noite</v>
      </c>
      <c r="L321" t="str">
        <f>VLOOKUP(K321,Turnos!$A$1:$C$4,2,FALSE)</f>
        <v>22:00</v>
      </c>
      <c r="M321" t="str">
        <f>VLOOKUP(K321,Turnos!$A$1:$C$4,3,FALSE)</f>
        <v>06:00</v>
      </c>
      <c r="N321" s="6">
        <v>2.4177777777777791</v>
      </c>
      <c r="O321" s="6">
        <v>17.942222222222224</v>
      </c>
      <c r="P321" s="6">
        <f t="shared" si="18"/>
        <v>20.360000000000003</v>
      </c>
      <c r="Q321" t="str">
        <f t="shared" si="19"/>
        <v>Anomalia</v>
      </c>
      <c r="R321" t="str">
        <f>VLOOKUP(A321,Funcionários!$A$1:$I$98,6,FALSE)</f>
        <v>Logística</v>
      </c>
      <c r="S321" t="str">
        <f>VLOOKUP(A321,Funcionários!$A$1:$I$98,5,FALSE)</f>
        <v>Supervisor</v>
      </c>
      <c r="T321">
        <f>VLOOKUP(A321,Funcionários!$A$1:$I$98,8,FALSE)</f>
        <v>14946.48</v>
      </c>
      <c r="U321" t="str">
        <f>VLOOKUP(A321,Funcionários!$A$1:$I$98,3,FALSE)</f>
        <v>F</v>
      </c>
    </row>
    <row r="322" spans="1:21" x14ac:dyDescent="0.3">
      <c r="A322">
        <v>11</v>
      </c>
      <c r="B322" t="str">
        <f>VLOOKUP(A322,Funcionários!$A$1:$I$98,2,FALSE)</f>
        <v>Erick Vargas</v>
      </c>
      <c r="C322" s="2" t="s">
        <v>66</v>
      </c>
      <c r="D322" s="4" t="s">
        <v>609</v>
      </c>
      <c r="E322" s="4" t="s">
        <v>610</v>
      </c>
      <c r="F322">
        <v>0</v>
      </c>
      <c r="G322">
        <v>2.9</v>
      </c>
      <c r="H322">
        <f t="shared" si="16"/>
        <v>2025</v>
      </c>
      <c r="I322">
        <f t="shared" si="17"/>
        <v>4</v>
      </c>
      <c r="J322" t="s">
        <v>28</v>
      </c>
      <c r="K322" t="str">
        <f>VLOOKUP(A322,Funcionários!$A$1:$I$98,7,FALSE)</f>
        <v>Noite</v>
      </c>
      <c r="L322" t="str">
        <f>VLOOKUP(K322,Turnos!$A$1:$C$4,2,FALSE)</f>
        <v>22:00</v>
      </c>
      <c r="M322" t="str">
        <f>VLOOKUP(K322,Turnos!$A$1:$C$4,3,FALSE)</f>
        <v>06:00</v>
      </c>
      <c r="N322" s="6">
        <v>14.494444444444442</v>
      </c>
      <c r="O322" s="6">
        <v>11.208055555555557</v>
      </c>
      <c r="P322" s="6">
        <f t="shared" si="18"/>
        <v>25.702500000000001</v>
      </c>
      <c r="Q322" t="str">
        <f t="shared" si="19"/>
        <v>Anomalia</v>
      </c>
      <c r="R322" t="str">
        <f>VLOOKUP(A322,Funcionários!$A$1:$I$98,6,FALSE)</f>
        <v>Logística</v>
      </c>
      <c r="S322" t="str">
        <f>VLOOKUP(A322,Funcionários!$A$1:$I$98,5,FALSE)</f>
        <v>Supervisor</v>
      </c>
      <c r="T322">
        <f>VLOOKUP(A322,Funcionários!$A$1:$I$98,8,FALSE)</f>
        <v>14946.48</v>
      </c>
      <c r="U322" t="str">
        <f>VLOOKUP(A322,Funcionários!$A$1:$I$98,3,FALSE)</f>
        <v>F</v>
      </c>
    </row>
    <row r="323" spans="1:21" x14ac:dyDescent="0.3">
      <c r="A323">
        <v>11</v>
      </c>
      <c r="B323" t="str">
        <f>VLOOKUP(A323,Funcionários!$A$1:$I$98,2,FALSE)</f>
        <v>Erick Vargas</v>
      </c>
      <c r="C323" s="2" t="s">
        <v>69</v>
      </c>
      <c r="D323" s="4" t="s">
        <v>611</v>
      </c>
      <c r="E323" s="4" t="s">
        <v>612</v>
      </c>
      <c r="F323">
        <v>0</v>
      </c>
      <c r="G323">
        <v>2.5</v>
      </c>
      <c r="H323">
        <f t="shared" ref="H323:H386" si="20">YEAR(C323)</f>
        <v>2025</v>
      </c>
      <c r="I323">
        <f t="shared" ref="I323:I386" si="21">MONTH(C323)</f>
        <v>4</v>
      </c>
      <c r="J323" t="s">
        <v>9</v>
      </c>
      <c r="K323" t="str">
        <f>VLOOKUP(A323,Funcionários!$A$1:$I$98,7,FALSE)</f>
        <v>Noite</v>
      </c>
      <c r="L323" t="str">
        <f>VLOOKUP(K323,Turnos!$A$1:$C$4,2,FALSE)</f>
        <v>22:00</v>
      </c>
      <c r="M323" t="str">
        <f>VLOOKUP(K323,Turnos!$A$1:$C$4,3,FALSE)</f>
        <v>06:00</v>
      </c>
      <c r="N323" s="6">
        <v>5.8674999999999979</v>
      </c>
      <c r="O323" s="6">
        <v>10.113611111111112</v>
      </c>
      <c r="P323" s="6">
        <f t="shared" ref="P323:P386" si="22">N323+O323</f>
        <v>15.98111111111111</v>
      </c>
      <c r="Q323" t="str">
        <f t="shared" ref="Q323:Q386" si="23">IF(OR(N323&gt;2,O323&gt;2),"Anomalia","OK")</f>
        <v>Anomalia</v>
      </c>
      <c r="R323" t="str">
        <f>VLOOKUP(A323,Funcionários!$A$1:$I$98,6,FALSE)</f>
        <v>Logística</v>
      </c>
      <c r="S323" t="str">
        <f>VLOOKUP(A323,Funcionários!$A$1:$I$98,5,FALSE)</f>
        <v>Supervisor</v>
      </c>
      <c r="T323">
        <f>VLOOKUP(A323,Funcionários!$A$1:$I$98,8,FALSE)</f>
        <v>14946.48</v>
      </c>
      <c r="U323" t="str">
        <f>VLOOKUP(A323,Funcionários!$A$1:$I$98,3,FALSE)</f>
        <v>F</v>
      </c>
    </row>
    <row r="324" spans="1:21" x14ac:dyDescent="0.3">
      <c r="A324">
        <v>11</v>
      </c>
      <c r="B324" t="str">
        <f>VLOOKUP(A324,Funcionários!$A$1:$I$98,2,FALSE)</f>
        <v>Erick Vargas</v>
      </c>
      <c r="C324" s="2" t="s">
        <v>72</v>
      </c>
      <c r="D324" s="4" t="s">
        <v>613</v>
      </c>
      <c r="E324" s="4" t="s">
        <v>614</v>
      </c>
      <c r="F324">
        <v>0</v>
      </c>
      <c r="G324">
        <v>1.4</v>
      </c>
      <c r="H324">
        <f t="shared" si="20"/>
        <v>2025</v>
      </c>
      <c r="I324">
        <f t="shared" si="21"/>
        <v>4</v>
      </c>
      <c r="J324" t="s">
        <v>12</v>
      </c>
      <c r="K324" t="str">
        <f>VLOOKUP(A324,Funcionários!$A$1:$I$98,7,FALSE)</f>
        <v>Noite</v>
      </c>
      <c r="L324" t="str">
        <f>VLOOKUP(K324,Turnos!$A$1:$C$4,2,FALSE)</f>
        <v>22:00</v>
      </c>
      <c r="M324" t="str">
        <f>VLOOKUP(K324,Turnos!$A$1:$C$4,3,FALSE)</f>
        <v>06:00</v>
      </c>
      <c r="N324" s="6">
        <v>0.12361111111110823</v>
      </c>
      <c r="O324" s="6">
        <v>8.2822222222222237</v>
      </c>
      <c r="P324" s="6">
        <f t="shared" si="22"/>
        <v>8.4058333333333319</v>
      </c>
      <c r="Q324" t="str">
        <f t="shared" si="23"/>
        <v>Anomalia</v>
      </c>
      <c r="R324" t="str">
        <f>VLOOKUP(A324,Funcionários!$A$1:$I$98,6,FALSE)</f>
        <v>Logística</v>
      </c>
      <c r="S324" t="str">
        <f>VLOOKUP(A324,Funcionários!$A$1:$I$98,5,FALSE)</f>
        <v>Supervisor</v>
      </c>
      <c r="T324">
        <f>VLOOKUP(A324,Funcionários!$A$1:$I$98,8,FALSE)</f>
        <v>14946.48</v>
      </c>
      <c r="U324" t="str">
        <f>VLOOKUP(A324,Funcionários!$A$1:$I$98,3,FALSE)</f>
        <v>F</v>
      </c>
    </row>
    <row r="325" spans="1:21" x14ac:dyDescent="0.3">
      <c r="A325">
        <v>11</v>
      </c>
      <c r="B325" t="str">
        <f>VLOOKUP(A325,Funcionários!$A$1:$I$98,2,FALSE)</f>
        <v>Erick Vargas</v>
      </c>
      <c r="C325" s="2" t="s">
        <v>75</v>
      </c>
      <c r="D325" s="4" t="s">
        <v>615</v>
      </c>
      <c r="E325" s="4" t="s">
        <v>616</v>
      </c>
      <c r="F325">
        <v>0</v>
      </c>
      <c r="G325">
        <v>1</v>
      </c>
      <c r="H325">
        <f t="shared" si="20"/>
        <v>2025</v>
      </c>
      <c r="I325">
        <f t="shared" si="21"/>
        <v>4</v>
      </c>
      <c r="J325" t="s">
        <v>16</v>
      </c>
      <c r="K325" t="str">
        <f>VLOOKUP(A325,Funcionários!$A$1:$I$98,7,FALSE)</f>
        <v>Noite</v>
      </c>
      <c r="L325" t="str">
        <f>VLOOKUP(K325,Turnos!$A$1:$C$4,2,FALSE)</f>
        <v>22:00</v>
      </c>
      <c r="M325" t="str">
        <f>VLOOKUP(K325,Turnos!$A$1:$C$4,3,FALSE)</f>
        <v>06:00</v>
      </c>
      <c r="N325" s="6">
        <v>16.101111111111109</v>
      </c>
      <c r="O325" s="6">
        <v>2.8999999999999995</v>
      </c>
      <c r="P325" s="6">
        <f t="shared" si="22"/>
        <v>19.001111111111108</v>
      </c>
      <c r="Q325" t="str">
        <f t="shared" si="23"/>
        <v>Anomalia</v>
      </c>
      <c r="R325" t="str">
        <f>VLOOKUP(A325,Funcionários!$A$1:$I$98,6,FALSE)</f>
        <v>Logística</v>
      </c>
      <c r="S325" t="str">
        <f>VLOOKUP(A325,Funcionários!$A$1:$I$98,5,FALSE)</f>
        <v>Supervisor</v>
      </c>
      <c r="T325">
        <f>VLOOKUP(A325,Funcionários!$A$1:$I$98,8,FALSE)</f>
        <v>14946.48</v>
      </c>
      <c r="U325" t="str">
        <f>VLOOKUP(A325,Funcionários!$A$1:$I$98,3,FALSE)</f>
        <v>F</v>
      </c>
    </row>
    <row r="326" spans="1:21" x14ac:dyDescent="0.3">
      <c r="A326">
        <v>11</v>
      </c>
      <c r="B326" t="str">
        <f>VLOOKUP(A326,Funcionários!$A$1:$I$98,2,FALSE)</f>
        <v>Erick Vargas</v>
      </c>
      <c r="C326" s="2" t="s">
        <v>76</v>
      </c>
      <c r="D326" s="4" t="s">
        <v>617</v>
      </c>
      <c r="E326" s="4" t="s">
        <v>618</v>
      </c>
      <c r="F326">
        <v>0</v>
      </c>
      <c r="G326">
        <v>0.4</v>
      </c>
      <c r="H326">
        <f t="shared" si="20"/>
        <v>2025</v>
      </c>
      <c r="I326">
        <f t="shared" si="21"/>
        <v>4</v>
      </c>
      <c r="J326" t="s">
        <v>18</v>
      </c>
      <c r="K326" t="str">
        <f>VLOOKUP(A326,Funcionários!$A$1:$I$98,7,FALSE)</f>
        <v>Noite</v>
      </c>
      <c r="L326" t="str">
        <f>VLOOKUP(K326,Turnos!$A$1:$C$4,2,FALSE)</f>
        <v>22:00</v>
      </c>
      <c r="M326" t="str">
        <f>VLOOKUP(K326,Turnos!$A$1:$C$4,3,FALSE)</f>
        <v>06:00</v>
      </c>
      <c r="N326" s="6">
        <v>17.334444444444443</v>
      </c>
      <c r="O326" s="6">
        <v>3.0633333333333326</v>
      </c>
      <c r="P326" s="6">
        <f t="shared" si="22"/>
        <v>20.397777777777776</v>
      </c>
      <c r="Q326" t="str">
        <f t="shared" si="23"/>
        <v>Anomalia</v>
      </c>
      <c r="R326" t="str">
        <f>VLOOKUP(A326,Funcionários!$A$1:$I$98,6,FALSE)</f>
        <v>Logística</v>
      </c>
      <c r="S326" t="str">
        <f>VLOOKUP(A326,Funcionários!$A$1:$I$98,5,FALSE)</f>
        <v>Supervisor</v>
      </c>
      <c r="T326">
        <f>VLOOKUP(A326,Funcionários!$A$1:$I$98,8,FALSE)</f>
        <v>14946.48</v>
      </c>
      <c r="U326" t="str">
        <f>VLOOKUP(A326,Funcionários!$A$1:$I$98,3,FALSE)</f>
        <v>F</v>
      </c>
    </row>
    <row r="327" spans="1:21" x14ac:dyDescent="0.3">
      <c r="A327">
        <v>11</v>
      </c>
      <c r="B327" t="str">
        <f>VLOOKUP(A327,Funcionários!$A$1:$I$98,2,FALSE)</f>
        <v>Erick Vargas</v>
      </c>
      <c r="C327" s="2" t="s">
        <v>79</v>
      </c>
      <c r="D327" s="4" t="s">
        <v>619</v>
      </c>
      <c r="E327" s="4" t="s">
        <v>620</v>
      </c>
      <c r="F327">
        <v>0</v>
      </c>
      <c r="G327">
        <v>2.2000000000000002</v>
      </c>
      <c r="H327">
        <f t="shared" si="20"/>
        <v>2025</v>
      </c>
      <c r="I327">
        <f t="shared" si="21"/>
        <v>4</v>
      </c>
      <c r="J327" t="s">
        <v>22</v>
      </c>
      <c r="K327" t="str">
        <f>VLOOKUP(A327,Funcionários!$A$1:$I$98,7,FALSE)</f>
        <v>Noite</v>
      </c>
      <c r="L327" t="str">
        <f>VLOOKUP(K327,Turnos!$A$1:$C$4,2,FALSE)</f>
        <v>22:00</v>
      </c>
      <c r="M327" t="str">
        <f>VLOOKUP(K327,Turnos!$A$1:$C$4,3,FALSE)</f>
        <v>06:00</v>
      </c>
      <c r="N327" s="6">
        <v>0.33916666666666906</v>
      </c>
      <c r="O327" s="6">
        <v>0.91944444444444473</v>
      </c>
      <c r="P327" s="6">
        <f t="shared" si="22"/>
        <v>1.2586111111111138</v>
      </c>
      <c r="Q327" t="str">
        <f t="shared" si="23"/>
        <v>OK</v>
      </c>
      <c r="R327" t="str">
        <f>VLOOKUP(A327,Funcionários!$A$1:$I$98,6,FALSE)</f>
        <v>Logística</v>
      </c>
      <c r="S327" t="str">
        <f>VLOOKUP(A327,Funcionários!$A$1:$I$98,5,FALSE)</f>
        <v>Supervisor</v>
      </c>
      <c r="T327">
        <f>VLOOKUP(A327,Funcionários!$A$1:$I$98,8,FALSE)</f>
        <v>14946.48</v>
      </c>
      <c r="U327" t="str">
        <f>VLOOKUP(A327,Funcionários!$A$1:$I$98,3,FALSE)</f>
        <v>F</v>
      </c>
    </row>
    <row r="328" spans="1:21" x14ac:dyDescent="0.3">
      <c r="A328">
        <v>11</v>
      </c>
      <c r="B328" t="str">
        <f>VLOOKUP(A328,Funcionários!$A$1:$I$98,2,FALSE)</f>
        <v>Erick Vargas</v>
      </c>
      <c r="C328" s="2" t="s">
        <v>82</v>
      </c>
      <c r="D328" s="4" t="s">
        <v>621</v>
      </c>
      <c r="E328" s="4" t="s">
        <v>622</v>
      </c>
      <c r="F328">
        <v>0</v>
      </c>
      <c r="G328">
        <v>2.4</v>
      </c>
      <c r="H328">
        <f t="shared" si="20"/>
        <v>2025</v>
      </c>
      <c r="I328">
        <f t="shared" si="21"/>
        <v>4</v>
      </c>
      <c r="J328" t="s">
        <v>26</v>
      </c>
      <c r="K328" t="str">
        <f>VLOOKUP(A328,Funcionários!$A$1:$I$98,7,FALSE)</f>
        <v>Noite</v>
      </c>
      <c r="L328" t="str">
        <f>VLOOKUP(K328,Turnos!$A$1:$C$4,2,FALSE)</f>
        <v>22:00</v>
      </c>
      <c r="M328" t="str">
        <f>VLOOKUP(K328,Turnos!$A$1:$C$4,3,FALSE)</f>
        <v>06:00</v>
      </c>
      <c r="N328" s="6">
        <v>6.4227777777777764</v>
      </c>
      <c r="O328" s="6">
        <v>11.212222222222222</v>
      </c>
      <c r="P328" s="6">
        <f t="shared" si="22"/>
        <v>17.634999999999998</v>
      </c>
      <c r="Q328" t="str">
        <f t="shared" si="23"/>
        <v>Anomalia</v>
      </c>
      <c r="R328" t="str">
        <f>VLOOKUP(A328,Funcionários!$A$1:$I$98,6,FALSE)</f>
        <v>Logística</v>
      </c>
      <c r="S328" t="str">
        <f>VLOOKUP(A328,Funcionários!$A$1:$I$98,5,FALSE)</f>
        <v>Supervisor</v>
      </c>
      <c r="T328">
        <f>VLOOKUP(A328,Funcionários!$A$1:$I$98,8,FALSE)</f>
        <v>14946.48</v>
      </c>
      <c r="U328" t="str">
        <f>VLOOKUP(A328,Funcionários!$A$1:$I$98,3,FALSE)</f>
        <v>F</v>
      </c>
    </row>
    <row r="329" spans="1:21" x14ac:dyDescent="0.3">
      <c r="A329">
        <v>11</v>
      </c>
      <c r="B329" t="str">
        <f>VLOOKUP(A329,Funcionários!$A$1:$I$98,2,FALSE)</f>
        <v>Erick Vargas</v>
      </c>
      <c r="C329" s="2" t="s">
        <v>85</v>
      </c>
      <c r="D329" s="4" t="s">
        <v>623</v>
      </c>
      <c r="E329" s="4" t="s">
        <v>624</v>
      </c>
      <c r="F329">
        <v>0</v>
      </c>
      <c r="G329">
        <v>0</v>
      </c>
      <c r="H329">
        <f t="shared" si="20"/>
        <v>2025</v>
      </c>
      <c r="I329">
        <f t="shared" si="21"/>
        <v>4</v>
      </c>
      <c r="J329" t="s">
        <v>28</v>
      </c>
      <c r="K329" t="str">
        <f>VLOOKUP(A329,Funcionários!$A$1:$I$98,7,FALSE)</f>
        <v>Noite</v>
      </c>
      <c r="L329" t="str">
        <f>VLOOKUP(K329,Turnos!$A$1:$C$4,2,FALSE)</f>
        <v>22:00</v>
      </c>
      <c r="M329" t="str">
        <f>VLOOKUP(K329,Turnos!$A$1:$C$4,3,FALSE)</f>
        <v>06:00</v>
      </c>
      <c r="N329" s="6">
        <v>9.1869444444444426</v>
      </c>
      <c r="O329" s="6">
        <v>0.43777777777777804</v>
      </c>
      <c r="P329" s="6">
        <f t="shared" si="22"/>
        <v>9.6247222222222213</v>
      </c>
      <c r="Q329" t="str">
        <f t="shared" si="23"/>
        <v>Anomalia</v>
      </c>
      <c r="R329" t="str">
        <f>VLOOKUP(A329,Funcionários!$A$1:$I$98,6,FALSE)</f>
        <v>Logística</v>
      </c>
      <c r="S329" t="str">
        <f>VLOOKUP(A329,Funcionários!$A$1:$I$98,5,FALSE)</f>
        <v>Supervisor</v>
      </c>
      <c r="T329">
        <f>VLOOKUP(A329,Funcionários!$A$1:$I$98,8,FALSE)</f>
        <v>14946.48</v>
      </c>
      <c r="U329" t="str">
        <f>VLOOKUP(A329,Funcionários!$A$1:$I$98,3,FALSE)</f>
        <v>F</v>
      </c>
    </row>
    <row r="330" spans="1:21" x14ac:dyDescent="0.3">
      <c r="A330">
        <v>11</v>
      </c>
      <c r="B330" t="str">
        <f>VLOOKUP(A330,Funcionários!$A$1:$I$98,2,FALSE)</f>
        <v>Erick Vargas</v>
      </c>
      <c r="C330" s="2" t="s">
        <v>88</v>
      </c>
      <c r="D330" s="4" t="s">
        <v>625</v>
      </c>
      <c r="E330" s="4" t="s">
        <v>626</v>
      </c>
      <c r="F330">
        <v>0</v>
      </c>
      <c r="G330">
        <v>2</v>
      </c>
      <c r="H330">
        <f t="shared" si="20"/>
        <v>2025</v>
      </c>
      <c r="I330">
        <f t="shared" si="21"/>
        <v>4</v>
      </c>
      <c r="J330" t="s">
        <v>9</v>
      </c>
      <c r="K330" t="str">
        <f>VLOOKUP(A330,Funcionários!$A$1:$I$98,7,FALSE)</f>
        <v>Noite</v>
      </c>
      <c r="L330" t="str">
        <f>VLOOKUP(K330,Turnos!$A$1:$C$4,2,FALSE)</f>
        <v>22:00</v>
      </c>
      <c r="M330" t="str">
        <f>VLOOKUP(K330,Turnos!$A$1:$C$4,3,FALSE)</f>
        <v>06:00</v>
      </c>
      <c r="N330" s="6">
        <v>8.6111111111111107</v>
      </c>
      <c r="O330" s="6">
        <v>16.048611111111111</v>
      </c>
      <c r="P330" s="6">
        <f t="shared" si="22"/>
        <v>24.659722222222221</v>
      </c>
      <c r="Q330" t="str">
        <f t="shared" si="23"/>
        <v>Anomalia</v>
      </c>
      <c r="R330" t="str">
        <f>VLOOKUP(A330,Funcionários!$A$1:$I$98,6,FALSE)</f>
        <v>Logística</v>
      </c>
      <c r="S330" t="str">
        <f>VLOOKUP(A330,Funcionários!$A$1:$I$98,5,FALSE)</f>
        <v>Supervisor</v>
      </c>
      <c r="T330">
        <f>VLOOKUP(A330,Funcionários!$A$1:$I$98,8,FALSE)</f>
        <v>14946.48</v>
      </c>
      <c r="U330" t="str">
        <f>VLOOKUP(A330,Funcionários!$A$1:$I$98,3,FALSE)</f>
        <v>F</v>
      </c>
    </row>
    <row r="331" spans="1:21" x14ac:dyDescent="0.3">
      <c r="A331">
        <v>11</v>
      </c>
      <c r="B331" t="str">
        <f>VLOOKUP(A331,Funcionários!$A$1:$I$98,2,FALSE)</f>
        <v>Erick Vargas</v>
      </c>
      <c r="C331" s="2" t="s">
        <v>91</v>
      </c>
      <c r="D331" s="4" t="s">
        <v>627</v>
      </c>
      <c r="E331" s="4" t="s">
        <v>628</v>
      </c>
      <c r="F331">
        <v>0</v>
      </c>
      <c r="G331">
        <v>2.5</v>
      </c>
      <c r="H331">
        <f t="shared" si="20"/>
        <v>2025</v>
      </c>
      <c r="I331">
        <f t="shared" si="21"/>
        <v>4</v>
      </c>
      <c r="J331" t="s">
        <v>12</v>
      </c>
      <c r="K331" t="str">
        <f>VLOOKUP(A331,Funcionários!$A$1:$I$98,7,FALSE)</f>
        <v>Noite</v>
      </c>
      <c r="L331" t="str">
        <f>VLOOKUP(K331,Turnos!$A$1:$C$4,2,FALSE)</f>
        <v>22:00</v>
      </c>
      <c r="M331" t="str">
        <f>VLOOKUP(K331,Turnos!$A$1:$C$4,3,FALSE)</f>
        <v>06:00</v>
      </c>
      <c r="N331" s="6">
        <v>12.412222222222221</v>
      </c>
      <c r="O331" s="6">
        <v>3.1311111111111107</v>
      </c>
      <c r="P331" s="6">
        <f t="shared" si="22"/>
        <v>15.543333333333331</v>
      </c>
      <c r="Q331" t="str">
        <f t="shared" si="23"/>
        <v>Anomalia</v>
      </c>
      <c r="R331" t="str">
        <f>VLOOKUP(A331,Funcionários!$A$1:$I$98,6,FALSE)</f>
        <v>Logística</v>
      </c>
      <c r="S331" t="str">
        <f>VLOOKUP(A331,Funcionários!$A$1:$I$98,5,FALSE)</f>
        <v>Supervisor</v>
      </c>
      <c r="T331">
        <f>VLOOKUP(A331,Funcionários!$A$1:$I$98,8,FALSE)</f>
        <v>14946.48</v>
      </c>
      <c r="U331" t="str">
        <f>VLOOKUP(A331,Funcionários!$A$1:$I$98,3,FALSE)</f>
        <v>F</v>
      </c>
    </row>
    <row r="332" spans="1:21" x14ac:dyDescent="0.3">
      <c r="A332">
        <v>12</v>
      </c>
      <c r="B332" t="str">
        <f>VLOOKUP(A332,Funcionários!$A$1:$I$98,2,FALSE)</f>
        <v>Nina Monteiro</v>
      </c>
      <c r="C332" s="2" t="s">
        <v>7</v>
      </c>
      <c r="D332" s="4"/>
      <c r="E332" s="4"/>
      <c r="F332">
        <v>0</v>
      </c>
      <c r="G332">
        <v>0</v>
      </c>
      <c r="H332">
        <f t="shared" si="20"/>
        <v>2025</v>
      </c>
      <c r="I332">
        <f t="shared" si="21"/>
        <v>5</v>
      </c>
      <c r="J332" t="s">
        <v>9</v>
      </c>
      <c r="K332" t="str">
        <f>VLOOKUP(A332,Funcionários!$A$1:$I$98,7,FALSE)</f>
        <v>Noite</v>
      </c>
      <c r="L332" t="str">
        <f>VLOOKUP(K332,Turnos!$A$1:$C$4,2,FALSE)</f>
        <v>22:00</v>
      </c>
      <c r="M332" t="str">
        <f>VLOOKUP(K332,Turnos!$A$1:$C$4,3,FALSE)</f>
        <v>06:00</v>
      </c>
      <c r="N332" s="6">
        <v>22</v>
      </c>
      <c r="O332" s="6">
        <v>6</v>
      </c>
      <c r="P332" s="6">
        <f t="shared" si="22"/>
        <v>28</v>
      </c>
      <c r="Q332" t="str">
        <f t="shared" si="23"/>
        <v>Anomalia</v>
      </c>
      <c r="R332" t="str">
        <f>VLOOKUP(A332,Funcionários!$A$1:$I$98,6,FALSE)</f>
        <v>RH</v>
      </c>
      <c r="S332" t="str">
        <f>VLOOKUP(A332,Funcionários!$A$1:$I$98,5,FALSE)</f>
        <v>Operador</v>
      </c>
      <c r="T332">
        <f>VLOOKUP(A332,Funcionários!$A$1:$I$98,8,FALSE)</f>
        <v>5894.42</v>
      </c>
      <c r="U332" t="str">
        <f>VLOOKUP(A332,Funcionários!$A$1:$I$98,3,FALSE)</f>
        <v>M</v>
      </c>
    </row>
    <row r="333" spans="1:21" x14ac:dyDescent="0.3">
      <c r="A333">
        <v>12</v>
      </c>
      <c r="B333" t="str">
        <f>VLOOKUP(A333,Funcionários!$A$1:$I$98,2,FALSE)</f>
        <v>Nina Monteiro</v>
      </c>
      <c r="C333" s="2" t="s">
        <v>10</v>
      </c>
      <c r="D333" s="4" t="s">
        <v>629</v>
      </c>
      <c r="E333" s="4" t="s">
        <v>630</v>
      </c>
      <c r="F333">
        <v>0</v>
      </c>
      <c r="G333">
        <v>1.7</v>
      </c>
      <c r="H333">
        <f t="shared" si="20"/>
        <v>2025</v>
      </c>
      <c r="I333">
        <f t="shared" si="21"/>
        <v>5</v>
      </c>
      <c r="J333" t="s">
        <v>12</v>
      </c>
      <c r="K333" t="str">
        <f>VLOOKUP(A333,Funcionários!$A$1:$I$98,7,FALSE)</f>
        <v>Noite</v>
      </c>
      <c r="L333" t="str">
        <f>VLOOKUP(K333,Turnos!$A$1:$C$4,2,FALSE)</f>
        <v>22:00</v>
      </c>
      <c r="M333" t="str">
        <f>VLOOKUP(K333,Turnos!$A$1:$C$4,3,FALSE)</f>
        <v>06:00</v>
      </c>
      <c r="N333" s="6">
        <v>19.538611111111109</v>
      </c>
      <c r="O333" s="6">
        <v>10.366944444444446</v>
      </c>
      <c r="P333" s="6">
        <f t="shared" si="22"/>
        <v>29.905555555555555</v>
      </c>
      <c r="Q333" t="str">
        <f t="shared" si="23"/>
        <v>Anomalia</v>
      </c>
      <c r="R333" t="str">
        <f>VLOOKUP(A333,Funcionários!$A$1:$I$98,6,FALSE)</f>
        <v>RH</v>
      </c>
      <c r="S333" t="str">
        <f>VLOOKUP(A333,Funcionários!$A$1:$I$98,5,FALSE)</f>
        <v>Operador</v>
      </c>
      <c r="T333">
        <f>VLOOKUP(A333,Funcionários!$A$1:$I$98,8,FALSE)</f>
        <v>5894.42</v>
      </c>
      <c r="U333" t="str">
        <f>VLOOKUP(A333,Funcionários!$A$1:$I$98,3,FALSE)</f>
        <v>M</v>
      </c>
    </row>
    <row r="334" spans="1:21" x14ac:dyDescent="0.3">
      <c r="A334">
        <v>12</v>
      </c>
      <c r="B334" t="str">
        <f>VLOOKUP(A334,Funcionários!$A$1:$I$98,2,FALSE)</f>
        <v>Nina Monteiro</v>
      </c>
      <c r="C334" s="2" t="s">
        <v>13</v>
      </c>
      <c r="D334" s="4" t="s">
        <v>631</v>
      </c>
      <c r="E334" s="4" t="s">
        <v>632</v>
      </c>
      <c r="F334">
        <v>0</v>
      </c>
      <c r="G334">
        <v>0.2</v>
      </c>
      <c r="H334">
        <f t="shared" si="20"/>
        <v>2025</v>
      </c>
      <c r="I334">
        <f t="shared" si="21"/>
        <v>5</v>
      </c>
      <c r="J334" t="s">
        <v>16</v>
      </c>
      <c r="K334" t="str">
        <f>VLOOKUP(A334,Funcionários!$A$1:$I$98,7,FALSE)</f>
        <v>Noite</v>
      </c>
      <c r="L334" t="str">
        <f>VLOOKUP(K334,Turnos!$A$1:$C$4,2,FALSE)</f>
        <v>22:00</v>
      </c>
      <c r="M334" t="str">
        <f>VLOOKUP(K334,Turnos!$A$1:$C$4,3,FALSE)</f>
        <v>06:00</v>
      </c>
      <c r="N334" s="6">
        <v>16.226666666666667</v>
      </c>
      <c r="O334" s="6">
        <v>9.4783333333333335</v>
      </c>
      <c r="P334" s="6">
        <f t="shared" si="22"/>
        <v>25.704999999999998</v>
      </c>
      <c r="Q334" t="str">
        <f t="shared" si="23"/>
        <v>Anomalia</v>
      </c>
      <c r="R334" t="str">
        <f>VLOOKUP(A334,Funcionários!$A$1:$I$98,6,FALSE)</f>
        <v>RH</v>
      </c>
      <c r="S334" t="str">
        <f>VLOOKUP(A334,Funcionários!$A$1:$I$98,5,FALSE)</f>
        <v>Operador</v>
      </c>
      <c r="T334">
        <f>VLOOKUP(A334,Funcionários!$A$1:$I$98,8,FALSE)</f>
        <v>5894.42</v>
      </c>
      <c r="U334" t="str">
        <f>VLOOKUP(A334,Funcionários!$A$1:$I$98,3,FALSE)</f>
        <v>M</v>
      </c>
    </row>
    <row r="335" spans="1:21" x14ac:dyDescent="0.3">
      <c r="A335">
        <v>12</v>
      </c>
      <c r="B335" t="str">
        <f>VLOOKUP(A335,Funcionários!$A$1:$I$98,2,FALSE)</f>
        <v>Nina Monteiro</v>
      </c>
      <c r="C335" s="2" t="s">
        <v>17</v>
      </c>
      <c r="D335" s="4" t="s">
        <v>633</v>
      </c>
      <c r="E335" s="4" t="s">
        <v>634</v>
      </c>
      <c r="F335">
        <v>0</v>
      </c>
      <c r="G335">
        <v>0.9</v>
      </c>
      <c r="H335">
        <f t="shared" si="20"/>
        <v>2025</v>
      </c>
      <c r="I335">
        <f t="shared" si="21"/>
        <v>5</v>
      </c>
      <c r="J335" t="s">
        <v>18</v>
      </c>
      <c r="K335" t="str">
        <f>VLOOKUP(A335,Funcionários!$A$1:$I$98,7,FALSE)</f>
        <v>Noite</v>
      </c>
      <c r="L335" t="str">
        <f>VLOOKUP(K335,Turnos!$A$1:$C$4,2,FALSE)</f>
        <v>22:00</v>
      </c>
      <c r="M335" t="str">
        <f>VLOOKUP(K335,Turnos!$A$1:$C$4,3,FALSE)</f>
        <v>06:00</v>
      </c>
      <c r="N335" s="6">
        <v>8.8774999999999995</v>
      </c>
      <c r="O335" s="6">
        <v>0.52944444444444438</v>
      </c>
      <c r="P335" s="6">
        <f t="shared" si="22"/>
        <v>9.4069444444444432</v>
      </c>
      <c r="Q335" t="str">
        <f t="shared" si="23"/>
        <v>Anomalia</v>
      </c>
      <c r="R335" t="str">
        <f>VLOOKUP(A335,Funcionários!$A$1:$I$98,6,FALSE)</f>
        <v>RH</v>
      </c>
      <c r="S335" t="str">
        <f>VLOOKUP(A335,Funcionários!$A$1:$I$98,5,FALSE)</f>
        <v>Operador</v>
      </c>
      <c r="T335">
        <f>VLOOKUP(A335,Funcionários!$A$1:$I$98,8,FALSE)</f>
        <v>5894.42</v>
      </c>
      <c r="U335" t="str">
        <f>VLOOKUP(A335,Funcionários!$A$1:$I$98,3,FALSE)</f>
        <v>M</v>
      </c>
    </row>
    <row r="336" spans="1:21" x14ac:dyDescent="0.3">
      <c r="A336">
        <v>12</v>
      </c>
      <c r="B336" t="str">
        <f>VLOOKUP(A336,Funcionários!$A$1:$I$98,2,FALSE)</f>
        <v>Nina Monteiro</v>
      </c>
      <c r="C336" s="2" t="s">
        <v>19</v>
      </c>
      <c r="D336" s="4" t="s">
        <v>635</v>
      </c>
      <c r="E336" s="4" t="s">
        <v>636</v>
      </c>
      <c r="F336">
        <v>0</v>
      </c>
      <c r="G336">
        <v>2.8</v>
      </c>
      <c r="H336">
        <f t="shared" si="20"/>
        <v>2025</v>
      </c>
      <c r="I336">
        <f t="shared" si="21"/>
        <v>5</v>
      </c>
      <c r="J336" t="s">
        <v>22</v>
      </c>
      <c r="K336" t="str">
        <f>VLOOKUP(A336,Funcionários!$A$1:$I$98,7,FALSE)</f>
        <v>Noite</v>
      </c>
      <c r="L336" t="str">
        <f>VLOOKUP(K336,Turnos!$A$1:$C$4,2,FALSE)</f>
        <v>22:00</v>
      </c>
      <c r="M336" t="str">
        <f>VLOOKUP(K336,Turnos!$A$1:$C$4,3,FALSE)</f>
        <v>06:00</v>
      </c>
      <c r="N336" s="6">
        <v>6.4947222222222205</v>
      </c>
      <c r="O336" s="6">
        <v>6.6786111111111124</v>
      </c>
      <c r="P336" s="6">
        <f t="shared" si="22"/>
        <v>13.173333333333332</v>
      </c>
      <c r="Q336" t="str">
        <f t="shared" si="23"/>
        <v>Anomalia</v>
      </c>
      <c r="R336" t="str">
        <f>VLOOKUP(A336,Funcionários!$A$1:$I$98,6,FALSE)</f>
        <v>RH</v>
      </c>
      <c r="S336" t="str">
        <f>VLOOKUP(A336,Funcionários!$A$1:$I$98,5,FALSE)</f>
        <v>Operador</v>
      </c>
      <c r="T336">
        <f>VLOOKUP(A336,Funcionários!$A$1:$I$98,8,FALSE)</f>
        <v>5894.42</v>
      </c>
      <c r="U336" t="str">
        <f>VLOOKUP(A336,Funcionários!$A$1:$I$98,3,FALSE)</f>
        <v>M</v>
      </c>
    </row>
    <row r="337" spans="1:21" x14ac:dyDescent="0.3">
      <c r="A337">
        <v>12</v>
      </c>
      <c r="B337" t="str">
        <f>VLOOKUP(A337,Funcionários!$A$1:$I$98,2,FALSE)</f>
        <v>Nina Monteiro</v>
      </c>
      <c r="C337" s="2" t="s">
        <v>23</v>
      </c>
      <c r="D337" s="4" t="s">
        <v>637</v>
      </c>
      <c r="E337" s="4" t="s">
        <v>638</v>
      </c>
      <c r="F337">
        <v>0</v>
      </c>
      <c r="G337">
        <v>0.3</v>
      </c>
      <c r="H337">
        <f t="shared" si="20"/>
        <v>2025</v>
      </c>
      <c r="I337">
        <f t="shared" si="21"/>
        <v>5</v>
      </c>
      <c r="J337" t="s">
        <v>26</v>
      </c>
      <c r="K337" t="str">
        <f>VLOOKUP(A337,Funcionários!$A$1:$I$98,7,FALSE)</f>
        <v>Noite</v>
      </c>
      <c r="L337" t="str">
        <f>VLOOKUP(K337,Turnos!$A$1:$C$4,2,FALSE)</f>
        <v>22:00</v>
      </c>
      <c r="M337" t="str">
        <f>VLOOKUP(K337,Turnos!$A$1:$C$4,3,FALSE)</f>
        <v>06:00</v>
      </c>
      <c r="N337" s="6">
        <v>12.181388888888888</v>
      </c>
      <c r="O337" s="6">
        <v>2.2133333333333329</v>
      </c>
      <c r="P337" s="6">
        <f t="shared" si="22"/>
        <v>14.394722222222221</v>
      </c>
      <c r="Q337" t="str">
        <f t="shared" si="23"/>
        <v>Anomalia</v>
      </c>
      <c r="R337" t="str">
        <f>VLOOKUP(A337,Funcionários!$A$1:$I$98,6,FALSE)</f>
        <v>RH</v>
      </c>
      <c r="S337" t="str">
        <f>VLOOKUP(A337,Funcionários!$A$1:$I$98,5,FALSE)</f>
        <v>Operador</v>
      </c>
      <c r="T337">
        <f>VLOOKUP(A337,Funcionários!$A$1:$I$98,8,FALSE)</f>
        <v>5894.42</v>
      </c>
      <c r="U337" t="str">
        <f>VLOOKUP(A337,Funcionários!$A$1:$I$98,3,FALSE)</f>
        <v>M</v>
      </c>
    </row>
    <row r="338" spans="1:21" x14ac:dyDescent="0.3">
      <c r="A338">
        <v>12</v>
      </c>
      <c r="B338" t="str">
        <f>VLOOKUP(A338,Funcionários!$A$1:$I$98,2,FALSE)</f>
        <v>Nina Monteiro</v>
      </c>
      <c r="C338" s="2" t="s">
        <v>27</v>
      </c>
      <c r="D338" s="4" t="s">
        <v>639</v>
      </c>
      <c r="E338" s="4" t="s">
        <v>640</v>
      </c>
      <c r="F338">
        <v>0</v>
      </c>
      <c r="G338">
        <v>1.4</v>
      </c>
      <c r="H338">
        <f t="shared" si="20"/>
        <v>2025</v>
      </c>
      <c r="I338">
        <f t="shared" si="21"/>
        <v>5</v>
      </c>
      <c r="J338" t="s">
        <v>28</v>
      </c>
      <c r="K338" t="str">
        <f>VLOOKUP(A338,Funcionários!$A$1:$I$98,7,FALSE)</f>
        <v>Noite</v>
      </c>
      <c r="L338" t="str">
        <f>VLOOKUP(K338,Turnos!$A$1:$C$4,2,FALSE)</f>
        <v>22:00</v>
      </c>
      <c r="M338" t="str">
        <f>VLOOKUP(K338,Turnos!$A$1:$C$4,3,FALSE)</f>
        <v>06:00</v>
      </c>
      <c r="N338" s="6">
        <v>3.8872222222222206</v>
      </c>
      <c r="O338" s="6">
        <v>15.371111111111112</v>
      </c>
      <c r="P338" s="6">
        <f t="shared" si="22"/>
        <v>19.258333333333333</v>
      </c>
      <c r="Q338" t="str">
        <f t="shared" si="23"/>
        <v>Anomalia</v>
      </c>
      <c r="R338" t="str">
        <f>VLOOKUP(A338,Funcionários!$A$1:$I$98,6,FALSE)</f>
        <v>RH</v>
      </c>
      <c r="S338" t="str">
        <f>VLOOKUP(A338,Funcionários!$A$1:$I$98,5,FALSE)</f>
        <v>Operador</v>
      </c>
      <c r="T338">
        <f>VLOOKUP(A338,Funcionários!$A$1:$I$98,8,FALSE)</f>
        <v>5894.42</v>
      </c>
      <c r="U338" t="str">
        <f>VLOOKUP(A338,Funcionários!$A$1:$I$98,3,FALSE)</f>
        <v>M</v>
      </c>
    </row>
    <row r="339" spans="1:21" x14ac:dyDescent="0.3">
      <c r="A339">
        <v>12</v>
      </c>
      <c r="B339" t="str">
        <f>VLOOKUP(A339,Funcionários!$A$1:$I$98,2,FALSE)</f>
        <v>Nina Monteiro</v>
      </c>
      <c r="C339" s="2" t="s">
        <v>29</v>
      </c>
      <c r="D339" s="4" t="s">
        <v>641</v>
      </c>
      <c r="E339" s="4" t="s">
        <v>642</v>
      </c>
      <c r="F339">
        <v>0</v>
      </c>
      <c r="G339">
        <v>2.8</v>
      </c>
      <c r="H339">
        <f t="shared" si="20"/>
        <v>2025</v>
      </c>
      <c r="I339">
        <f t="shared" si="21"/>
        <v>4</v>
      </c>
      <c r="J339" t="s">
        <v>9</v>
      </c>
      <c r="K339" t="str">
        <f>VLOOKUP(A339,Funcionários!$A$1:$I$98,7,FALSE)</f>
        <v>Noite</v>
      </c>
      <c r="L339" t="str">
        <f>VLOOKUP(K339,Turnos!$A$1:$C$4,2,FALSE)</f>
        <v>22:00</v>
      </c>
      <c r="M339" t="str">
        <f>VLOOKUP(K339,Turnos!$A$1:$C$4,3,FALSE)</f>
        <v>06:00</v>
      </c>
      <c r="N339" s="6">
        <v>20.541666666666668</v>
      </c>
      <c r="O339" s="6">
        <v>4.833333333333333</v>
      </c>
      <c r="P339" s="6">
        <f t="shared" si="22"/>
        <v>25.375</v>
      </c>
      <c r="Q339" t="str">
        <f t="shared" si="23"/>
        <v>Anomalia</v>
      </c>
      <c r="R339" t="str">
        <f>VLOOKUP(A339,Funcionários!$A$1:$I$98,6,FALSE)</f>
        <v>RH</v>
      </c>
      <c r="S339" t="str">
        <f>VLOOKUP(A339,Funcionários!$A$1:$I$98,5,FALSE)</f>
        <v>Operador</v>
      </c>
      <c r="T339">
        <f>VLOOKUP(A339,Funcionários!$A$1:$I$98,8,FALSE)</f>
        <v>5894.42</v>
      </c>
      <c r="U339" t="str">
        <f>VLOOKUP(A339,Funcionários!$A$1:$I$98,3,FALSE)</f>
        <v>M</v>
      </c>
    </row>
    <row r="340" spans="1:21" x14ac:dyDescent="0.3">
      <c r="A340">
        <v>12</v>
      </c>
      <c r="B340" t="str">
        <f>VLOOKUP(A340,Funcionários!$A$1:$I$98,2,FALSE)</f>
        <v>Nina Monteiro</v>
      </c>
      <c r="C340" s="2" t="s">
        <v>32</v>
      </c>
      <c r="D340" s="4" t="s">
        <v>643</v>
      </c>
      <c r="E340" s="4" t="s">
        <v>644</v>
      </c>
      <c r="F340">
        <v>0</v>
      </c>
      <c r="G340">
        <v>0.5</v>
      </c>
      <c r="H340">
        <f t="shared" si="20"/>
        <v>2025</v>
      </c>
      <c r="I340">
        <f t="shared" si="21"/>
        <v>4</v>
      </c>
      <c r="J340" t="s">
        <v>12</v>
      </c>
      <c r="K340" t="str">
        <f>VLOOKUP(A340,Funcionários!$A$1:$I$98,7,FALSE)</f>
        <v>Noite</v>
      </c>
      <c r="L340" t="str">
        <f>VLOOKUP(K340,Turnos!$A$1:$C$4,2,FALSE)</f>
        <v>22:00</v>
      </c>
      <c r="M340" t="str">
        <f>VLOOKUP(K340,Turnos!$A$1:$C$4,3,FALSE)</f>
        <v>06:00</v>
      </c>
      <c r="N340" s="6">
        <v>1.5827777777777763</v>
      </c>
      <c r="O340" s="6">
        <v>5.9972222222222218</v>
      </c>
      <c r="P340" s="6">
        <f t="shared" si="22"/>
        <v>7.5799999999999983</v>
      </c>
      <c r="Q340" t="str">
        <f t="shared" si="23"/>
        <v>Anomalia</v>
      </c>
      <c r="R340" t="str">
        <f>VLOOKUP(A340,Funcionários!$A$1:$I$98,6,FALSE)</f>
        <v>RH</v>
      </c>
      <c r="S340" t="str">
        <f>VLOOKUP(A340,Funcionários!$A$1:$I$98,5,FALSE)</f>
        <v>Operador</v>
      </c>
      <c r="T340">
        <f>VLOOKUP(A340,Funcionários!$A$1:$I$98,8,FALSE)</f>
        <v>5894.42</v>
      </c>
      <c r="U340" t="str">
        <f>VLOOKUP(A340,Funcionários!$A$1:$I$98,3,FALSE)</f>
        <v>M</v>
      </c>
    </row>
    <row r="341" spans="1:21" x14ac:dyDescent="0.3">
      <c r="A341">
        <v>12</v>
      </c>
      <c r="B341" t="str">
        <f>VLOOKUP(A341,Funcionários!$A$1:$I$98,2,FALSE)</f>
        <v>Nina Monteiro</v>
      </c>
      <c r="C341" s="2" t="s">
        <v>35</v>
      </c>
      <c r="D341" s="4"/>
      <c r="E341" s="4"/>
      <c r="F341">
        <v>1</v>
      </c>
      <c r="G341">
        <v>0</v>
      </c>
      <c r="H341">
        <f t="shared" si="20"/>
        <v>2025</v>
      </c>
      <c r="I341">
        <f t="shared" si="21"/>
        <v>4</v>
      </c>
      <c r="J341" t="s">
        <v>16</v>
      </c>
      <c r="K341" t="str">
        <f>VLOOKUP(A341,Funcionários!$A$1:$I$98,7,FALSE)</f>
        <v>Noite</v>
      </c>
      <c r="L341" t="str">
        <f>VLOOKUP(K341,Turnos!$A$1:$C$4,2,FALSE)</f>
        <v>22:00</v>
      </c>
      <c r="M341" t="str">
        <f>VLOOKUP(K341,Turnos!$A$1:$C$4,3,FALSE)</f>
        <v>06:00</v>
      </c>
      <c r="N341" s="6">
        <v>22</v>
      </c>
      <c r="O341" s="6">
        <v>6</v>
      </c>
      <c r="P341" s="6">
        <f t="shared" si="22"/>
        <v>28</v>
      </c>
      <c r="Q341" t="str">
        <f t="shared" si="23"/>
        <v>Anomalia</v>
      </c>
      <c r="R341" t="str">
        <f>VLOOKUP(A341,Funcionários!$A$1:$I$98,6,FALSE)</f>
        <v>RH</v>
      </c>
      <c r="S341" t="str">
        <f>VLOOKUP(A341,Funcionários!$A$1:$I$98,5,FALSE)</f>
        <v>Operador</v>
      </c>
      <c r="T341">
        <f>VLOOKUP(A341,Funcionários!$A$1:$I$98,8,FALSE)</f>
        <v>5894.42</v>
      </c>
      <c r="U341" t="str">
        <f>VLOOKUP(A341,Funcionários!$A$1:$I$98,3,FALSE)</f>
        <v>M</v>
      </c>
    </row>
    <row r="342" spans="1:21" x14ac:dyDescent="0.3">
      <c r="A342">
        <v>12</v>
      </c>
      <c r="B342" t="str">
        <f>VLOOKUP(A342,Funcionários!$A$1:$I$98,2,FALSE)</f>
        <v>Nina Monteiro</v>
      </c>
      <c r="C342" s="2" t="s">
        <v>36</v>
      </c>
      <c r="D342" s="4"/>
      <c r="E342" s="4"/>
      <c r="F342">
        <v>0</v>
      </c>
      <c r="G342">
        <v>0</v>
      </c>
      <c r="H342">
        <f t="shared" si="20"/>
        <v>2025</v>
      </c>
      <c r="I342">
        <f t="shared" si="21"/>
        <v>4</v>
      </c>
      <c r="J342" t="s">
        <v>18</v>
      </c>
      <c r="K342" t="str">
        <f>VLOOKUP(A342,Funcionários!$A$1:$I$98,7,FALSE)</f>
        <v>Noite</v>
      </c>
      <c r="L342" t="str">
        <f>VLOOKUP(K342,Turnos!$A$1:$C$4,2,FALSE)</f>
        <v>22:00</v>
      </c>
      <c r="M342" t="str">
        <f>VLOOKUP(K342,Turnos!$A$1:$C$4,3,FALSE)</f>
        <v>06:00</v>
      </c>
      <c r="N342" s="6">
        <v>22</v>
      </c>
      <c r="O342" s="6">
        <v>6</v>
      </c>
      <c r="P342" s="6">
        <f t="shared" si="22"/>
        <v>28</v>
      </c>
      <c r="Q342" t="str">
        <f t="shared" si="23"/>
        <v>Anomalia</v>
      </c>
      <c r="R342" t="str">
        <f>VLOOKUP(A342,Funcionários!$A$1:$I$98,6,FALSE)</f>
        <v>RH</v>
      </c>
      <c r="S342" t="str">
        <f>VLOOKUP(A342,Funcionários!$A$1:$I$98,5,FALSE)</f>
        <v>Operador</v>
      </c>
      <c r="T342">
        <f>VLOOKUP(A342,Funcionários!$A$1:$I$98,8,FALSE)</f>
        <v>5894.42</v>
      </c>
      <c r="U342" t="str">
        <f>VLOOKUP(A342,Funcionários!$A$1:$I$98,3,FALSE)</f>
        <v>M</v>
      </c>
    </row>
    <row r="343" spans="1:21" x14ac:dyDescent="0.3">
      <c r="A343">
        <v>12</v>
      </c>
      <c r="B343" t="str">
        <f>VLOOKUP(A343,Funcionários!$A$1:$I$98,2,FALSE)</f>
        <v>Nina Monteiro</v>
      </c>
      <c r="C343" s="2" t="s">
        <v>39</v>
      </c>
      <c r="D343" s="4" t="s">
        <v>645</v>
      </c>
      <c r="E343" s="4" t="s">
        <v>646</v>
      </c>
      <c r="F343">
        <v>0</v>
      </c>
      <c r="G343">
        <v>1.3</v>
      </c>
      <c r="H343">
        <f t="shared" si="20"/>
        <v>2025</v>
      </c>
      <c r="I343">
        <f t="shared" si="21"/>
        <v>4</v>
      </c>
      <c r="J343" t="s">
        <v>22</v>
      </c>
      <c r="K343" t="str">
        <f>VLOOKUP(A343,Funcionários!$A$1:$I$98,7,FALSE)</f>
        <v>Noite</v>
      </c>
      <c r="L343" t="str">
        <f>VLOOKUP(K343,Turnos!$A$1:$C$4,2,FALSE)</f>
        <v>22:00</v>
      </c>
      <c r="M343" t="str">
        <f>VLOOKUP(K343,Turnos!$A$1:$C$4,3,FALSE)</f>
        <v>06:00</v>
      </c>
      <c r="N343" s="6">
        <v>1.5061111111111112</v>
      </c>
      <c r="O343" s="6">
        <v>15.148611111111112</v>
      </c>
      <c r="P343" s="6">
        <f t="shared" si="22"/>
        <v>16.654722222222222</v>
      </c>
      <c r="Q343" t="str">
        <f t="shared" si="23"/>
        <v>Anomalia</v>
      </c>
      <c r="R343" t="str">
        <f>VLOOKUP(A343,Funcionários!$A$1:$I$98,6,FALSE)</f>
        <v>RH</v>
      </c>
      <c r="S343" t="str">
        <f>VLOOKUP(A343,Funcionários!$A$1:$I$98,5,FALSE)</f>
        <v>Operador</v>
      </c>
      <c r="T343">
        <f>VLOOKUP(A343,Funcionários!$A$1:$I$98,8,FALSE)</f>
        <v>5894.42</v>
      </c>
      <c r="U343" t="str">
        <f>VLOOKUP(A343,Funcionários!$A$1:$I$98,3,FALSE)</f>
        <v>M</v>
      </c>
    </row>
    <row r="344" spans="1:21" x14ac:dyDescent="0.3">
      <c r="A344">
        <v>12</v>
      </c>
      <c r="B344" t="str">
        <f>VLOOKUP(A344,Funcionários!$A$1:$I$98,2,FALSE)</f>
        <v>Nina Monteiro</v>
      </c>
      <c r="C344" s="2" t="s">
        <v>42</v>
      </c>
      <c r="D344" s="4" t="s">
        <v>647</v>
      </c>
      <c r="E344" s="4" t="s">
        <v>648</v>
      </c>
      <c r="F344">
        <v>0</v>
      </c>
      <c r="G344">
        <v>0.3</v>
      </c>
      <c r="H344">
        <f t="shared" si="20"/>
        <v>2025</v>
      </c>
      <c r="I344">
        <f t="shared" si="21"/>
        <v>4</v>
      </c>
      <c r="J344" t="s">
        <v>26</v>
      </c>
      <c r="K344" t="str">
        <f>VLOOKUP(A344,Funcionários!$A$1:$I$98,7,FALSE)</f>
        <v>Noite</v>
      </c>
      <c r="L344" t="str">
        <f>VLOOKUP(K344,Turnos!$A$1:$C$4,2,FALSE)</f>
        <v>22:00</v>
      </c>
      <c r="M344" t="str">
        <f>VLOOKUP(K344,Turnos!$A$1:$C$4,3,FALSE)</f>
        <v>06:00</v>
      </c>
      <c r="N344" s="6">
        <v>4.3513888888888879</v>
      </c>
      <c r="O344" s="6">
        <v>4.6930555555555564</v>
      </c>
      <c r="P344" s="6">
        <f t="shared" si="22"/>
        <v>9.0444444444444443</v>
      </c>
      <c r="Q344" t="str">
        <f t="shared" si="23"/>
        <v>Anomalia</v>
      </c>
      <c r="R344" t="str">
        <f>VLOOKUP(A344,Funcionários!$A$1:$I$98,6,FALSE)</f>
        <v>RH</v>
      </c>
      <c r="S344" t="str">
        <f>VLOOKUP(A344,Funcionários!$A$1:$I$98,5,FALSE)</f>
        <v>Operador</v>
      </c>
      <c r="T344">
        <f>VLOOKUP(A344,Funcionários!$A$1:$I$98,8,FALSE)</f>
        <v>5894.42</v>
      </c>
      <c r="U344" t="str">
        <f>VLOOKUP(A344,Funcionários!$A$1:$I$98,3,FALSE)</f>
        <v>M</v>
      </c>
    </row>
    <row r="345" spans="1:21" x14ac:dyDescent="0.3">
      <c r="A345">
        <v>12</v>
      </c>
      <c r="B345" t="str">
        <f>VLOOKUP(A345,Funcionários!$A$1:$I$98,2,FALSE)</f>
        <v>Nina Monteiro</v>
      </c>
      <c r="C345" s="2" t="s">
        <v>45</v>
      </c>
      <c r="D345" s="4" t="s">
        <v>649</v>
      </c>
      <c r="E345" s="4" t="s">
        <v>650</v>
      </c>
      <c r="F345">
        <v>0</v>
      </c>
      <c r="G345">
        <v>2.9</v>
      </c>
      <c r="H345">
        <f t="shared" si="20"/>
        <v>2025</v>
      </c>
      <c r="I345">
        <f t="shared" si="21"/>
        <v>4</v>
      </c>
      <c r="J345" t="s">
        <v>28</v>
      </c>
      <c r="K345" t="str">
        <f>VLOOKUP(A345,Funcionários!$A$1:$I$98,7,FALSE)</f>
        <v>Noite</v>
      </c>
      <c r="L345" t="str">
        <f>VLOOKUP(K345,Turnos!$A$1:$C$4,2,FALSE)</f>
        <v>22:00</v>
      </c>
      <c r="M345" t="str">
        <f>VLOOKUP(K345,Turnos!$A$1:$C$4,3,FALSE)</f>
        <v>06:00</v>
      </c>
      <c r="N345" s="6">
        <v>7.2783333333333333</v>
      </c>
      <c r="O345" s="6">
        <v>12.047222222222219</v>
      </c>
      <c r="P345" s="6">
        <f t="shared" si="22"/>
        <v>19.325555555555553</v>
      </c>
      <c r="Q345" t="str">
        <f t="shared" si="23"/>
        <v>Anomalia</v>
      </c>
      <c r="R345" t="str">
        <f>VLOOKUP(A345,Funcionários!$A$1:$I$98,6,FALSE)</f>
        <v>RH</v>
      </c>
      <c r="S345" t="str">
        <f>VLOOKUP(A345,Funcionários!$A$1:$I$98,5,FALSE)</f>
        <v>Operador</v>
      </c>
      <c r="T345">
        <f>VLOOKUP(A345,Funcionários!$A$1:$I$98,8,FALSE)</f>
        <v>5894.42</v>
      </c>
      <c r="U345" t="str">
        <f>VLOOKUP(A345,Funcionários!$A$1:$I$98,3,FALSE)</f>
        <v>M</v>
      </c>
    </row>
    <row r="346" spans="1:21" x14ac:dyDescent="0.3">
      <c r="A346">
        <v>12</v>
      </c>
      <c r="B346" t="str">
        <f>VLOOKUP(A346,Funcionários!$A$1:$I$98,2,FALSE)</f>
        <v>Nina Monteiro</v>
      </c>
      <c r="C346" s="2" t="s">
        <v>48</v>
      </c>
      <c r="D346" s="4" t="s">
        <v>651</v>
      </c>
      <c r="E346" s="4" t="s">
        <v>652</v>
      </c>
      <c r="F346">
        <v>0</v>
      </c>
      <c r="G346">
        <v>0.6</v>
      </c>
      <c r="H346">
        <f t="shared" si="20"/>
        <v>2025</v>
      </c>
      <c r="I346">
        <f t="shared" si="21"/>
        <v>4</v>
      </c>
      <c r="J346" t="s">
        <v>9</v>
      </c>
      <c r="K346" t="str">
        <f>VLOOKUP(A346,Funcionários!$A$1:$I$98,7,FALSE)</f>
        <v>Noite</v>
      </c>
      <c r="L346" t="str">
        <f>VLOOKUP(K346,Turnos!$A$1:$C$4,2,FALSE)</f>
        <v>22:00</v>
      </c>
      <c r="M346" t="str">
        <f>VLOOKUP(K346,Turnos!$A$1:$C$4,3,FALSE)</f>
        <v>06:00</v>
      </c>
      <c r="N346" s="6">
        <v>4.5869444444444438</v>
      </c>
      <c r="O346" s="6">
        <v>5.8786111111111117</v>
      </c>
      <c r="P346" s="6">
        <f t="shared" si="22"/>
        <v>10.465555555555556</v>
      </c>
      <c r="Q346" t="str">
        <f t="shared" si="23"/>
        <v>Anomalia</v>
      </c>
      <c r="R346" t="str">
        <f>VLOOKUP(A346,Funcionários!$A$1:$I$98,6,FALSE)</f>
        <v>RH</v>
      </c>
      <c r="S346" t="str">
        <f>VLOOKUP(A346,Funcionários!$A$1:$I$98,5,FALSE)</f>
        <v>Operador</v>
      </c>
      <c r="T346">
        <f>VLOOKUP(A346,Funcionários!$A$1:$I$98,8,FALSE)</f>
        <v>5894.42</v>
      </c>
      <c r="U346" t="str">
        <f>VLOOKUP(A346,Funcionários!$A$1:$I$98,3,FALSE)</f>
        <v>M</v>
      </c>
    </row>
    <row r="347" spans="1:21" x14ac:dyDescent="0.3">
      <c r="A347">
        <v>12</v>
      </c>
      <c r="B347" t="str">
        <f>VLOOKUP(A347,Funcionários!$A$1:$I$98,2,FALSE)</f>
        <v>Nina Monteiro</v>
      </c>
      <c r="C347" s="2" t="s">
        <v>51</v>
      </c>
      <c r="D347" s="4" t="s">
        <v>653</v>
      </c>
      <c r="E347" s="4" t="s">
        <v>654</v>
      </c>
      <c r="F347">
        <v>0</v>
      </c>
      <c r="G347">
        <v>1.4</v>
      </c>
      <c r="H347">
        <f t="shared" si="20"/>
        <v>2025</v>
      </c>
      <c r="I347">
        <f t="shared" si="21"/>
        <v>4</v>
      </c>
      <c r="J347" t="s">
        <v>12</v>
      </c>
      <c r="K347" t="str">
        <f>VLOOKUP(A347,Funcionários!$A$1:$I$98,7,FALSE)</f>
        <v>Noite</v>
      </c>
      <c r="L347" t="str">
        <f>VLOOKUP(K347,Turnos!$A$1:$C$4,2,FALSE)</f>
        <v>22:00</v>
      </c>
      <c r="M347" t="str">
        <f>VLOOKUP(K347,Turnos!$A$1:$C$4,3,FALSE)</f>
        <v>06:00</v>
      </c>
      <c r="N347" s="6">
        <v>5.5713888888888894</v>
      </c>
      <c r="O347" s="6">
        <v>6.9505555555555558</v>
      </c>
      <c r="P347" s="6">
        <f t="shared" si="22"/>
        <v>12.521944444444445</v>
      </c>
      <c r="Q347" t="str">
        <f t="shared" si="23"/>
        <v>Anomalia</v>
      </c>
      <c r="R347" t="str">
        <f>VLOOKUP(A347,Funcionários!$A$1:$I$98,6,FALSE)</f>
        <v>RH</v>
      </c>
      <c r="S347" t="str">
        <f>VLOOKUP(A347,Funcionários!$A$1:$I$98,5,FALSE)</f>
        <v>Operador</v>
      </c>
      <c r="T347">
        <f>VLOOKUP(A347,Funcionários!$A$1:$I$98,8,FALSE)</f>
        <v>5894.42</v>
      </c>
      <c r="U347" t="str">
        <f>VLOOKUP(A347,Funcionários!$A$1:$I$98,3,FALSE)</f>
        <v>M</v>
      </c>
    </row>
    <row r="348" spans="1:21" x14ac:dyDescent="0.3">
      <c r="A348">
        <v>12</v>
      </c>
      <c r="B348" t="str">
        <f>VLOOKUP(A348,Funcionários!$A$1:$I$98,2,FALSE)</f>
        <v>Nina Monteiro</v>
      </c>
      <c r="C348" s="2" t="s">
        <v>54</v>
      </c>
      <c r="D348" s="4"/>
      <c r="E348" s="4"/>
      <c r="F348">
        <v>0</v>
      </c>
      <c r="G348">
        <v>0</v>
      </c>
      <c r="H348">
        <f t="shared" si="20"/>
        <v>2025</v>
      </c>
      <c r="I348">
        <f t="shared" si="21"/>
        <v>4</v>
      </c>
      <c r="J348" t="s">
        <v>16</v>
      </c>
      <c r="K348" t="str">
        <f>VLOOKUP(A348,Funcionários!$A$1:$I$98,7,FALSE)</f>
        <v>Noite</v>
      </c>
      <c r="L348" t="str">
        <f>VLOOKUP(K348,Turnos!$A$1:$C$4,2,FALSE)</f>
        <v>22:00</v>
      </c>
      <c r="M348" t="str">
        <f>VLOOKUP(K348,Turnos!$A$1:$C$4,3,FALSE)</f>
        <v>06:00</v>
      </c>
      <c r="N348" s="6">
        <v>22</v>
      </c>
      <c r="O348" s="6">
        <v>6</v>
      </c>
      <c r="P348" s="6">
        <f t="shared" si="22"/>
        <v>28</v>
      </c>
      <c r="Q348" t="str">
        <f t="shared" si="23"/>
        <v>Anomalia</v>
      </c>
      <c r="R348" t="str">
        <f>VLOOKUP(A348,Funcionários!$A$1:$I$98,6,FALSE)</f>
        <v>RH</v>
      </c>
      <c r="S348" t="str">
        <f>VLOOKUP(A348,Funcionários!$A$1:$I$98,5,FALSE)</f>
        <v>Operador</v>
      </c>
      <c r="T348">
        <f>VLOOKUP(A348,Funcionários!$A$1:$I$98,8,FALSE)</f>
        <v>5894.42</v>
      </c>
      <c r="U348" t="str">
        <f>VLOOKUP(A348,Funcionários!$A$1:$I$98,3,FALSE)</f>
        <v>M</v>
      </c>
    </row>
    <row r="349" spans="1:21" x14ac:dyDescent="0.3">
      <c r="A349">
        <v>12</v>
      </c>
      <c r="B349" t="str">
        <f>VLOOKUP(A349,Funcionários!$A$1:$I$98,2,FALSE)</f>
        <v>Nina Monteiro</v>
      </c>
      <c r="C349" s="2" t="s">
        <v>57</v>
      </c>
      <c r="D349" s="4" t="s">
        <v>655</v>
      </c>
      <c r="E349" s="4" t="s">
        <v>656</v>
      </c>
      <c r="F349">
        <v>0</v>
      </c>
      <c r="G349">
        <v>0.7</v>
      </c>
      <c r="H349">
        <f t="shared" si="20"/>
        <v>2025</v>
      </c>
      <c r="I349">
        <f t="shared" si="21"/>
        <v>4</v>
      </c>
      <c r="J349" t="s">
        <v>18</v>
      </c>
      <c r="K349" t="str">
        <f>VLOOKUP(A349,Funcionários!$A$1:$I$98,7,FALSE)</f>
        <v>Noite</v>
      </c>
      <c r="L349" t="str">
        <f>VLOOKUP(K349,Turnos!$A$1:$C$4,2,FALSE)</f>
        <v>22:00</v>
      </c>
      <c r="M349" t="str">
        <f>VLOOKUP(K349,Turnos!$A$1:$C$4,3,FALSE)</f>
        <v>06:00</v>
      </c>
      <c r="N349" s="6">
        <v>16.89361111111111</v>
      </c>
      <c r="O349" s="6">
        <v>10.281388888888888</v>
      </c>
      <c r="P349" s="6">
        <f t="shared" si="22"/>
        <v>27.174999999999997</v>
      </c>
      <c r="Q349" t="str">
        <f t="shared" si="23"/>
        <v>Anomalia</v>
      </c>
      <c r="R349" t="str">
        <f>VLOOKUP(A349,Funcionários!$A$1:$I$98,6,FALSE)</f>
        <v>RH</v>
      </c>
      <c r="S349" t="str">
        <f>VLOOKUP(A349,Funcionários!$A$1:$I$98,5,FALSE)</f>
        <v>Operador</v>
      </c>
      <c r="T349">
        <f>VLOOKUP(A349,Funcionários!$A$1:$I$98,8,FALSE)</f>
        <v>5894.42</v>
      </c>
      <c r="U349" t="str">
        <f>VLOOKUP(A349,Funcionários!$A$1:$I$98,3,FALSE)</f>
        <v>M</v>
      </c>
    </row>
    <row r="350" spans="1:21" x14ac:dyDescent="0.3">
      <c r="A350">
        <v>12</v>
      </c>
      <c r="B350" t="str">
        <f>VLOOKUP(A350,Funcionários!$A$1:$I$98,2,FALSE)</f>
        <v>Nina Monteiro</v>
      </c>
      <c r="C350" s="2" t="s">
        <v>60</v>
      </c>
      <c r="D350" s="4" t="s">
        <v>657</v>
      </c>
      <c r="E350" s="4" t="s">
        <v>658</v>
      </c>
      <c r="F350">
        <v>0</v>
      </c>
      <c r="G350">
        <v>0.2</v>
      </c>
      <c r="H350">
        <f t="shared" si="20"/>
        <v>2025</v>
      </c>
      <c r="I350">
        <f t="shared" si="21"/>
        <v>4</v>
      </c>
      <c r="J350" t="s">
        <v>22</v>
      </c>
      <c r="K350" t="str">
        <f>VLOOKUP(A350,Funcionários!$A$1:$I$98,7,FALSE)</f>
        <v>Noite</v>
      </c>
      <c r="L350" t="str">
        <f>VLOOKUP(K350,Turnos!$A$1:$C$4,2,FALSE)</f>
        <v>22:00</v>
      </c>
      <c r="M350" t="str">
        <f>VLOOKUP(K350,Turnos!$A$1:$C$4,3,FALSE)</f>
        <v>06:00</v>
      </c>
      <c r="N350" s="6">
        <v>1.9080555555555563</v>
      </c>
      <c r="O350" s="6">
        <v>3.7769444444444438</v>
      </c>
      <c r="P350" s="6">
        <f t="shared" si="22"/>
        <v>5.6850000000000005</v>
      </c>
      <c r="Q350" t="str">
        <f t="shared" si="23"/>
        <v>Anomalia</v>
      </c>
      <c r="R350" t="str">
        <f>VLOOKUP(A350,Funcionários!$A$1:$I$98,6,FALSE)</f>
        <v>RH</v>
      </c>
      <c r="S350" t="str">
        <f>VLOOKUP(A350,Funcionários!$A$1:$I$98,5,FALSE)</f>
        <v>Operador</v>
      </c>
      <c r="T350">
        <f>VLOOKUP(A350,Funcionários!$A$1:$I$98,8,FALSE)</f>
        <v>5894.42</v>
      </c>
      <c r="U350" t="str">
        <f>VLOOKUP(A350,Funcionários!$A$1:$I$98,3,FALSE)</f>
        <v>M</v>
      </c>
    </row>
    <row r="351" spans="1:21" x14ac:dyDescent="0.3">
      <c r="A351">
        <v>12</v>
      </c>
      <c r="B351" t="str">
        <f>VLOOKUP(A351,Funcionários!$A$1:$I$98,2,FALSE)</f>
        <v>Nina Monteiro</v>
      </c>
      <c r="C351" s="2" t="s">
        <v>63</v>
      </c>
      <c r="D351" s="4" t="s">
        <v>659</v>
      </c>
      <c r="E351" s="4" t="s">
        <v>660</v>
      </c>
      <c r="F351">
        <v>0</v>
      </c>
      <c r="G351">
        <v>0.6</v>
      </c>
      <c r="H351">
        <f t="shared" si="20"/>
        <v>2025</v>
      </c>
      <c r="I351">
        <f t="shared" si="21"/>
        <v>4</v>
      </c>
      <c r="J351" t="s">
        <v>26</v>
      </c>
      <c r="K351" t="str">
        <f>VLOOKUP(A351,Funcionários!$A$1:$I$98,7,FALSE)</f>
        <v>Noite</v>
      </c>
      <c r="L351" t="str">
        <f>VLOOKUP(K351,Turnos!$A$1:$C$4,2,FALSE)</f>
        <v>22:00</v>
      </c>
      <c r="M351" t="str">
        <f>VLOOKUP(K351,Turnos!$A$1:$C$4,3,FALSE)</f>
        <v>06:00</v>
      </c>
      <c r="N351" s="6">
        <v>17.363611111111108</v>
      </c>
      <c r="O351" s="6">
        <v>16.509722222222223</v>
      </c>
      <c r="P351" s="6">
        <f t="shared" si="22"/>
        <v>33.873333333333335</v>
      </c>
      <c r="Q351" t="str">
        <f t="shared" si="23"/>
        <v>Anomalia</v>
      </c>
      <c r="R351" t="str">
        <f>VLOOKUP(A351,Funcionários!$A$1:$I$98,6,FALSE)</f>
        <v>RH</v>
      </c>
      <c r="S351" t="str">
        <f>VLOOKUP(A351,Funcionários!$A$1:$I$98,5,FALSE)</f>
        <v>Operador</v>
      </c>
      <c r="T351">
        <f>VLOOKUP(A351,Funcionários!$A$1:$I$98,8,FALSE)</f>
        <v>5894.42</v>
      </c>
      <c r="U351" t="str">
        <f>VLOOKUP(A351,Funcionários!$A$1:$I$98,3,FALSE)</f>
        <v>M</v>
      </c>
    </row>
    <row r="352" spans="1:21" x14ac:dyDescent="0.3">
      <c r="A352">
        <v>12</v>
      </c>
      <c r="B352" t="str">
        <f>VLOOKUP(A352,Funcionários!$A$1:$I$98,2,FALSE)</f>
        <v>Nina Monteiro</v>
      </c>
      <c r="C352" s="2" t="s">
        <v>66</v>
      </c>
      <c r="D352" s="4" t="s">
        <v>661</v>
      </c>
      <c r="E352" s="4" t="s">
        <v>662</v>
      </c>
      <c r="F352">
        <v>0</v>
      </c>
      <c r="G352">
        <v>0.4</v>
      </c>
      <c r="H352">
        <f t="shared" si="20"/>
        <v>2025</v>
      </c>
      <c r="I352">
        <f t="shared" si="21"/>
        <v>4</v>
      </c>
      <c r="J352" t="s">
        <v>28</v>
      </c>
      <c r="K352" t="str">
        <f>VLOOKUP(A352,Funcionários!$A$1:$I$98,7,FALSE)</f>
        <v>Noite</v>
      </c>
      <c r="L352" t="str">
        <f>VLOOKUP(K352,Turnos!$A$1:$C$4,2,FALSE)</f>
        <v>22:00</v>
      </c>
      <c r="M352" t="str">
        <f>VLOOKUP(K352,Turnos!$A$1:$C$4,3,FALSE)</f>
        <v>06:00</v>
      </c>
      <c r="N352" s="6">
        <v>10.684166666666664</v>
      </c>
      <c r="O352" s="6">
        <v>0.42833333333333368</v>
      </c>
      <c r="P352" s="6">
        <f t="shared" si="22"/>
        <v>11.112499999999997</v>
      </c>
      <c r="Q352" t="str">
        <f t="shared" si="23"/>
        <v>Anomalia</v>
      </c>
      <c r="R352" t="str">
        <f>VLOOKUP(A352,Funcionários!$A$1:$I$98,6,FALSE)</f>
        <v>RH</v>
      </c>
      <c r="S352" t="str">
        <f>VLOOKUP(A352,Funcionários!$A$1:$I$98,5,FALSE)</f>
        <v>Operador</v>
      </c>
      <c r="T352">
        <f>VLOOKUP(A352,Funcionários!$A$1:$I$98,8,FALSE)</f>
        <v>5894.42</v>
      </c>
      <c r="U352" t="str">
        <f>VLOOKUP(A352,Funcionários!$A$1:$I$98,3,FALSE)</f>
        <v>M</v>
      </c>
    </row>
    <row r="353" spans="1:21" x14ac:dyDescent="0.3">
      <c r="A353">
        <v>12</v>
      </c>
      <c r="B353" t="str">
        <f>VLOOKUP(A353,Funcionários!$A$1:$I$98,2,FALSE)</f>
        <v>Nina Monteiro</v>
      </c>
      <c r="C353" s="2" t="s">
        <v>69</v>
      </c>
      <c r="D353" s="4"/>
      <c r="E353" s="4"/>
      <c r="F353">
        <v>1</v>
      </c>
      <c r="G353">
        <v>0</v>
      </c>
      <c r="H353">
        <f t="shared" si="20"/>
        <v>2025</v>
      </c>
      <c r="I353">
        <f t="shared" si="21"/>
        <v>4</v>
      </c>
      <c r="J353" t="s">
        <v>9</v>
      </c>
      <c r="K353" t="str">
        <f>VLOOKUP(A353,Funcionários!$A$1:$I$98,7,FALSE)</f>
        <v>Noite</v>
      </c>
      <c r="L353" t="str">
        <f>VLOOKUP(K353,Turnos!$A$1:$C$4,2,FALSE)</f>
        <v>22:00</v>
      </c>
      <c r="M353" t="str">
        <f>VLOOKUP(K353,Turnos!$A$1:$C$4,3,FALSE)</f>
        <v>06:00</v>
      </c>
      <c r="N353" s="6">
        <v>22</v>
      </c>
      <c r="O353" s="6">
        <v>6</v>
      </c>
      <c r="P353" s="6">
        <f t="shared" si="22"/>
        <v>28</v>
      </c>
      <c r="Q353" t="str">
        <f t="shared" si="23"/>
        <v>Anomalia</v>
      </c>
      <c r="R353" t="str">
        <f>VLOOKUP(A353,Funcionários!$A$1:$I$98,6,FALSE)</f>
        <v>RH</v>
      </c>
      <c r="S353" t="str">
        <f>VLOOKUP(A353,Funcionários!$A$1:$I$98,5,FALSE)</f>
        <v>Operador</v>
      </c>
      <c r="T353">
        <f>VLOOKUP(A353,Funcionários!$A$1:$I$98,8,FALSE)</f>
        <v>5894.42</v>
      </c>
      <c r="U353" t="str">
        <f>VLOOKUP(A353,Funcionários!$A$1:$I$98,3,FALSE)</f>
        <v>M</v>
      </c>
    </row>
    <row r="354" spans="1:21" x14ac:dyDescent="0.3">
      <c r="A354">
        <v>12</v>
      </c>
      <c r="B354" t="str">
        <f>VLOOKUP(A354,Funcionários!$A$1:$I$98,2,FALSE)</f>
        <v>Nina Monteiro</v>
      </c>
      <c r="C354" s="2" t="s">
        <v>72</v>
      </c>
      <c r="D354" s="4" t="s">
        <v>663</v>
      </c>
      <c r="E354" s="4" t="s">
        <v>664</v>
      </c>
      <c r="F354">
        <v>0</v>
      </c>
      <c r="G354">
        <v>0.4</v>
      </c>
      <c r="H354">
        <f t="shared" si="20"/>
        <v>2025</v>
      </c>
      <c r="I354">
        <f t="shared" si="21"/>
        <v>4</v>
      </c>
      <c r="J354" t="s">
        <v>12</v>
      </c>
      <c r="K354" t="str">
        <f>VLOOKUP(A354,Funcionários!$A$1:$I$98,7,FALSE)</f>
        <v>Noite</v>
      </c>
      <c r="L354" t="str">
        <f>VLOOKUP(K354,Turnos!$A$1:$C$4,2,FALSE)</f>
        <v>22:00</v>
      </c>
      <c r="M354" t="str">
        <f>VLOOKUP(K354,Turnos!$A$1:$C$4,3,FALSE)</f>
        <v>06:00</v>
      </c>
      <c r="N354" s="6">
        <v>13.117777777777778</v>
      </c>
      <c r="O354" s="6">
        <v>4.7980555555555551</v>
      </c>
      <c r="P354" s="6">
        <f t="shared" si="22"/>
        <v>17.915833333333332</v>
      </c>
      <c r="Q354" t="str">
        <f t="shared" si="23"/>
        <v>Anomalia</v>
      </c>
      <c r="R354" t="str">
        <f>VLOOKUP(A354,Funcionários!$A$1:$I$98,6,FALSE)</f>
        <v>RH</v>
      </c>
      <c r="S354" t="str">
        <f>VLOOKUP(A354,Funcionários!$A$1:$I$98,5,FALSE)</f>
        <v>Operador</v>
      </c>
      <c r="T354">
        <f>VLOOKUP(A354,Funcionários!$A$1:$I$98,8,FALSE)</f>
        <v>5894.42</v>
      </c>
      <c r="U354" t="str">
        <f>VLOOKUP(A354,Funcionários!$A$1:$I$98,3,FALSE)</f>
        <v>M</v>
      </c>
    </row>
    <row r="355" spans="1:21" x14ac:dyDescent="0.3">
      <c r="A355">
        <v>12</v>
      </c>
      <c r="B355" t="str">
        <f>VLOOKUP(A355,Funcionários!$A$1:$I$98,2,FALSE)</f>
        <v>Nina Monteiro</v>
      </c>
      <c r="C355" s="2" t="s">
        <v>75</v>
      </c>
      <c r="D355" s="4"/>
      <c r="E355" s="4"/>
      <c r="F355">
        <v>0</v>
      </c>
      <c r="G355">
        <v>0</v>
      </c>
      <c r="H355">
        <f t="shared" si="20"/>
        <v>2025</v>
      </c>
      <c r="I355">
        <f t="shared" si="21"/>
        <v>4</v>
      </c>
      <c r="J355" t="s">
        <v>16</v>
      </c>
      <c r="K355" t="str">
        <f>VLOOKUP(A355,Funcionários!$A$1:$I$98,7,FALSE)</f>
        <v>Noite</v>
      </c>
      <c r="L355" t="str">
        <f>VLOOKUP(K355,Turnos!$A$1:$C$4,2,FALSE)</f>
        <v>22:00</v>
      </c>
      <c r="M355" t="str">
        <f>VLOOKUP(K355,Turnos!$A$1:$C$4,3,FALSE)</f>
        <v>06:00</v>
      </c>
      <c r="N355" s="6">
        <v>22</v>
      </c>
      <c r="O355" s="6">
        <v>6</v>
      </c>
      <c r="P355" s="6">
        <f t="shared" si="22"/>
        <v>28</v>
      </c>
      <c r="Q355" t="str">
        <f t="shared" si="23"/>
        <v>Anomalia</v>
      </c>
      <c r="R355" t="str">
        <f>VLOOKUP(A355,Funcionários!$A$1:$I$98,6,FALSE)</f>
        <v>RH</v>
      </c>
      <c r="S355" t="str">
        <f>VLOOKUP(A355,Funcionários!$A$1:$I$98,5,FALSE)</f>
        <v>Operador</v>
      </c>
      <c r="T355">
        <f>VLOOKUP(A355,Funcionários!$A$1:$I$98,8,FALSE)</f>
        <v>5894.42</v>
      </c>
      <c r="U355" t="str">
        <f>VLOOKUP(A355,Funcionários!$A$1:$I$98,3,FALSE)</f>
        <v>M</v>
      </c>
    </row>
    <row r="356" spans="1:21" x14ac:dyDescent="0.3">
      <c r="A356">
        <v>12</v>
      </c>
      <c r="B356" t="str">
        <f>VLOOKUP(A356,Funcionários!$A$1:$I$98,2,FALSE)</f>
        <v>Nina Monteiro</v>
      </c>
      <c r="C356" s="2" t="s">
        <v>76</v>
      </c>
      <c r="D356" s="4"/>
      <c r="E356" s="4"/>
      <c r="F356">
        <v>0</v>
      </c>
      <c r="G356">
        <v>0</v>
      </c>
      <c r="H356">
        <f t="shared" si="20"/>
        <v>2025</v>
      </c>
      <c r="I356">
        <f t="shared" si="21"/>
        <v>4</v>
      </c>
      <c r="J356" t="s">
        <v>18</v>
      </c>
      <c r="K356" t="str">
        <f>VLOOKUP(A356,Funcionários!$A$1:$I$98,7,FALSE)</f>
        <v>Noite</v>
      </c>
      <c r="L356" t="str">
        <f>VLOOKUP(K356,Turnos!$A$1:$C$4,2,FALSE)</f>
        <v>22:00</v>
      </c>
      <c r="M356" t="str">
        <f>VLOOKUP(K356,Turnos!$A$1:$C$4,3,FALSE)</f>
        <v>06:00</v>
      </c>
      <c r="N356" s="6">
        <v>22</v>
      </c>
      <c r="O356" s="6">
        <v>6</v>
      </c>
      <c r="P356" s="6">
        <f t="shared" si="22"/>
        <v>28</v>
      </c>
      <c r="Q356" t="str">
        <f t="shared" si="23"/>
        <v>Anomalia</v>
      </c>
      <c r="R356" t="str">
        <f>VLOOKUP(A356,Funcionários!$A$1:$I$98,6,FALSE)</f>
        <v>RH</v>
      </c>
      <c r="S356" t="str">
        <f>VLOOKUP(A356,Funcionários!$A$1:$I$98,5,FALSE)</f>
        <v>Operador</v>
      </c>
      <c r="T356">
        <f>VLOOKUP(A356,Funcionários!$A$1:$I$98,8,FALSE)</f>
        <v>5894.42</v>
      </c>
      <c r="U356" t="str">
        <f>VLOOKUP(A356,Funcionários!$A$1:$I$98,3,FALSE)</f>
        <v>M</v>
      </c>
    </row>
    <row r="357" spans="1:21" x14ac:dyDescent="0.3">
      <c r="A357">
        <v>12</v>
      </c>
      <c r="B357" t="str">
        <f>VLOOKUP(A357,Funcionários!$A$1:$I$98,2,FALSE)</f>
        <v>Nina Monteiro</v>
      </c>
      <c r="C357" s="2" t="s">
        <v>79</v>
      </c>
      <c r="D357" s="4" t="s">
        <v>665</v>
      </c>
      <c r="E357" s="4" t="s">
        <v>666</v>
      </c>
      <c r="F357">
        <v>0</v>
      </c>
      <c r="G357">
        <v>1</v>
      </c>
      <c r="H357">
        <f t="shared" si="20"/>
        <v>2025</v>
      </c>
      <c r="I357">
        <f t="shared" si="21"/>
        <v>4</v>
      </c>
      <c r="J357" t="s">
        <v>22</v>
      </c>
      <c r="K357" t="str">
        <f>VLOOKUP(A357,Funcionários!$A$1:$I$98,7,FALSE)</f>
        <v>Noite</v>
      </c>
      <c r="L357" t="str">
        <f>VLOOKUP(K357,Turnos!$A$1:$C$4,2,FALSE)</f>
        <v>22:00</v>
      </c>
      <c r="M357" t="str">
        <f>VLOOKUP(K357,Turnos!$A$1:$C$4,3,FALSE)</f>
        <v>06:00</v>
      </c>
      <c r="N357" s="6">
        <v>13.631944444444441</v>
      </c>
      <c r="O357" s="6">
        <v>9.6844444444444431</v>
      </c>
      <c r="P357" s="6">
        <f t="shared" si="22"/>
        <v>23.316388888888884</v>
      </c>
      <c r="Q357" t="str">
        <f t="shared" si="23"/>
        <v>Anomalia</v>
      </c>
      <c r="R357" t="str">
        <f>VLOOKUP(A357,Funcionários!$A$1:$I$98,6,FALSE)</f>
        <v>RH</v>
      </c>
      <c r="S357" t="str">
        <f>VLOOKUP(A357,Funcionários!$A$1:$I$98,5,FALSE)</f>
        <v>Operador</v>
      </c>
      <c r="T357">
        <f>VLOOKUP(A357,Funcionários!$A$1:$I$98,8,FALSE)</f>
        <v>5894.42</v>
      </c>
      <c r="U357" t="str">
        <f>VLOOKUP(A357,Funcionários!$A$1:$I$98,3,FALSE)</f>
        <v>M</v>
      </c>
    </row>
    <row r="358" spans="1:21" x14ac:dyDescent="0.3">
      <c r="A358">
        <v>12</v>
      </c>
      <c r="B358" t="str">
        <f>VLOOKUP(A358,Funcionários!$A$1:$I$98,2,FALSE)</f>
        <v>Nina Monteiro</v>
      </c>
      <c r="C358" s="2" t="s">
        <v>82</v>
      </c>
      <c r="D358" s="4"/>
      <c r="E358" s="4"/>
      <c r="F358">
        <v>1</v>
      </c>
      <c r="G358">
        <v>0</v>
      </c>
      <c r="H358">
        <f t="shared" si="20"/>
        <v>2025</v>
      </c>
      <c r="I358">
        <f t="shared" si="21"/>
        <v>4</v>
      </c>
      <c r="J358" t="s">
        <v>26</v>
      </c>
      <c r="K358" t="str">
        <f>VLOOKUP(A358,Funcionários!$A$1:$I$98,7,FALSE)</f>
        <v>Noite</v>
      </c>
      <c r="L358" t="str">
        <f>VLOOKUP(K358,Turnos!$A$1:$C$4,2,FALSE)</f>
        <v>22:00</v>
      </c>
      <c r="M358" t="str">
        <f>VLOOKUP(K358,Turnos!$A$1:$C$4,3,FALSE)</f>
        <v>06:00</v>
      </c>
      <c r="N358" s="6">
        <v>22</v>
      </c>
      <c r="O358" s="6">
        <v>6</v>
      </c>
      <c r="P358" s="6">
        <f t="shared" si="22"/>
        <v>28</v>
      </c>
      <c r="Q358" t="str">
        <f t="shared" si="23"/>
        <v>Anomalia</v>
      </c>
      <c r="R358" t="str">
        <f>VLOOKUP(A358,Funcionários!$A$1:$I$98,6,FALSE)</f>
        <v>RH</v>
      </c>
      <c r="S358" t="str">
        <f>VLOOKUP(A358,Funcionários!$A$1:$I$98,5,FALSE)</f>
        <v>Operador</v>
      </c>
      <c r="T358">
        <f>VLOOKUP(A358,Funcionários!$A$1:$I$98,8,FALSE)</f>
        <v>5894.42</v>
      </c>
      <c r="U358" t="str">
        <f>VLOOKUP(A358,Funcionários!$A$1:$I$98,3,FALSE)</f>
        <v>M</v>
      </c>
    </row>
    <row r="359" spans="1:21" x14ac:dyDescent="0.3">
      <c r="A359">
        <v>12</v>
      </c>
      <c r="B359" t="str">
        <f>VLOOKUP(A359,Funcionários!$A$1:$I$98,2,FALSE)</f>
        <v>Nina Monteiro</v>
      </c>
      <c r="C359" s="2" t="s">
        <v>85</v>
      </c>
      <c r="D359" s="4" t="s">
        <v>667</v>
      </c>
      <c r="E359" s="4" t="s">
        <v>668</v>
      </c>
      <c r="F359">
        <v>0</v>
      </c>
      <c r="G359">
        <v>2.2000000000000002</v>
      </c>
      <c r="H359">
        <f t="shared" si="20"/>
        <v>2025</v>
      </c>
      <c r="I359">
        <f t="shared" si="21"/>
        <v>4</v>
      </c>
      <c r="J359" t="s">
        <v>28</v>
      </c>
      <c r="K359" t="str">
        <f>VLOOKUP(A359,Funcionários!$A$1:$I$98,7,FALSE)</f>
        <v>Noite</v>
      </c>
      <c r="L359" t="str">
        <f>VLOOKUP(K359,Turnos!$A$1:$C$4,2,FALSE)</f>
        <v>22:00</v>
      </c>
      <c r="M359" t="str">
        <f>VLOOKUP(K359,Turnos!$A$1:$C$4,3,FALSE)</f>
        <v>06:00</v>
      </c>
      <c r="N359" s="6">
        <v>9.5019444444444421</v>
      </c>
      <c r="O359" s="6">
        <v>10.763055555555557</v>
      </c>
      <c r="P359" s="6">
        <f t="shared" si="22"/>
        <v>20.265000000000001</v>
      </c>
      <c r="Q359" t="str">
        <f t="shared" si="23"/>
        <v>Anomalia</v>
      </c>
      <c r="R359" t="str">
        <f>VLOOKUP(A359,Funcionários!$A$1:$I$98,6,FALSE)</f>
        <v>RH</v>
      </c>
      <c r="S359" t="str">
        <f>VLOOKUP(A359,Funcionários!$A$1:$I$98,5,FALSE)</f>
        <v>Operador</v>
      </c>
      <c r="T359">
        <f>VLOOKUP(A359,Funcionários!$A$1:$I$98,8,FALSE)</f>
        <v>5894.42</v>
      </c>
      <c r="U359" t="str">
        <f>VLOOKUP(A359,Funcionários!$A$1:$I$98,3,FALSE)</f>
        <v>M</v>
      </c>
    </row>
    <row r="360" spans="1:21" x14ac:dyDescent="0.3">
      <c r="A360">
        <v>12</v>
      </c>
      <c r="B360" t="str">
        <f>VLOOKUP(A360,Funcionários!$A$1:$I$98,2,FALSE)</f>
        <v>Nina Monteiro</v>
      </c>
      <c r="C360" s="2" t="s">
        <v>88</v>
      </c>
      <c r="D360" s="4" t="s">
        <v>669</v>
      </c>
      <c r="E360" s="4" t="s">
        <v>670</v>
      </c>
      <c r="F360">
        <v>0</v>
      </c>
      <c r="G360">
        <v>1.5</v>
      </c>
      <c r="H360">
        <f t="shared" si="20"/>
        <v>2025</v>
      </c>
      <c r="I360">
        <f t="shared" si="21"/>
        <v>4</v>
      </c>
      <c r="J360" t="s">
        <v>9</v>
      </c>
      <c r="K360" t="str">
        <f>VLOOKUP(A360,Funcionários!$A$1:$I$98,7,FALSE)</f>
        <v>Noite</v>
      </c>
      <c r="L360" t="str">
        <f>VLOOKUP(K360,Turnos!$A$1:$C$4,2,FALSE)</f>
        <v>22:00</v>
      </c>
      <c r="M360" t="str">
        <f>VLOOKUP(K360,Turnos!$A$1:$C$4,3,FALSE)</f>
        <v>06:00</v>
      </c>
      <c r="N360" s="6">
        <v>1.5052777777777777</v>
      </c>
      <c r="O360" s="6">
        <v>5.9138888888888888</v>
      </c>
      <c r="P360" s="6">
        <f t="shared" si="22"/>
        <v>7.4191666666666665</v>
      </c>
      <c r="Q360" t="str">
        <f t="shared" si="23"/>
        <v>Anomalia</v>
      </c>
      <c r="R360" t="str">
        <f>VLOOKUP(A360,Funcionários!$A$1:$I$98,6,FALSE)</f>
        <v>RH</v>
      </c>
      <c r="S360" t="str">
        <f>VLOOKUP(A360,Funcionários!$A$1:$I$98,5,FALSE)</f>
        <v>Operador</v>
      </c>
      <c r="T360">
        <f>VLOOKUP(A360,Funcionários!$A$1:$I$98,8,FALSE)</f>
        <v>5894.42</v>
      </c>
      <c r="U360" t="str">
        <f>VLOOKUP(A360,Funcionários!$A$1:$I$98,3,FALSE)</f>
        <v>M</v>
      </c>
    </row>
    <row r="361" spans="1:21" x14ac:dyDescent="0.3">
      <c r="A361">
        <v>12</v>
      </c>
      <c r="B361" t="str">
        <f>VLOOKUP(A361,Funcionários!$A$1:$I$98,2,FALSE)</f>
        <v>Nina Monteiro</v>
      </c>
      <c r="C361" s="2" t="s">
        <v>91</v>
      </c>
      <c r="D361" s="4"/>
      <c r="E361" s="4"/>
      <c r="F361">
        <v>0</v>
      </c>
      <c r="G361">
        <v>0</v>
      </c>
      <c r="H361">
        <f t="shared" si="20"/>
        <v>2025</v>
      </c>
      <c r="I361">
        <f t="shared" si="21"/>
        <v>4</v>
      </c>
      <c r="J361" t="s">
        <v>12</v>
      </c>
      <c r="K361" t="str">
        <f>VLOOKUP(A361,Funcionários!$A$1:$I$98,7,FALSE)</f>
        <v>Noite</v>
      </c>
      <c r="L361" t="str">
        <f>VLOOKUP(K361,Turnos!$A$1:$C$4,2,FALSE)</f>
        <v>22:00</v>
      </c>
      <c r="M361" t="str">
        <f>VLOOKUP(K361,Turnos!$A$1:$C$4,3,FALSE)</f>
        <v>06:00</v>
      </c>
      <c r="N361" s="6">
        <v>22</v>
      </c>
      <c r="O361" s="6">
        <v>6</v>
      </c>
      <c r="P361" s="6">
        <f t="shared" si="22"/>
        <v>28</v>
      </c>
      <c r="Q361" t="str">
        <f t="shared" si="23"/>
        <v>Anomalia</v>
      </c>
      <c r="R361" t="str">
        <f>VLOOKUP(A361,Funcionários!$A$1:$I$98,6,FALSE)</f>
        <v>RH</v>
      </c>
      <c r="S361" t="str">
        <f>VLOOKUP(A361,Funcionários!$A$1:$I$98,5,FALSE)</f>
        <v>Operador</v>
      </c>
      <c r="T361">
        <f>VLOOKUP(A361,Funcionários!$A$1:$I$98,8,FALSE)</f>
        <v>5894.42</v>
      </c>
      <c r="U361" t="str">
        <f>VLOOKUP(A361,Funcionários!$A$1:$I$98,3,FALSE)</f>
        <v>M</v>
      </c>
    </row>
    <row r="362" spans="1:21" x14ac:dyDescent="0.3">
      <c r="A362">
        <v>13</v>
      </c>
      <c r="B362" t="str">
        <f>VLOOKUP(A362,Funcionários!$A$1:$I$98,2,FALSE)</f>
        <v>Enr</v>
      </c>
      <c r="C362" s="2" t="s">
        <v>7</v>
      </c>
      <c r="D362" s="4" t="s">
        <v>671</v>
      </c>
      <c r="E362" s="4" t="s">
        <v>672</v>
      </c>
      <c r="F362">
        <v>0</v>
      </c>
      <c r="G362">
        <v>2.6</v>
      </c>
      <c r="H362">
        <f t="shared" si="20"/>
        <v>2025</v>
      </c>
      <c r="I362">
        <f t="shared" si="21"/>
        <v>5</v>
      </c>
      <c r="J362" t="s">
        <v>9</v>
      </c>
      <c r="K362" t="str">
        <f>VLOOKUP(A362,Funcionários!$A$1:$I$98,7,FALSE)</f>
        <v>Manhã</v>
      </c>
      <c r="L362" t="str">
        <f>VLOOKUP(K362,Turnos!$A$1:$C$4,2,FALSE)</f>
        <v>06:00</v>
      </c>
      <c r="M362" t="str">
        <f>VLOOKUP(K362,Turnos!$A$1:$C$4,3,FALSE)</f>
        <v>14:00</v>
      </c>
      <c r="N362" s="6">
        <v>1.9163888888888896</v>
      </c>
      <c r="O362" s="6">
        <v>13.815000000000001</v>
      </c>
      <c r="P362" s="6">
        <f t="shared" si="22"/>
        <v>15.73138888888889</v>
      </c>
      <c r="Q362" t="str">
        <f t="shared" si="23"/>
        <v>Anomalia</v>
      </c>
      <c r="R362" t="str">
        <f>VLOOKUP(A362,Funcionários!$A$1:$I$98,6,FALSE)</f>
        <v>Comercial</v>
      </c>
      <c r="S362" t="str">
        <f>VLOOKUP(A362,Funcionários!$A$1:$I$98,5,FALSE)</f>
        <v>Analista</v>
      </c>
      <c r="T362">
        <f>VLOOKUP(A362,Funcionários!$A$1:$I$98,8,FALSE)</f>
        <v>13213.16</v>
      </c>
      <c r="U362" t="str">
        <f>VLOOKUP(A362,Funcionários!$A$1:$I$98,3,FALSE)</f>
        <v>F</v>
      </c>
    </row>
    <row r="363" spans="1:21" x14ac:dyDescent="0.3">
      <c r="A363">
        <v>13</v>
      </c>
      <c r="B363" t="str">
        <f>VLOOKUP(A363,Funcionários!$A$1:$I$98,2,FALSE)</f>
        <v>Enr</v>
      </c>
      <c r="C363" s="2" t="s">
        <v>10</v>
      </c>
      <c r="D363" s="4" t="s">
        <v>673</v>
      </c>
      <c r="E363" s="4" t="s">
        <v>674</v>
      </c>
      <c r="F363">
        <v>0</v>
      </c>
      <c r="G363">
        <v>2.9</v>
      </c>
      <c r="H363">
        <f t="shared" si="20"/>
        <v>2025</v>
      </c>
      <c r="I363">
        <f t="shared" si="21"/>
        <v>5</v>
      </c>
      <c r="J363" t="s">
        <v>12</v>
      </c>
      <c r="K363" t="str">
        <f>VLOOKUP(A363,Funcionários!$A$1:$I$98,7,FALSE)</f>
        <v>Manhã</v>
      </c>
      <c r="L363" t="str">
        <f>VLOOKUP(K363,Turnos!$A$1:$C$4,2,FALSE)</f>
        <v>06:00</v>
      </c>
      <c r="M363" t="str">
        <f>VLOOKUP(K363,Turnos!$A$1:$C$4,3,FALSE)</f>
        <v>14:00</v>
      </c>
      <c r="N363" s="6">
        <v>4.6933333333333325</v>
      </c>
      <c r="O363" s="6">
        <v>2.2283333333333339</v>
      </c>
      <c r="P363" s="6">
        <f t="shared" si="22"/>
        <v>6.9216666666666669</v>
      </c>
      <c r="Q363" t="str">
        <f t="shared" si="23"/>
        <v>Anomalia</v>
      </c>
      <c r="R363" t="str">
        <f>VLOOKUP(A363,Funcionários!$A$1:$I$98,6,FALSE)</f>
        <v>Comercial</v>
      </c>
      <c r="S363" t="str">
        <f>VLOOKUP(A363,Funcionários!$A$1:$I$98,5,FALSE)</f>
        <v>Analista</v>
      </c>
      <c r="T363">
        <f>VLOOKUP(A363,Funcionários!$A$1:$I$98,8,FALSE)</f>
        <v>13213.16</v>
      </c>
      <c r="U363" t="str">
        <f>VLOOKUP(A363,Funcionários!$A$1:$I$98,3,FALSE)</f>
        <v>F</v>
      </c>
    </row>
    <row r="364" spans="1:21" x14ac:dyDescent="0.3">
      <c r="A364">
        <v>13</v>
      </c>
      <c r="B364" t="str">
        <f>VLOOKUP(A364,Funcionários!$A$1:$I$98,2,FALSE)</f>
        <v>Enr</v>
      </c>
      <c r="C364" s="2" t="s">
        <v>13</v>
      </c>
      <c r="D364" s="4" t="s">
        <v>675</v>
      </c>
      <c r="E364" s="4" t="s">
        <v>676</v>
      </c>
      <c r="F364">
        <v>0</v>
      </c>
      <c r="G364">
        <v>1.2</v>
      </c>
      <c r="H364">
        <f t="shared" si="20"/>
        <v>2025</v>
      </c>
      <c r="I364">
        <f t="shared" si="21"/>
        <v>5</v>
      </c>
      <c r="J364" t="s">
        <v>16</v>
      </c>
      <c r="K364" t="str">
        <f>VLOOKUP(A364,Funcionários!$A$1:$I$98,7,FALSE)</f>
        <v>Manhã</v>
      </c>
      <c r="L364" t="str">
        <f>VLOOKUP(K364,Turnos!$A$1:$C$4,2,FALSE)</f>
        <v>06:00</v>
      </c>
      <c r="M364" t="str">
        <f>VLOOKUP(K364,Turnos!$A$1:$C$4,3,FALSE)</f>
        <v>14:00</v>
      </c>
      <c r="N364" s="6">
        <v>5.4269444444444446</v>
      </c>
      <c r="O364" s="6">
        <v>6.6988888888888898</v>
      </c>
      <c r="P364" s="6">
        <f t="shared" si="22"/>
        <v>12.125833333333334</v>
      </c>
      <c r="Q364" t="str">
        <f t="shared" si="23"/>
        <v>Anomalia</v>
      </c>
      <c r="R364" t="str">
        <f>VLOOKUP(A364,Funcionários!$A$1:$I$98,6,FALSE)</f>
        <v>Comercial</v>
      </c>
      <c r="S364" t="str">
        <f>VLOOKUP(A364,Funcionários!$A$1:$I$98,5,FALSE)</f>
        <v>Analista</v>
      </c>
      <c r="T364">
        <f>VLOOKUP(A364,Funcionários!$A$1:$I$98,8,FALSE)</f>
        <v>13213.16</v>
      </c>
      <c r="U364" t="str">
        <f>VLOOKUP(A364,Funcionários!$A$1:$I$98,3,FALSE)</f>
        <v>F</v>
      </c>
    </row>
    <row r="365" spans="1:21" x14ac:dyDescent="0.3">
      <c r="A365">
        <v>13</v>
      </c>
      <c r="B365" t="str">
        <f>VLOOKUP(A365,Funcionários!$A$1:$I$98,2,FALSE)</f>
        <v>Enr</v>
      </c>
      <c r="C365" s="2" t="s">
        <v>17</v>
      </c>
      <c r="D365" s="4" t="s">
        <v>677</v>
      </c>
      <c r="E365" s="4" t="s">
        <v>678</v>
      </c>
      <c r="F365">
        <v>0</v>
      </c>
      <c r="G365">
        <v>2.7</v>
      </c>
      <c r="H365">
        <f t="shared" si="20"/>
        <v>2025</v>
      </c>
      <c r="I365">
        <f t="shared" si="21"/>
        <v>5</v>
      </c>
      <c r="J365" t="s">
        <v>18</v>
      </c>
      <c r="K365" t="str">
        <f>VLOOKUP(A365,Funcionários!$A$1:$I$98,7,FALSE)</f>
        <v>Manhã</v>
      </c>
      <c r="L365" t="str">
        <f>VLOOKUP(K365,Turnos!$A$1:$C$4,2,FALSE)</f>
        <v>06:00</v>
      </c>
      <c r="M365" t="str">
        <f>VLOOKUP(K365,Turnos!$A$1:$C$4,3,FALSE)</f>
        <v>14:00</v>
      </c>
      <c r="N365" s="6">
        <v>8.4638888888888886</v>
      </c>
      <c r="O365" s="6">
        <v>2.1602777777777775</v>
      </c>
      <c r="P365" s="6">
        <f t="shared" si="22"/>
        <v>10.624166666666666</v>
      </c>
      <c r="Q365" t="str">
        <f t="shared" si="23"/>
        <v>Anomalia</v>
      </c>
      <c r="R365" t="str">
        <f>VLOOKUP(A365,Funcionários!$A$1:$I$98,6,FALSE)</f>
        <v>Comercial</v>
      </c>
      <c r="S365" t="str">
        <f>VLOOKUP(A365,Funcionários!$A$1:$I$98,5,FALSE)</f>
        <v>Analista</v>
      </c>
      <c r="T365">
        <f>VLOOKUP(A365,Funcionários!$A$1:$I$98,8,FALSE)</f>
        <v>13213.16</v>
      </c>
      <c r="U365" t="str">
        <f>VLOOKUP(A365,Funcionários!$A$1:$I$98,3,FALSE)</f>
        <v>F</v>
      </c>
    </row>
    <row r="366" spans="1:21" x14ac:dyDescent="0.3">
      <c r="A366">
        <v>13</v>
      </c>
      <c r="B366" t="str">
        <f>VLOOKUP(A366,Funcionários!$A$1:$I$98,2,FALSE)</f>
        <v>Enr</v>
      </c>
      <c r="C366" s="2" t="s">
        <v>19</v>
      </c>
      <c r="D366" s="4"/>
      <c r="E366" s="4"/>
      <c r="F366">
        <v>0</v>
      </c>
      <c r="G366">
        <v>0</v>
      </c>
      <c r="H366">
        <f t="shared" si="20"/>
        <v>2025</v>
      </c>
      <c r="I366">
        <f t="shared" si="21"/>
        <v>5</v>
      </c>
      <c r="J366" t="s">
        <v>22</v>
      </c>
      <c r="K366" t="str">
        <f>VLOOKUP(A366,Funcionários!$A$1:$I$98,7,FALSE)</f>
        <v>Manhã</v>
      </c>
      <c r="L366" t="str">
        <f>VLOOKUP(K366,Turnos!$A$1:$C$4,2,FALSE)</f>
        <v>06:00</v>
      </c>
      <c r="M366" t="str">
        <f>VLOOKUP(K366,Turnos!$A$1:$C$4,3,FALSE)</f>
        <v>14:00</v>
      </c>
      <c r="N366" s="6">
        <v>6</v>
      </c>
      <c r="O366" s="6">
        <v>14</v>
      </c>
      <c r="P366" s="6">
        <f t="shared" si="22"/>
        <v>20</v>
      </c>
      <c r="Q366" t="str">
        <f t="shared" si="23"/>
        <v>Anomalia</v>
      </c>
      <c r="R366" t="str">
        <f>VLOOKUP(A366,Funcionários!$A$1:$I$98,6,FALSE)</f>
        <v>Comercial</v>
      </c>
      <c r="S366" t="str">
        <f>VLOOKUP(A366,Funcionários!$A$1:$I$98,5,FALSE)</f>
        <v>Analista</v>
      </c>
      <c r="T366">
        <f>VLOOKUP(A366,Funcionários!$A$1:$I$98,8,FALSE)</f>
        <v>13213.16</v>
      </c>
      <c r="U366" t="str">
        <f>VLOOKUP(A366,Funcionários!$A$1:$I$98,3,FALSE)</f>
        <v>F</v>
      </c>
    </row>
    <row r="367" spans="1:21" x14ac:dyDescent="0.3">
      <c r="A367">
        <v>13</v>
      </c>
      <c r="B367" t="str">
        <f>VLOOKUP(A367,Funcionários!$A$1:$I$98,2,FALSE)</f>
        <v>Enr</v>
      </c>
      <c r="C367" s="2" t="s">
        <v>23</v>
      </c>
      <c r="D367" s="4"/>
      <c r="E367" s="4"/>
      <c r="F367">
        <v>1</v>
      </c>
      <c r="G367">
        <v>0</v>
      </c>
      <c r="H367">
        <f t="shared" si="20"/>
        <v>2025</v>
      </c>
      <c r="I367">
        <f t="shared" si="21"/>
        <v>5</v>
      </c>
      <c r="J367" t="s">
        <v>26</v>
      </c>
      <c r="K367" t="str">
        <f>VLOOKUP(A367,Funcionários!$A$1:$I$98,7,FALSE)</f>
        <v>Manhã</v>
      </c>
      <c r="L367" t="str">
        <f>VLOOKUP(K367,Turnos!$A$1:$C$4,2,FALSE)</f>
        <v>06:00</v>
      </c>
      <c r="M367" t="str">
        <f>VLOOKUP(K367,Turnos!$A$1:$C$4,3,FALSE)</f>
        <v>14:00</v>
      </c>
      <c r="N367" s="6">
        <v>6</v>
      </c>
      <c r="O367" s="6">
        <v>14</v>
      </c>
      <c r="P367" s="6">
        <f t="shared" si="22"/>
        <v>20</v>
      </c>
      <c r="Q367" t="str">
        <f t="shared" si="23"/>
        <v>Anomalia</v>
      </c>
      <c r="R367" t="str">
        <f>VLOOKUP(A367,Funcionários!$A$1:$I$98,6,FALSE)</f>
        <v>Comercial</v>
      </c>
      <c r="S367" t="str">
        <f>VLOOKUP(A367,Funcionários!$A$1:$I$98,5,FALSE)</f>
        <v>Analista</v>
      </c>
      <c r="T367">
        <f>VLOOKUP(A367,Funcionários!$A$1:$I$98,8,FALSE)</f>
        <v>13213.16</v>
      </c>
      <c r="U367" t="str">
        <f>VLOOKUP(A367,Funcionários!$A$1:$I$98,3,FALSE)</f>
        <v>F</v>
      </c>
    </row>
    <row r="368" spans="1:21" x14ac:dyDescent="0.3">
      <c r="A368">
        <v>13</v>
      </c>
      <c r="B368" t="str">
        <f>VLOOKUP(A368,Funcionários!$A$1:$I$98,2,FALSE)</f>
        <v>Enr</v>
      </c>
      <c r="C368" s="2" t="s">
        <v>27</v>
      </c>
      <c r="D368" s="4" t="s">
        <v>679</v>
      </c>
      <c r="E368" s="4" t="s">
        <v>680</v>
      </c>
      <c r="F368">
        <v>0</v>
      </c>
      <c r="G368">
        <v>1.6</v>
      </c>
      <c r="H368">
        <f t="shared" si="20"/>
        <v>2025</v>
      </c>
      <c r="I368">
        <f t="shared" si="21"/>
        <v>5</v>
      </c>
      <c r="J368" t="s">
        <v>28</v>
      </c>
      <c r="K368" t="str">
        <f>VLOOKUP(A368,Funcionários!$A$1:$I$98,7,FALSE)</f>
        <v>Manhã</v>
      </c>
      <c r="L368" t="str">
        <f>VLOOKUP(K368,Turnos!$A$1:$C$4,2,FALSE)</f>
        <v>06:00</v>
      </c>
      <c r="M368" t="str">
        <f>VLOOKUP(K368,Turnos!$A$1:$C$4,3,FALSE)</f>
        <v>14:00</v>
      </c>
      <c r="N368" s="6">
        <v>4.0861111111111112</v>
      </c>
      <c r="O368" s="6">
        <v>9.8674999999999997</v>
      </c>
      <c r="P368" s="6">
        <f t="shared" si="22"/>
        <v>13.953611111111112</v>
      </c>
      <c r="Q368" t="str">
        <f t="shared" si="23"/>
        <v>Anomalia</v>
      </c>
      <c r="R368" t="str">
        <f>VLOOKUP(A368,Funcionários!$A$1:$I$98,6,FALSE)</f>
        <v>Comercial</v>
      </c>
      <c r="S368" t="str">
        <f>VLOOKUP(A368,Funcionários!$A$1:$I$98,5,FALSE)</f>
        <v>Analista</v>
      </c>
      <c r="T368">
        <f>VLOOKUP(A368,Funcionários!$A$1:$I$98,8,FALSE)</f>
        <v>13213.16</v>
      </c>
      <c r="U368" t="str">
        <f>VLOOKUP(A368,Funcionários!$A$1:$I$98,3,FALSE)</f>
        <v>F</v>
      </c>
    </row>
    <row r="369" spans="1:21" x14ac:dyDescent="0.3">
      <c r="A369">
        <v>13</v>
      </c>
      <c r="B369" t="str">
        <f>VLOOKUP(A369,Funcionários!$A$1:$I$98,2,FALSE)</f>
        <v>Enr</v>
      </c>
      <c r="C369" s="2" t="s">
        <v>29</v>
      </c>
      <c r="D369" s="4" t="s">
        <v>681</v>
      </c>
      <c r="E369" s="4" t="s">
        <v>682</v>
      </c>
      <c r="F369">
        <v>0</v>
      </c>
      <c r="G369">
        <v>1.6</v>
      </c>
      <c r="H369">
        <f t="shared" si="20"/>
        <v>2025</v>
      </c>
      <c r="I369">
        <f t="shared" si="21"/>
        <v>4</v>
      </c>
      <c r="J369" t="s">
        <v>9</v>
      </c>
      <c r="K369" t="str">
        <f>VLOOKUP(A369,Funcionários!$A$1:$I$98,7,FALSE)</f>
        <v>Manhã</v>
      </c>
      <c r="L369" t="str">
        <f>VLOOKUP(K369,Turnos!$A$1:$C$4,2,FALSE)</f>
        <v>06:00</v>
      </c>
      <c r="M369" t="str">
        <f>VLOOKUP(K369,Turnos!$A$1:$C$4,3,FALSE)</f>
        <v>14:00</v>
      </c>
      <c r="N369" s="6">
        <v>2.9944444444444449</v>
      </c>
      <c r="O369" s="6">
        <v>13.002222222222223</v>
      </c>
      <c r="P369" s="6">
        <f t="shared" si="22"/>
        <v>15.996666666666668</v>
      </c>
      <c r="Q369" t="str">
        <f t="shared" si="23"/>
        <v>Anomalia</v>
      </c>
      <c r="R369" t="str">
        <f>VLOOKUP(A369,Funcionários!$A$1:$I$98,6,FALSE)</f>
        <v>Comercial</v>
      </c>
      <c r="S369" t="str">
        <f>VLOOKUP(A369,Funcionários!$A$1:$I$98,5,FALSE)</f>
        <v>Analista</v>
      </c>
      <c r="T369">
        <f>VLOOKUP(A369,Funcionários!$A$1:$I$98,8,FALSE)</f>
        <v>13213.16</v>
      </c>
      <c r="U369" t="str">
        <f>VLOOKUP(A369,Funcionários!$A$1:$I$98,3,FALSE)</f>
        <v>F</v>
      </c>
    </row>
    <row r="370" spans="1:21" x14ac:dyDescent="0.3">
      <c r="A370">
        <v>13</v>
      </c>
      <c r="B370" t="str">
        <f>VLOOKUP(A370,Funcionários!$A$1:$I$98,2,FALSE)</f>
        <v>Enr</v>
      </c>
      <c r="C370" s="2" t="s">
        <v>32</v>
      </c>
      <c r="D370" s="4" t="s">
        <v>683</v>
      </c>
      <c r="E370" s="4" t="s">
        <v>684</v>
      </c>
      <c r="F370">
        <v>0</v>
      </c>
      <c r="G370">
        <v>0.3</v>
      </c>
      <c r="H370">
        <f t="shared" si="20"/>
        <v>2025</v>
      </c>
      <c r="I370">
        <f t="shared" si="21"/>
        <v>4</v>
      </c>
      <c r="J370" t="s">
        <v>12</v>
      </c>
      <c r="K370" t="str">
        <f>VLOOKUP(A370,Funcionários!$A$1:$I$98,7,FALSE)</f>
        <v>Manhã</v>
      </c>
      <c r="L370" t="str">
        <f>VLOOKUP(K370,Turnos!$A$1:$C$4,2,FALSE)</f>
        <v>06:00</v>
      </c>
      <c r="M370" t="str">
        <f>VLOOKUP(K370,Turnos!$A$1:$C$4,3,FALSE)</f>
        <v>14:00</v>
      </c>
      <c r="N370" s="6">
        <v>2.3311111111111118</v>
      </c>
      <c r="O370" s="6">
        <v>1.514166666666666</v>
      </c>
      <c r="P370" s="6">
        <f t="shared" si="22"/>
        <v>3.8452777777777776</v>
      </c>
      <c r="Q370" t="str">
        <f t="shared" si="23"/>
        <v>Anomalia</v>
      </c>
      <c r="R370" t="str">
        <f>VLOOKUP(A370,Funcionários!$A$1:$I$98,6,FALSE)</f>
        <v>Comercial</v>
      </c>
      <c r="S370" t="str">
        <f>VLOOKUP(A370,Funcionários!$A$1:$I$98,5,FALSE)</f>
        <v>Analista</v>
      </c>
      <c r="T370">
        <f>VLOOKUP(A370,Funcionários!$A$1:$I$98,8,FALSE)</f>
        <v>13213.16</v>
      </c>
      <c r="U370" t="str">
        <f>VLOOKUP(A370,Funcionários!$A$1:$I$98,3,FALSE)</f>
        <v>F</v>
      </c>
    </row>
    <row r="371" spans="1:21" x14ac:dyDescent="0.3">
      <c r="A371">
        <v>13</v>
      </c>
      <c r="B371" t="str">
        <f>VLOOKUP(A371,Funcionários!$A$1:$I$98,2,FALSE)</f>
        <v>Enr</v>
      </c>
      <c r="C371" s="2" t="s">
        <v>35</v>
      </c>
      <c r="D371" s="4" t="s">
        <v>685</v>
      </c>
      <c r="E371" s="4" t="s">
        <v>686</v>
      </c>
      <c r="F371">
        <v>0</v>
      </c>
      <c r="G371">
        <v>2</v>
      </c>
      <c r="H371">
        <f t="shared" si="20"/>
        <v>2025</v>
      </c>
      <c r="I371">
        <f t="shared" si="21"/>
        <v>4</v>
      </c>
      <c r="J371" t="s">
        <v>16</v>
      </c>
      <c r="K371" t="str">
        <f>VLOOKUP(A371,Funcionários!$A$1:$I$98,7,FALSE)</f>
        <v>Manhã</v>
      </c>
      <c r="L371" t="str">
        <f>VLOOKUP(K371,Turnos!$A$1:$C$4,2,FALSE)</f>
        <v>06:00</v>
      </c>
      <c r="M371" t="str">
        <f>VLOOKUP(K371,Turnos!$A$1:$C$4,3,FALSE)</f>
        <v>14:00</v>
      </c>
      <c r="N371" s="6">
        <v>3.9944444444444445</v>
      </c>
      <c r="O371" s="6">
        <v>7.4219444444444465</v>
      </c>
      <c r="P371" s="6">
        <f t="shared" si="22"/>
        <v>11.416388888888891</v>
      </c>
      <c r="Q371" t="str">
        <f t="shared" si="23"/>
        <v>Anomalia</v>
      </c>
      <c r="R371" t="str">
        <f>VLOOKUP(A371,Funcionários!$A$1:$I$98,6,FALSE)</f>
        <v>Comercial</v>
      </c>
      <c r="S371" t="str">
        <f>VLOOKUP(A371,Funcionários!$A$1:$I$98,5,FALSE)</f>
        <v>Analista</v>
      </c>
      <c r="T371">
        <f>VLOOKUP(A371,Funcionários!$A$1:$I$98,8,FALSE)</f>
        <v>13213.16</v>
      </c>
      <c r="U371" t="str">
        <f>VLOOKUP(A371,Funcionários!$A$1:$I$98,3,FALSE)</f>
        <v>F</v>
      </c>
    </row>
    <row r="372" spans="1:21" x14ac:dyDescent="0.3">
      <c r="A372">
        <v>13</v>
      </c>
      <c r="B372" t="str">
        <f>VLOOKUP(A372,Funcionários!$A$1:$I$98,2,FALSE)</f>
        <v>Enr</v>
      </c>
      <c r="C372" s="2" t="s">
        <v>36</v>
      </c>
      <c r="D372" s="4" t="s">
        <v>687</v>
      </c>
      <c r="E372" s="4" t="s">
        <v>123</v>
      </c>
      <c r="F372">
        <v>0</v>
      </c>
      <c r="G372">
        <v>0.6</v>
      </c>
      <c r="H372">
        <f t="shared" si="20"/>
        <v>2025</v>
      </c>
      <c r="I372">
        <f t="shared" si="21"/>
        <v>4</v>
      </c>
      <c r="J372" t="s">
        <v>18</v>
      </c>
      <c r="K372" t="str">
        <f>VLOOKUP(A372,Funcionários!$A$1:$I$98,7,FALSE)</f>
        <v>Manhã</v>
      </c>
      <c r="L372" t="str">
        <f>VLOOKUP(K372,Turnos!$A$1:$C$4,2,FALSE)</f>
        <v>06:00</v>
      </c>
      <c r="M372" t="str">
        <f>VLOOKUP(K372,Turnos!$A$1:$C$4,3,FALSE)</f>
        <v>14:00</v>
      </c>
      <c r="N372" s="6">
        <v>13.796111111111109</v>
      </c>
      <c r="O372" s="6">
        <v>6.4538888888888897</v>
      </c>
      <c r="P372" s="6">
        <f t="shared" si="22"/>
        <v>20.25</v>
      </c>
      <c r="Q372" t="str">
        <f t="shared" si="23"/>
        <v>Anomalia</v>
      </c>
      <c r="R372" t="str">
        <f>VLOOKUP(A372,Funcionários!$A$1:$I$98,6,FALSE)</f>
        <v>Comercial</v>
      </c>
      <c r="S372" t="str">
        <f>VLOOKUP(A372,Funcionários!$A$1:$I$98,5,FALSE)</f>
        <v>Analista</v>
      </c>
      <c r="T372">
        <f>VLOOKUP(A372,Funcionários!$A$1:$I$98,8,FALSE)</f>
        <v>13213.16</v>
      </c>
      <c r="U372" t="str">
        <f>VLOOKUP(A372,Funcionários!$A$1:$I$98,3,FALSE)</f>
        <v>F</v>
      </c>
    </row>
    <row r="373" spans="1:21" x14ac:dyDescent="0.3">
      <c r="A373">
        <v>13</v>
      </c>
      <c r="B373" t="str">
        <f>VLOOKUP(A373,Funcionários!$A$1:$I$98,2,FALSE)</f>
        <v>Enr</v>
      </c>
      <c r="C373" s="2" t="s">
        <v>39</v>
      </c>
      <c r="D373" s="4" t="s">
        <v>688</v>
      </c>
      <c r="E373" s="4" t="s">
        <v>689</v>
      </c>
      <c r="F373">
        <v>0</v>
      </c>
      <c r="G373">
        <v>1</v>
      </c>
      <c r="H373">
        <f t="shared" si="20"/>
        <v>2025</v>
      </c>
      <c r="I373">
        <f t="shared" si="21"/>
        <v>4</v>
      </c>
      <c r="J373" t="s">
        <v>22</v>
      </c>
      <c r="K373" t="str">
        <f>VLOOKUP(A373,Funcionários!$A$1:$I$98,7,FALSE)</f>
        <v>Manhã</v>
      </c>
      <c r="L373" t="str">
        <f>VLOOKUP(K373,Turnos!$A$1:$C$4,2,FALSE)</f>
        <v>06:00</v>
      </c>
      <c r="M373" t="str">
        <f>VLOOKUP(K373,Turnos!$A$1:$C$4,3,FALSE)</f>
        <v>14:00</v>
      </c>
      <c r="N373" s="6">
        <v>7.9891666666666659</v>
      </c>
      <c r="O373" s="6">
        <v>10.348611111111113</v>
      </c>
      <c r="P373" s="6">
        <f t="shared" si="22"/>
        <v>18.337777777777781</v>
      </c>
      <c r="Q373" t="str">
        <f t="shared" si="23"/>
        <v>Anomalia</v>
      </c>
      <c r="R373" t="str">
        <f>VLOOKUP(A373,Funcionários!$A$1:$I$98,6,FALSE)</f>
        <v>Comercial</v>
      </c>
      <c r="S373" t="str">
        <f>VLOOKUP(A373,Funcionários!$A$1:$I$98,5,FALSE)</f>
        <v>Analista</v>
      </c>
      <c r="T373">
        <f>VLOOKUP(A373,Funcionários!$A$1:$I$98,8,FALSE)</f>
        <v>13213.16</v>
      </c>
      <c r="U373" t="str">
        <f>VLOOKUP(A373,Funcionários!$A$1:$I$98,3,FALSE)</f>
        <v>F</v>
      </c>
    </row>
    <row r="374" spans="1:21" x14ac:dyDescent="0.3">
      <c r="A374">
        <v>13</v>
      </c>
      <c r="B374" t="str">
        <f>VLOOKUP(A374,Funcionários!$A$1:$I$98,2,FALSE)</f>
        <v>Enr</v>
      </c>
      <c r="C374" s="2" t="s">
        <v>42</v>
      </c>
      <c r="D374" s="4" t="s">
        <v>690</v>
      </c>
      <c r="E374" s="4" t="s">
        <v>691</v>
      </c>
      <c r="F374">
        <v>0</v>
      </c>
      <c r="G374">
        <v>0.3</v>
      </c>
      <c r="H374">
        <f t="shared" si="20"/>
        <v>2025</v>
      </c>
      <c r="I374">
        <f t="shared" si="21"/>
        <v>4</v>
      </c>
      <c r="J374" t="s">
        <v>26</v>
      </c>
      <c r="K374" t="str">
        <f>VLOOKUP(A374,Funcionários!$A$1:$I$98,7,FALSE)</f>
        <v>Manhã</v>
      </c>
      <c r="L374" t="str">
        <f>VLOOKUP(K374,Turnos!$A$1:$C$4,2,FALSE)</f>
        <v>06:00</v>
      </c>
      <c r="M374" t="str">
        <f>VLOOKUP(K374,Turnos!$A$1:$C$4,3,FALSE)</f>
        <v>14:00</v>
      </c>
      <c r="N374" s="6">
        <v>3.7794444444444442</v>
      </c>
      <c r="O374" s="6">
        <v>1.015555555555558</v>
      </c>
      <c r="P374" s="6">
        <f t="shared" si="22"/>
        <v>4.7950000000000017</v>
      </c>
      <c r="Q374" t="str">
        <f t="shared" si="23"/>
        <v>Anomalia</v>
      </c>
      <c r="R374" t="str">
        <f>VLOOKUP(A374,Funcionários!$A$1:$I$98,6,FALSE)</f>
        <v>Comercial</v>
      </c>
      <c r="S374" t="str">
        <f>VLOOKUP(A374,Funcionários!$A$1:$I$98,5,FALSE)</f>
        <v>Analista</v>
      </c>
      <c r="T374">
        <f>VLOOKUP(A374,Funcionários!$A$1:$I$98,8,FALSE)</f>
        <v>13213.16</v>
      </c>
      <c r="U374" t="str">
        <f>VLOOKUP(A374,Funcionários!$A$1:$I$98,3,FALSE)</f>
        <v>F</v>
      </c>
    </row>
    <row r="375" spans="1:21" x14ac:dyDescent="0.3">
      <c r="A375">
        <v>13</v>
      </c>
      <c r="B375" t="str">
        <f>VLOOKUP(A375,Funcionários!$A$1:$I$98,2,FALSE)</f>
        <v>Enr</v>
      </c>
      <c r="C375" s="2" t="s">
        <v>45</v>
      </c>
      <c r="D375" s="4" t="s">
        <v>692</v>
      </c>
      <c r="E375" s="4" t="s">
        <v>693</v>
      </c>
      <c r="F375">
        <v>0</v>
      </c>
      <c r="G375">
        <v>1.1000000000000001</v>
      </c>
      <c r="H375">
        <f t="shared" si="20"/>
        <v>2025</v>
      </c>
      <c r="I375">
        <f t="shared" si="21"/>
        <v>4</v>
      </c>
      <c r="J375" t="s">
        <v>28</v>
      </c>
      <c r="K375" t="str">
        <f>VLOOKUP(A375,Funcionários!$A$1:$I$98,7,FALSE)</f>
        <v>Manhã</v>
      </c>
      <c r="L375" t="str">
        <f>VLOOKUP(K375,Turnos!$A$1:$C$4,2,FALSE)</f>
        <v>06:00</v>
      </c>
      <c r="M375" t="str">
        <f>VLOOKUP(K375,Turnos!$A$1:$C$4,3,FALSE)</f>
        <v>14:00</v>
      </c>
      <c r="N375" s="6">
        <v>12.295833333333333</v>
      </c>
      <c r="O375" s="6">
        <v>6.6225000000000005</v>
      </c>
      <c r="P375" s="6">
        <f t="shared" si="22"/>
        <v>18.918333333333333</v>
      </c>
      <c r="Q375" t="str">
        <f t="shared" si="23"/>
        <v>Anomalia</v>
      </c>
      <c r="R375" t="str">
        <f>VLOOKUP(A375,Funcionários!$A$1:$I$98,6,FALSE)</f>
        <v>Comercial</v>
      </c>
      <c r="S375" t="str">
        <f>VLOOKUP(A375,Funcionários!$A$1:$I$98,5,FALSE)</f>
        <v>Analista</v>
      </c>
      <c r="T375">
        <f>VLOOKUP(A375,Funcionários!$A$1:$I$98,8,FALSE)</f>
        <v>13213.16</v>
      </c>
      <c r="U375" t="str">
        <f>VLOOKUP(A375,Funcionários!$A$1:$I$98,3,FALSE)</f>
        <v>F</v>
      </c>
    </row>
    <row r="376" spans="1:21" x14ac:dyDescent="0.3">
      <c r="A376">
        <v>13</v>
      </c>
      <c r="B376" t="str">
        <f>VLOOKUP(A376,Funcionários!$A$1:$I$98,2,FALSE)</f>
        <v>Enr</v>
      </c>
      <c r="C376" s="2" t="s">
        <v>48</v>
      </c>
      <c r="D376" s="4" t="s">
        <v>694</v>
      </c>
      <c r="E376" s="4" t="s">
        <v>695</v>
      </c>
      <c r="F376">
        <v>0</v>
      </c>
      <c r="G376">
        <v>0.2</v>
      </c>
      <c r="H376">
        <f t="shared" si="20"/>
        <v>2025</v>
      </c>
      <c r="I376">
        <f t="shared" si="21"/>
        <v>4</v>
      </c>
      <c r="J376" t="s">
        <v>9</v>
      </c>
      <c r="K376" t="str">
        <f>VLOOKUP(A376,Funcionários!$A$1:$I$98,7,FALSE)</f>
        <v>Manhã</v>
      </c>
      <c r="L376" t="str">
        <f>VLOOKUP(K376,Turnos!$A$1:$C$4,2,FALSE)</f>
        <v>06:00</v>
      </c>
      <c r="M376" t="str">
        <f>VLOOKUP(K376,Turnos!$A$1:$C$4,3,FALSE)</f>
        <v>14:00</v>
      </c>
      <c r="N376" s="6">
        <v>16.556666666666665</v>
      </c>
      <c r="O376" s="6">
        <v>1.8755555555555539</v>
      </c>
      <c r="P376" s="6">
        <f t="shared" si="22"/>
        <v>18.432222222222219</v>
      </c>
      <c r="Q376" t="str">
        <f t="shared" si="23"/>
        <v>Anomalia</v>
      </c>
      <c r="R376" t="str">
        <f>VLOOKUP(A376,Funcionários!$A$1:$I$98,6,FALSE)</f>
        <v>Comercial</v>
      </c>
      <c r="S376" t="str">
        <f>VLOOKUP(A376,Funcionários!$A$1:$I$98,5,FALSE)</f>
        <v>Analista</v>
      </c>
      <c r="T376">
        <f>VLOOKUP(A376,Funcionários!$A$1:$I$98,8,FALSE)</f>
        <v>13213.16</v>
      </c>
      <c r="U376" t="str">
        <f>VLOOKUP(A376,Funcionários!$A$1:$I$98,3,FALSE)</f>
        <v>F</v>
      </c>
    </row>
    <row r="377" spans="1:21" x14ac:dyDescent="0.3">
      <c r="A377">
        <v>13</v>
      </c>
      <c r="B377" t="str">
        <f>VLOOKUP(A377,Funcionários!$A$1:$I$98,2,FALSE)</f>
        <v>Enr</v>
      </c>
      <c r="C377" s="2" t="s">
        <v>51</v>
      </c>
      <c r="D377" s="4"/>
      <c r="E377" s="4"/>
      <c r="F377">
        <v>1</v>
      </c>
      <c r="G377">
        <v>0</v>
      </c>
      <c r="H377">
        <f t="shared" si="20"/>
        <v>2025</v>
      </c>
      <c r="I377">
        <f t="shared" si="21"/>
        <v>4</v>
      </c>
      <c r="J377" t="s">
        <v>12</v>
      </c>
      <c r="K377" t="str">
        <f>VLOOKUP(A377,Funcionários!$A$1:$I$98,7,FALSE)</f>
        <v>Manhã</v>
      </c>
      <c r="L377" t="str">
        <f>VLOOKUP(K377,Turnos!$A$1:$C$4,2,FALSE)</f>
        <v>06:00</v>
      </c>
      <c r="M377" t="str">
        <f>VLOOKUP(K377,Turnos!$A$1:$C$4,3,FALSE)</f>
        <v>14:00</v>
      </c>
      <c r="N377" s="6">
        <v>6</v>
      </c>
      <c r="O377" s="6">
        <v>14</v>
      </c>
      <c r="P377" s="6">
        <f t="shared" si="22"/>
        <v>20</v>
      </c>
      <c r="Q377" t="str">
        <f t="shared" si="23"/>
        <v>Anomalia</v>
      </c>
      <c r="R377" t="str">
        <f>VLOOKUP(A377,Funcionários!$A$1:$I$98,6,FALSE)</f>
        <v>Comercial</v>
      </c>
      <c r="S377" t="str">
        <f>VLOOKUP(A377,Funcionários!$A$1:$I$98,5,FALSE)</f>
        <v>Analista</v>
      </c>
      <c r="T377">
        <f>VLOOKUP(A377,Funcionários!$A$1:$I$98,8,FALSE)</f>
        <v>13213.16</v>
      </c>
      <c r="U377" t="str">
        <f>VLOOKUP(A377,Funcionários!$A$1:$I$98,3,FALSE)</f>
        <v>F</v>
      </c>
    </row>
    <row r="378" spans="1:21" x14ac:dyDescent="0.3">
      <c r="A378">
        <v>13</v>
      </c>
      <c r="B378" t="str">
        <f>VLOOKUP(A378,Funcionários!$A$1:$I$98,2,FALSE)</f>
        <v>Enr</v>
      </c>
      <c r="C378" s="2" t="s">
        <v>54</v>
      </c>
      <c r="D378" s="4" t="s">
        <v>696</v>
      </c>
      <c r="E378" s="4" t="s">
        <v>697</v>
      </c>
      <c r="F378">
        <v>0</v>
      </c>
      <c r="G378">
        <v>2.4</v>
      </c>
      <c r="H378">
        <f t="shared" si="20"/>
        <v>2025</v>
      </c>
      <c r="I378">
        <f t="shared" si="21"/>
        <v>4</v>
      </c>
      <c r="J378" t="s">
        <v>16</v>
      </c>
      <c r="K378" t="str">
        <f>VLOOKUP(A378,Funcionários!$A$1:$I$98,7,FALSE)</f>
        <v>Manhã</v>
      </c>
      <c r="L378" t="str">
        <f>VLOOKUP(K378,Turnos!$A$1:$C$4,2,FALSE)</f>
        <v>06:00</v>
      </c>
      <c r="M378" t="str">
        <f>VLOOKUP(K378,Turnos!$A$1:$C$4,3,FALSE)</f>
        <v>14:00</v>
      </c>
      <c r="N378" s="6">
        <v>5.245277777777777</v>
      </c>
      <c r="O378" s="6">
        <v>8.0797222222222231</v>
      </c>
      <c r="P378" s="6">
        <f t="shared" si="22"/>
        <v>13.324999999999999</v>
      </c>
      <c r="Q378" t="str">
        <f t="shared" si="23"/>
        <v>Anomalia</v>
      </c>
      <c r="R378" t="str">
        <f>VLOOKUP(A378,Funcionários!$A$1:$I$98,6,FALSE)</f>
        <v>Comercial</v>
      </c>
      <c r="S378" t="str">
        <f>VLOOKUP(A378,Funcionários!$A$1:$I$98,5,FALSE)</f>
        <v>Analista</v>
      </c>
      <c r="T378">
        <f>VLOOKUP(A378,Funcionários!$A$1:$I$98,8,FALSE)</f>
        <v>13213.16</v>
      </c>
      <c r="U378" t="str">
        <f>VLOOKUP(A378,Funcionários!$A$1:$I$98,3,FALSE)</f>
        <v>F</v>
      </c>
    </row>
    <row r="379" spans="1:21" x14ac:dyDescent="0.3">
      <c r="A379">
        <v>13</v>
      </c>
      <c r="B379" t="str">
        <f>VLOOKUP(A379,Funcionários!$A$1:$I$98,2,FALSE)</f>
        <v>Enr</v>
      </c>
      <c r="C379" s="2" t="s">
        <v>57</v>
      </c>
      <c r="D379" s="4" t="s">
        <v>698</v>
      </c>
      <c r="E379" s="4" t="s">
        <v>699</v>
      </c>
      <c r="F379">
        <v>0</v>
      </c>
      <c r="G379">
        <v>1.7</v>
      </c>
      <c r="H379">
        <f t="shared" si="20"/>
        <v>2025</v>
      </c>
      <c r="I379">
        <f t="shared" si="21"/>
        <v>4</v>
      </c>
      <c r="J379" t="s">
        <v>18</v>
      </c>
      <c r="K379" t="str">
        <f>VLOOKUP(A379,Funcionários!$A$1:$I$98,7,FALSE)</f>
        <v>Manhã</v>
      </c>
      <c r="L379" t="str">
        <f>VLOOKUP(K379,Turnos!$A$1:$C$4,2,FALSE)</f>
        <v>06:00</v>
      </c>
      <c r="M379" t="str">
        <f>VLOOKUP(K379,Turnos!$A$1:$C$4,3,FALSE)</f>
        <v>14:00</v>
      </c>
      <c r="N379" s="6">
        <v>17.285555555555554</v>
      </c>
      <c r="O379" s="6">
        <v>9.5194444444444457</v>
      </c>
      <c r="P379" s="6">
        <f t="shared" si="22"/>
        <v>26.805</v>
      </c>
      <c r="Q379" t="str">
        <f t="shared" si="23"/>
        <v>Anomalia</v>
      </c>
      <c r="R379" t="str">
        <f>VLOOKUP(A379,Funcionários!$A$1:$I$98,6,FALSE)</f>
        <v>Comercial</v>
      </c>
      <c r="S379" t="str">
        <f>VLOOKUP(A379,Funcionários!$A$1:$I$98,5,FALSE)</f>
        <v>Analista</v>
      </c>
      <c r="T379">
        <f>VLOOKUP(A379,Funcionários!$A$1:$I$98,8,FALSE)</f>
        <v>13213.16</v>
      </c>
      <c r="U379" t="str">
        <f>VLOOKUP(A379,Funcionários!$A$1:$I$98,3,FALSE)</f>
        <v>F</v>
      </c>
    </row>
    <row r="380" spans="1:21" x14ac:dyDescent="0.3">
      <c r="A380">
        <v>13</v>
      </c>
      <c r="B380" t="str">
        <f>VLOOKUP(A380,Funcionários!$A$1:$I$98,2,FALSE)</f>
        <v>Enr</v>
      </c>
      <c r="C380" s="2" t="s">
        <v>60</v>
      </c>
      <c r="D380" s="4" t="s">
        <v>700</v>
      </c>
      <c r="E380" s="4" t="s">
        <v>701</v>
      </c>
      <c r="F380">
        <v>0</v>
      </c>
      <c r="G380">
        <v>1.1000000000000001</v>
      </c>
      <c r="H380">
        <f t="shared" si="20"/>
        <v>2025</v>
      </c>
      <c r="I380">
        <f t="shared" si="21"/>
        <v>4</v>
      </c>
      <c r="J380" t="s">
        <v>22</v>
      </c>
      <c r="K380" t="str">
        <f>VLOOKUP(A380,Funcionários!$A$1:$I$98,7,FALSE)</f>
        <v>Manhã</v>
      </c>
      <c r="L380" t="str">
        <f>VLOOKUP(K380,Turnos!$A$1:$C$4,2,FALSE)</f>
        <v>06:00</v>
      </c>
      <c r="M380" t="str">
        <f>VLOOKUP(K380,Turnos!$A$1:$C$4,3,FALSE)</f>
        <v>14:00</v>
      </c>
      <c r="N380" s="6">
        <v>13.784722222222223</v>
      </c>
      <c r="O380" s="6">
        <v>4.052777777777778</v>
      </c>
      <c r="P380" s="6">
        <f t="shared" si="22"/>
        <v>17.837500000000002</v>
      </c>
      <c r="Q380" t="str">
        <f t="shared" si="23"/>
        <v>Anomalia</v>
      </c>
      <c r="R380" t="str">
        <f>VLOOKUP(A380,Funcionários!$A$1:$I$98,6,FALSE)</f>
        <v>Comercial</v>
      </c>
      <c r="S380" t="str">
        <f>VLOOKUP(A380,Funcionários!$A$1:$I$98,5,FALSE)</f>
        <v>Analista</v>
      </c>
      <c r="T380">
        <f>VLOOKUP(A380,Funcionários!$A$1:$I$98,8,FALSE)</f>
        <v>13213.16</v>
      </c>
      <c r="U380" t="str">
        <f>VLOOKUP(A380,Funcionários!$A$1:$I$98,3,FALSE)</f>
        <v>F</v>
      </c>
    </row>
    <row r="381" spans="1:21" x14ac:dyDescent="0.3">
      <c r="A381">
        <v>13</v>
      </c>
      <c r="B381" t="str">
        <f>VLOOKUP(A381,Funcionários!$A$1:$I$98,2,FALSE)</f>
        <v>Enr</v>
      </c>
      <c r="C381" s="2" t="s">
        <v>63</v>
      </c>
      <c r="D381" s="4" t="s">
        <v>702</v>
      </c>
      <c r="E381" s="4" t="s">
        <v>703</v>
      </c>
      <c r="F381">
        <v>0</v>
      </c>
      <c r="G381">
        <v>2.6</v>
      </c>
      <c r="H381">
        <f t="shared" si="20"/>
        <v>2025</v>
      </c>
      <c r="I381">
        <f t="shared" si="21"/>
        <v>4</v>
      </c>
      <c r="J381" t="s">
        <v>26</v>
      </c>
      <c r="K381" t="str">
        <f>VLOOKUP(A381,Funcionários!$A$1:$I$98,7,FALSE)</f>
        <v>Manhã</v>
      </c>
      <c r="L381" t="str">
        <f>VLOOKUP(K381,Turnos!$A$1:$C$4,2,FALSE)</f>
        <v>06:00</v>
      </c>
      <c r="M381" t="str">
        <f>VLOOKUP(K381,Turnos!$A$1:$C$4,3,FALSE)</f>
        <v>14:00</v>
      </c>
      <c r="N381" s="6">
        <v>0.36833333333333357</v>
      </c>
      <c r="O381" s="6">
        <v>8.6944444444444464</v>
      </c>
      <c r="P381" s="6">
        <f t="shared" si="22"/>
        <v>9.0627777777777805</v>
      </c>
      <c r="Q381" t="str">
        <f t="shared" si="23"/>
        <v>Anomalia</v>
      </c>
      <c r="R381" t="str">
        <f>VLOOKUP(A381,Funcionários!$A$1:$I$98,6,FALSE)</f>
        <v>Comercial</v>
      </c>
      <c r="S381" t="str">
        <f>VLOOKUP(A381,Funcionários!$A$1:$I$98,5,FALSE)</f>
        <v>Analista</v>
      </c>
      <c r="T381">
        <f>VLOOKUP(A381,Funcionários!$A$1:$I$98,8,FALSE)</f>
        <v>13213.16</v>
      </c>
      <c r="U381" t="str">
        <f>VLOOKUP(A381,Funcionários!$A$1:$I$98,3,FALSE)</f>
        <v>F</v>
      </c>
    </row>
    <row r="382" spans="1:21" x14ac:dyDescent="0.3">
      <c r="A382">
        <v>13</v>
      </c>
      <c r="B382" t="str">
        <f>VLOOKUP(A382,Funcionários!$A$1:$I$98,2,FALSE)</f>
        <v>Enr</v>
      </c>
      <c r="C382" s="2" t="s">
        <v>66</v>
      </c>
      <c r="D382" s="4" t="s">
        <v>704</v>
      </c>
      <c r="E382" s="4" t="s">
        <v>705</v>
      </c>
      <c r="F382">
        <v>0</v>
      </c>
      <c r="G382">
        <v>1.8</v>
      </c>
      <c r="H382">
        <f t="shared" si="20"/>
        <v>2025</v>
      </c>
      <c r="I382">
        <f t="shared" si="21"/>
        <v>4</v>
      </c>
      <c r="J382" t="s">
        <v>28</v>
      </c>
      <c r="K382" t="str">
        <f>VLOOKUP(A382,Funcionários!$A$1:$I$98,7,FALSE)</f>
        <v>Manhã</v>
      </c>
      <c r="L382" t="str">
        <f>VLOOKUP(K382,Turnos!$A$1:$C$4,2,FALSE)</f>
        <v>06:00</v>
      </c>
      <c r="M382" t="str">
        <f>VLOOKUP(K382,Turnos!$A$1:$C$4,3,FALSE)</f>
        <v>14:00</v>
      </c>
      <c r="N382" s="6">
        <v>3.1488888888888891</v>
      </c>
      <c r="O382" s="6">
        <v>12.112222222222222</v>
      </c>
      <c r="P382" s="6">
        <f t="shared" si="22"/>
        <v>15.261111111111111</v>
      </c>
      <c r="Q382" t="str">
        <f t="shared" si="23"/>
        <v>Anomalia</v>
      </c>
      <c r="R382" t="str">
        <f>VLOOKUP(A382,Funcionários!$A$1:$I$98,6,FALSE)</f>
        <v>Comercial</v>
      </c>
      <c r="S382" t="str">
        <f>VLOOKUP(A382,Funcionários!$A$1:$I$98,5,FALSE)</f>
        <v>Analista</v>
      </c>
      <c r="T382">
        <f>VLOOKUP(A382,Funcionários!$A$1:$I$98,8,FALSE)</f>
        <v>13213.16</v>
      </c>
      <c r="U382" t="str">
        <f>VLOOKUP(A382,Funcionários!$A$1:$I$98,3,FALSE)</f>
        <v>F</v>
      </c>
    </row>
    <row r="383" spans="1:21" x14ac:dyDescent="0.3">
      <c r="A383">
        <v>13</v>
      </c>
      <c r="B383" t="str">
        <f>VLOOKUP(A383,Funcionários!$A$1:$I$98,2,FALSE)</f>
        <v>Enr</v>
      </c>
      <c r="C383" s="2" t="s">
        <v>69</v>
      </c>
      <c r="D383" s="4" t="s">
        <v>706</v>
      </c>
      <c r="E383" s="4" t="s">
        <v>707</v>
      </c>
      <c r="F383">
        <v>0</v>
      </c>
      <c r="G383">
        <v>0.6</v>
      </c>
      <c r="H383">
        <f t="shared" si="20"/>
        <v>2025</v>
      </c>
      <c r="I383">
        <f t="shared" si="21"/>
        <v>4</v>
      </c>
      <c r="J383" t="s">
        <v>9</v>
      </c>
      <c r="K383" t="str">
        <f>VLOOKUP(A383,Funcionários!$A$1:$I$98,7,FALSE)</f>
        <v>Manhã</v>
      </c>
      <c r="L383" t="str">
        <f>VLOOKUP(K383,Turnos!$A$1:$C$4,2,FALSE)</f>
        <v>06:00</v>
      </c>
      <c r="M383" t="str">
        <f>VLOOKUP(K383,Turnos!$A$1:$C$4,3,FALSE)</f>
        <v>14:00</v>
      </c>
      <c r="N383" s="6">
        <v>0.60083333333333333</v>
      </c>
      <c r="O383" s="6">
        <v>6.4133333333333349</v>
      </c>
      <c r="P383" s="6">
        <f t="shared" si="22"/>
        <v>7.014166666666668</v>
      </c>
      <c r="Q383" t="str">
        <f t="shared" si="23"/>
        <v>Anomalia</v>
      </c>
      <c r="R383" t="str">
        <f>VLOOKUP(A383,Funcionários!$A$1:$I$98,6,FALSE)</f>
        <v>Comercial</v>
      </c>
      <c r="S383" t="str">
        <f>VLOOKUP(A383,Funcionários!$A$1:$I$98,5,FALSE)</f>
        <v>Analista</v>
      </c>
      <c r="T383">
        <f>VLOOKUP(A383,Funcionários!$A$1:$I$98,8,FALSE)</f>
        <v>13213.16</v>
      </c>
      <c r="U383" t="str">
        <f>VLOOKUP(A383,Funcionários!$A$1:$I$98,3,FALSE)</f>
        <v>F</v>
      </c>
    </row>
    <row r="384" spans="1:21" x14ac:dyDescent="0.3">
      <c r="A384">
        <v>13</v>
      </c>
      <c r="B384" t="str">
        <f>VLOOKUP(A384,Funcionários!$A$1:$I$98,2,FALSE)</f>
        <v>Enr</v>
      </c>
      <c r="C384" s="2" t="s">
        <v>72</v>
      </c>
      <c r="D384" s="4" t="s">
        <v>708</v>
      </c>
      <c r="E384" s="4" t="s">
        <v>709</v>
      </c>
      <c r="F384">
        <v>0</v>
      </c>
      <c r="G384">
        <v>0.3</v>
      </c>
      <c r="H384">
        <f t="shared" si="20"/>
        <v>2025</v>
      </c>
      <c r="I384">
        <f t="shared" si="21"/>
        <v>4</v>
      </c>
      <c r="J384" t="s">
        <v>12</v>
      </c>
      <c r="K384" t="str">
        <f>VLOOKUP(A384,Funcionários!$A$1:$I$98,7,FALSE)</f>
        <v>Manhã</v>
      </c>
      <c r="L384" t="str">
        <f>VLOOKUP(K384,Turnos!$A$1:$C$4,2,FALSE)</f>
        <v>06:00</v>
      </c>
      <c r="M384" t="str">
        <f>VLOOKUP(K384,Turnos!$A$1:$C$4,3,FALSE)</f>
        <v>14:00</v>
      </c>
      <c r="N384" s="6">
        <v>10.125277777777779</v>
      </c>
      <c r="O384" s="6">
        <v>7.8916666666666675</v>
      </c>
      <c r="P384" s="6">
        <f t="shared" si="22"/>
        <v>18.016944444444448</v>
      </c>
      <c r="Q384" t="str">
        <f t="shared" si="23"/>
        <v>Anomalia</v>
      </c>
      <c r="R384" t="str">
        <f>VLOOKUP(A384,Funcionários!$A$1:$I$98,6,FALSE)</f>
        <v>Comercial</v>
      </c>
      <c r="S384" t="str">
        <f>VLOOKUP(A384,Funcionários!$A$1:$I$98,5,FALSE)</f>
        <v>Analista</v>
      </c>
      <c r="T384">
        <f>VLOOKUP(A384,Funcionários!$A$1:$I$98,8,FALSE)</f>
        <v>13213.16</v>
      </c>
      <c r="U384" t="str">
        <f>VLOOKUP(A384,Funcionários!$A$1:$I$98,3,FALSE)</f>
        <v>F</v>
      </c>
    </row>
    <row r="385" spans="1:21" x14ac:dyDescent="0.3">
      <c r="A385">
        <v>13</v>
      </c>
      <c r="B385" t="str">
        <f>VLOOKUP(A385,Funcionários!$A$1:$I$98,2,FALSE)</f>
        <v>Enr</v>
      </c>
      <c r="C385" s="2" t="s">
        <v>75</v>
      </c>
      <c r="D385" s="4" t="s">
        <v>710</v>
      </c>
      <c r="E385" s="4" t="s">
        <v>711</v>
      </c>
      <c r="F385">
        <v>0</v>
      </c>
      <c r="G385">
        <v>2.2999999999999998</v>
      </c>
      <c r="H385">
        <f t="shared" si="20"/>
        <v>2025</v>
      </c>
      <c r="I385">
        <f t="shared" si="21"/>
        <v>4</v>
      </c>
      <c r="J385" t="s">
        <v>16</v>
      </c>
      <c r="K385" t="str">
        <f>VLOOKUP(A385,Funcionários!$A$1:$I$98,7,FALSE)</f>
        <v>Manhã</v>
      </c>
      <c r="L385" t="str">
        <f>VLOOKUP(K385,Turnos!$A$1:$C$4,2,FALSE)</f>
        <v>06:00</v>
      </c>
      <c r="M385" t="str">
        <f>VLOOKUP(K385,Turnos!$A$1:$C$4,3,FALSE)</f>
        <v>14:00</v>
      </c>
      <c r="N385" s="6">
        <v>5.4811111111111108</v>
      </c>
      <c r="O385" s="6">
        <v>8.2972222222222225</v>
      </c>
      <c r="P385" s="6">
        <f t="shared" si="22"/>
        <v>13.778333333333332</v>
      </c>
      <c r="Q385" t="str">
        <f t="shared" si="23"/>
        <v>Anomalia</v>
      </c>
      <c r="R385" t="str">
        <f>VLOOKUP(A385,Funcionários!$A$1:$I$98,6,FALSE)</f>
        <v>Comercial</v>
      </c>
      <c r="S385" t="str">
        <f>VLOOKUP(A385,Funcionários!$A$1:$I$98,5,FALSE)</f>
        <v>Analista</v>
      </c>
      <c r="T385">
        <f>VLOOKUP(A385,Funcionários!$A$1:$I$98,8,FALSE)</f>
        <v>13213.16</v>
      </c>
      <c r="U385" t="str">
        <f>VLOOKUP(A385,Funcionários!$A$1:$I$98,3,FALSE)</f>
        <v>F</v>
      </c>
    </row>
    <row r="386" spans="1:21" x14ac:dyDescent="0.3">
      <c r="A386">
        <v>13</v>
      </c>
      <c r="B386" t="str">
        <f>VLOOKUP(A386,Funcionários!$A$1:$I$98,2,FALSE)</f>
        <v>Enr</v>
      </c>
      <c r="C386" s="2" t="s">
        <v>76</v>
      </c>
      <c r="D386" s="4" t="s">
        <v>712</v>
      </c>
      <c r="E386" s="4" t="s">
        <v>713</v>
      </c>
      <c r="F386">
        <v>0</v>
      </c>
      <c r="G386">
        <v>2.5</v>
      </c>
      <c r="H386">
        <f t="shared" si="20"/>
        <v>2025</v>
      </c>
      <c r="I386">
        <f t="shared" si="21"/>
        <v>4</v>
      </c>
      <c r="J386" t="s">
        <v>18</v>
      </c>
      <c r="K386" t="str">
        <f>VLOOKUP(A386,Funcionários!$A$1:$I$98,7,FALSE)</f>
        <v>Manhã</v>
      </c>
      <c r="L386" t="str">
        <f>VLOOKUP(K386,Turnos!$A$1:$C$4,2,FALSE)</f>
        <v>06:00</v>
      </c>
      <c r="M386" t="str">
        <f>VLOOKUP(K386,Turnos!$A$1:$C$4,3,FALSE)</f>
        <v>14:00</v>
      </c>
      <c r="N386" s="6">
        <v>6.3450000000000006</v>
      </c>
      <c r="O386" s="6">
        <v>2.4513888888888897</v>
      </c>
      <c r="P386" s="6">
        <f t="shared" si="22"/>
        <v>8.7963888888888899</v>
      </c>
      <c r="Q386" t="str">
        <f t="shared" si="23"/>
        <v>Anomalia</v>
      </c>
      <c r="R386" t="str">
        <f>VLOOKUP(A386,Funcionários!$A$1:$I$98,6,FALSE)</f>
        <v>Comercial</v>
      </c>
      <c r="S386" t="str">
        <f>VLOOKUP(A386,Funcionários!$A$1:$I$98,5,FALSE)</f>
        <v>Analista</v>
      </c>
      <c r="T386">
        <f>VLOOKUP(A386,Funcionários!$A$1:$I$98,8,FALSE)</f>
        <v>13213.16</v>
      </c>
      <c r="U386" t="str">
        <f>VLOOKUP(A386,Funcionários!$A$1:$I$98,3,FALSE)</f>
        <v>F</v>
      </c>
    </row>
    <row r="387" spans="1:21" x14ac:dyDescent="0.3">
      <c r="A387">
        <v>13</v>
      </c>
      <c r="B387" t="str">
        <f>VLOOKUP(A387,Funcionários!$A$1:$I$98,2,FALSE)</f>
        <v>Enr</v>
      </c>
      <c r="C387" s="2" t="s">
        <v>79</v>
      </c>
      <c r="D387" s="4" t="s">
        <v>714</v>
      </c>
      <c r="E387" s="4" t="s">
        <v>715</v>
      </c>
      <c r="F387">
        <v>0</v>
      </c>
      <c r="G387">
        <v>1.8</v>
      </c>
      <c r="H387">
        <f t="shared" ref="H387:H450" si="24">YEAR(C387)</f>
        <v>2025</v>
      </c>
      <c r="I387">
        <f t="shared" ref="I387:I450" si="25">MONTH(C387)</f>
        <v>4</v>
      </c>
      <c r="J387" t="s">
        <v>22</v>
      </c>
      <c r="K387" t="str">
        <f>VLOOKUP(A387,Funcionários!$A$1:$I$98,7,FALSE)</f>
        <v>Manhã</v>
      </c>
      <c r="L387" t="str">
        <f>VLOOKUP(K387,Turnos!$A$1:$C$4,2,FALSE)</f>
        <v>06:00</v>
      </c>
      <c r="M387" t="str">
        <f>VLOOKUP(K387,Turnos!$A$1:$C$4,3,FALSE)</f>
        <v>14:00</v>
      </c>
      <c r="N387" s="6">
        <v>12.346388888888889</v>
      </c>
      <c r="O387" s="6">
        <v>7.3986111111111104</v>
      </c>
      <c r="P387" s="6">
        <f t="shared" ref="P387:P450" si="26">N387+O387</f>
        <v>19.744999999999997</v>
      </c>
      <c r="Q387" t="str">
        <f t="shared" ref="Q387:Q450" si="27">IF(OR(N387&gt;2,O387&gt;2),"Anomalia","OK")</f>
        <v>Anomalia</v>
      </c>
      <c r="R387" t="str">
        <f>VLOOKUP(A387,Funcionários!$A$1:$I$98,6,FALSE)</f>
        <v>Comercial</v>
      </c>
      <c r="S387" t="str">
        <f>VLOOKUP(A387,Funcionários!$A$1:$I$98,5,FALSE)</f>
        <v>Analista</v>
      </c>
      <c r="T387">
        <f>VLOOKUP(A387,Funcionários!$A$1:$I$98,8,FALSE)</f>
        <v>13213.16</v>
      </c>
      <c r="U387" t="str">
        <f>VLOOKUP(A387,Funcionários!$A$1:$I$98,3,FALSE)</f>
        <v>F</v>
      </c>
    </row>
    <row r="388" spans="1:21" x14ac:dyDescent="0.3">
      <c r="A388">
        <v>13</v>
      </c>
      <c r="B388" t="str">
        <f>VLOOKUP(A388,Funcionários!$A$1:$I$98,2,FALSE)</f>
        <v>Enr</v>
      </c>
      <c r="C388" s="2" t="s">
        <v>82</v>
      </c>
      <c r="D388" s="4"/>
      <c r="E388" s="4"/>
      <c r="F388">
        <v>1</v>
      </c>
      <c r="G388">
        <v>0</v>
      </c>
      <c r="H388">
        <f t="shared" si="24"/>
        <v>2025</v>
      </c>
      <c r="I388">
        <f t="shared" si="25"/>
        <v>4</v>
      </c>
      <c r="J388" t="s">
        <v>26</v>
      </c>
      <c r="K388" t="str">
        <f>VLOOKUP(A388,Funcionários!$A$1:$I$98,7,FALSE)</f>
        <v>Manhã</v>
      </c>
      <c r="L388" t="str">
        <f>VLOOKUP(K388,Turnos!$A$1:$C$4,2,FALSE)</f>
        <v>06:00</v>
      </c>
      <c r="M388" t="str">
        <f>VLOOKUP(K388,Turnos!$A$1:$C$4,3,FALSE)</f>
        <v>14:00</v>
      </c>
      <c r="N388" s="6">
        <v>6</v>
      </c>
      <c r="O388" s="6">
        <v>14</v>
      </c>
      <c r="P388" s="6">
        <f t="shared" si="26"/>
        <v>20</v>
      </c>
      <c r="Q388" t="str">
        <f t="shared" si="27"/>
        <v>Anomalia</v>
      </c>
      <c r="R388" t="str">
        <f>VLOOKUP(A388,Funcionários!$A$1:$I$98,6,FALSE)</f>
        <v>Comercial</v>
      </c>
      <c r="S388" t="str">
        <f>VLOOKUP(A388,Funcionários!$A$1:$I$98,5,FALSE)</f>
        <v>Analista</v>
      </c>
      <c r="T388">
        <f>VLOOKUP(A388,Funcionários!$A$1:$I$98,8,FALSE)</f>
        <v>13213.16</v>
      </c>
      <c r="U388" t="str">
        <f>VLOOKUP(A388,Funcionários!$A$1:$I$98,3,FALSE)</f>
        <v>F</v>
      </c>
    </row>
    <row r="389" spans="1:21" x14ac:dyDescent="0.3">
      <c r="A389">
        <v>13</v>
      </c>
      <c r="B389" t="str">
        <f>VLOOKUP(A389,Funcionários!$A$1:$I$98,2,FALSE)</f>
        <v>Enr</v>
      </c>
      <c r="C389" s="2" t="s">
        <v>85</v>
      </c>
      <c r="D389" s="4" t="s">
        <v>716</v>
      </c>
      <c r="E389" s="4" t="s">
        <v>717</v>
      </c>
      <c r="F389">
        <v>0</v>
      </c>
      <c r="G389">
        <v>0.8</v>
      </c>
      <c r="H389">
        <f t="shared" si="24"/>
        <v>2025</v>
      </c>
      <c r="I389">
        <f t="shared" si="25"/>
        <v>4</v>
      </c>
      <c r="J389" t="s">
        <v>28</v>
      </c>
      <c r="K389" t="str">
        <f>VLOOKUP(A389,Funcionários!$A$1:$I$98,7,FALSE)</f>
        <v>Manhã</v>
      </c>
      <c r="L389" t="str">
        <f>VLOOKUP(K389,Turnos!$A$1:$C$4,2,FALSE)</f>
        <v>06:00</v>
      </c>
      <c r="M389" t="str">
        <f>VLOOKUP(K389,Turnos!$A$1:$C$4,3,FALSE)</f>
        <v>14:00</v>
      </c>
      <c r="N389" s="6">
        <v>1.0536111111111111</v>
      </c>
      <c r="O389" s="6">
        <v>2.4463888888888885</v>
      </c>
      <c r="P389" s="6">
        <f t="shared" si="26"/>
        <v>3.4999999999999996</v>
      </c>
      <c r="Q389" t="str">
        <f t="shared" si="27"/>
        <v>Anomalia</v>
      </c>
      <c r="R389" t="str">
        <f>VLOOKUP(A389,Funcionários!$A$1:$I$98,6,FALSE)</f>
        <v>Comercial</v>
      </c>
      <c r="S389" t="str">
        <f>VLOOKUP(A389,Funcionários!$A$1:$I$98,5,FALSE)</f>
        <v>Analista</v>
      </c>
      <c r="T389">
        <f>VLOOKUP(A389,Funcionários!$A$1:$I$98,8,FALSE)</f>
        <v>13213.16</v>
      </c>
      <c r="U389" t="str">
        <f>VLOOKUP(A389,Funcionários!$A$1:$I$98,3,FALSE)</f>
        <v>F</v>
      </c>
    </row>
    <row r="390" spans="1:21" x14ac:dyDescent="0.3">
      <c r="A390">
        <v>13</v>
      </c>
      <c r="B390" t="str">
        <f>VLOOKUP(A390,Funcionários!$A$1:$I$98,2,FALSE)</f>
        <v>Enr</v>
      </c>
      <c r="C390" s="2" t="s">
        <v>88</v>
      </c>
      <c r="D390" s="4" t="s">
        <v>718</v>
      </c>
      <c r="E390" s="4" t="s">
        <v>719</v>
      </c>
      <c r="F390">
        <v>0</v>
      </c>
      <c r="G390">
        <v>0.9</v>
      </c>
      <c r="H390">
        <f t="shared" si="24"/>
        <v>2025</v>
      </c>
      <c r="I390">
        <f t="shared" si="25"/>
        <v>4</v>
      </c>
      <c r="J390" t="s">
        <v>9</v>
      </c>
      <c r="K390" t="str">
        <f>VLOOKUP(A390,Funcionários!$A$1:$I$98,7,FALSE)</f>
        <v>Manhã</v>
      </c>
      <c r="L390" t="str">
        <f>VLOOKUP(K390,Turnos!$A$1:$C$4,2,FALSE)</f>
        <v>06:00</v>
      </c>
      <c r="M390" t="str">
        <f>VLOOKUP(K390,Turnos!$A$1:$C$4,3,FALSE)</f>
        <v>14:00</v>
      </c>
      <c r="N390" s="6">
        <v>2.549722222222222</v>
      </c>
      <c r="O390" s="6">
        <v>5.0344444444444463</v>
      </c>
      <c r="P390" s="6">
        <f t="shared" si="26"/>
        <v>7.5841666666666683</v>
      </c>
      <c r="Q390" t="str">
        <f t="shared" si="27"/>
        <v>Anomalia</v>
      </c>
      <c r="R390" t="str">
        <f>VLOOKUP(A390,Funcionários!$A$1:$I$98,6,FALSE)</f>
        <v>Comercial</v>
      </c>
      <c r="S390" t="str">
        <f>VLOOKUP(A390,Funcionários!$A$1:$I$98,5,FALSE)</f>
        <v>Analista</v>
      </c>
      <c r="T390">
        <f>VLOOKUP(A390,Funcionários!$A$1:$I$98,8,FALSE)</f>
        <v>13213.16</v>
      </c>
      <c r="U390" t="str">
        <f>VLOOKUP(A390,Funcionários!$A$1:$I$98,3,FALSE)</f>
        <v>F</v>
      </c>
    </row>
    <row r="391" spans="1:21" x14ac:dyDescent="0.3">
      <c r="A391">
        <v>13</v>
      </c>
      <c r="B391" t="str">
        <f>VLOOKUP(A391,Funcionários!$A$1:$I$98,2,FALSE)</f>
        <v>Enr</v>
      </c>
      <c r="C391" s="2" t="s">
        <v>91</v>
      </c>
      <c r="D391" s="4"/>
      <c r="E391" s="4"/>
      <c r="F391">
        <v>1</v>
      </c>
      <c r="G391">
        <v>0</v>
      </c>
      <c r="H391">
        <f t="shared" si="24"/>
        <v>2025</v>
      </c>
      <c r="I391">
        <f t="shared" si="25"/>
        <v>4</v>
      </c>
      <c r="J391" t="s">
        <v>12</v>
      </c>
      <c r="K391" t="str">
        <f>VLOOKUP(A391,Funcionários!$A$1:$I$98,7,FALSE)</f>
        <v>Manhã</v>
      </c>
      <c r="L391" t="str">
        <f>VLOOKUP(K391,Turnos!$A$1:$C$4,2,FALSE)</f>
        <v>06:00</v>
      </c>
      <c r="M391" t="str">
        <f>VLOOKUP(K391,Turnos!$A$1:$C$4,3,FALSE)</f>
        <v>14:00</v>
      </c>
      <c r="N391" s="6">
        <v>6</v>
      </c>
      <c r="O391" s="6">
        <v>14</v>
      </c>
      <c r="P391" s="6">
        <f t="shared" si="26"/>
        <v>20</v>
      </c>
      <c r="Q391" t="str">
        <f t="shared" si="27"/>
        <v>Anomalia</v>
      </c>
      <c r="R391" t="str">
        <f>VLOOKUP(A391,Funcionários!$A$1:$I$98,6,FALSE)</f>
        <v>Comercial</v>
      </c>
      <c r="S391" t="str">
        <f>VLOOKUP(A391,Funcionários!$A$1:$I$98,5,FALSE)</f>
        <v>Analista</v>
      </c>
      <c r="T391">
        <f>VLOOKUP(A391,Funcionários!$A$1:$I$98,8,FALSE)</f>
        <v>13213.16</v>
      </c>
      <c r="U391" t="str">
        <f>VLOOKUP(A391,Funcionários!$A$1:$I$98,3,FALSE)</f>
        <v>F</v>
      </c>
    </row>
    <row r="392" spans="1:21" x14ac:dyDescent="0.3">
      <c r="A392">
        <v>14</v>
      </c>
      <c r="B392" t="str">
        <f>VLOOKUP(A392,Funcionários!$A$1:$I$98,2,FALSE)</f>
        <v>Nina Duarte</v>
      </c>
      <c r="C392" s="2" t="s">
        <v>7</v>
      </c>
      <c r="D392" s="4" t="s">
        <v>720</v>
      </c>
      <c r="E392" s="4" t="s">
        <v>721</v>
      </c>
      <c r="F392">
        <v>0</v>
      </c>
      <c r="G392">
        <v>1.2</v>
      </c>
      <c r="H392">
        <f t="shared" si="24"/>
        <v>2025</v>
      </c>
      <c r="I392">
        <f t="shared" si="25"/>
        <v>5</v>
      </c>
      <c r="J392" t="s">
        <v>9</v>
      </c>
      <c r="K392" t="str">
        <f>VLOOKUP(A392,Funcionários!$A$1:$I$98,7,FALSE)</f>
        <v>Noite</v>
      </c>
      <c r="L392" t="str">
        <f>VLOOKUP(K392,Turnos!$A$1:$C$4,2,FALSE)</f>
        <v>22:00</v>
      </c>
      <c r="M392" t="str">
        <f>VLOOKUP(K392,Turnos!$A$1:$C$4,3,FALSE)</f>
        <v>06:00</v>
      </c>
      <c r="N392" s="6">
        <v>18.14833333333333</v>
      </c>
      <c r="O392" s="6">
        <v>3.4044444444444442</v>
      </c>
      <c r="P392" s="6">
        <f t="shared" si="26"/>
        <v>21.552777777777774</v>
      </c>
      <c r="Q392" t="str">
        <f t="shared" si="27"/>
        <v>Anomalia</v>
      </c>
      <c r="R392" t="str">
        <f>VLOOKUP(A392,Funcionários!$A$1:$I$98,6,FALSE)</f>
        <v>Produção</v>
      </c>
      <c r="S392" t="str">
        <f>VLOOKUP(A392,Funcionários!$A$1:$I$98,5,FALSE)</f>
        <v>Operador</v>
      </c>
      <c r="T392">
        <f>VLOOKUP(A392,Funcionários!$A$1:$I$98,8,FALSE)</f>
        <v>56733.5</v>
      </c>
      <c r="U392" t="str">
        <f>VLOOKUP(A392,Funcionários!$A$1:$I$98,3,FALSE)</f>
        <v>M</v>
      </c>
    </row>
    <row r="393" spans="1:21" x14ac:dyDescent="0.3">
      <c r="A393">
        <v>14</v>
      </c>
      <c r="B393" t="str">
        <f>VLOOKUP(A393,Funcionários!$A$1:$I$98,2,FALSE)</f>
        <v>Nina Duarte</v>
      </c>
      <c r="C393" s="2" t="s">
        <v>10</v>
      </c>
      <c r="D393" s="4" t="s">
        <v>722</v>
      </c>
      <c r="E393" s="4" t="s">
        <v>723</v>
      </c>
      <c r="F393">
        <v>0</v>
      </c>
      <c r="G393">
        <v>0.1</v>
      </c>
      <c r="H393">
        <f t="shared" si="24"/>
        <v>2025</v>
      </c>
      <c r="I393">
        <f t="shared" si="25"/>
        <v>5</v>
      </c>
      <c r="J393" t="s">
        <v>12</v>
      </c>
      <c r="K393" t="str">
        <f>VLOOKUP(A393,Funcionários!$A$1:$I$98,7,FALSE)</f>
        <v>Noite</v>
      </c>
      <c r="L393" t="str">
        <f>VLOOKUP(K393,Turnos!$A$1:$C$4,2,FALSE)</f>
        <v>22:00</v>
      </c>
      <c r="M393" t="str">
        <f>VLOOKUP(K393,Turnos!$A$1:$C$4,3,FALSE)</f>
        <v>06:00</v>
      </c>
      <c r="N393" s="6">
        <v>9.3583333333333307</v>
      </c>
      <c r="O393" s="6">
        <v>16.050555555555555</v>
      </c>
      <c r="P393" s="6">
        <f t="shared" si="26"/>
        <v>25.408888888888885</v>
      </c>
      <c r="Q393" t="str">
        <f t="shared" si="27"/>
        <v>Anomalia</v>
      </c>
      <c r="R393" t="str">
        <f>VLOOKUP(A393,Funcionários!$A$1:$I$98,6,FALSE)</f>
        <v>Produção</v>
      </c>
      <c r="S393" t="str">
        <f>VLOOKUP(A393,Funcionários!$A$1:$I$98,5,FALSE)</f>
        <v>Operador</v>
      </c>
      <c r="T393">
        <f>VLOOKUP(A393,Funcionários!$A$1:$I$98,8,FALSE)</f>
        <v>56733.5</v>
      </c>
      <c r="U393" t="str">
        <f>VLOOKUP(A393,Funcionários!$A$1:$I$98,3,FALSE)</f>
        <v>M</v>
      </c>
    </row>
    <row r="394" spans="1:21" x14ac:dyDescent="0.3">
      <c r="A394">
        <v>14</v>
      </c>
      <c r="B394" t="str">
        <f>VLOOKUP(A394,Funcionários!$A$1:$I$98,2,FALSE)</f>
        <v>Nina Duarte</v>
      </c>
      <c r="C394" s="2" t="s">
        <v>13</v>
      </c>
      <c r="D394" s="4" t="s">
        <v>724</v>
      </c>
      <c r="E394" s="4" t="s">
        <v>725</v>
      </c>
      <c r="F394">
        <v>0</v>
      </c>
      <c r="G394">
        <v>1.3</v>
      </c>
      <c r="H394">
        <f t="shared" si="24"/>
        <v>2025</v>
      </c>
      <c r="I394">
        <f t="shared" si="25"/>
        <v>5</v>
      </c>
      <c r="J394" t="s">
        <v>16</v>
      </c>
      <c r="K394" t="str">
        <f>VLOOKUP(A394,Funcionários!$A$1:$I$98,7,FALSE)</f>
        <v>Noite</v>
      </c>
      <c r="L394" t="str">
        <f>VLOOKUP(K394,Turnos!$A$1:$C$4,2,FALSE)</f>
        <v>22:00</v>
      </c>
      <c r="M394" t="str">
        <f>VLOOKUP(K394,Turnos!$A$1:$C$4,3,FALSE)</f>
        <v>06:00</v>
      </c>
      <c r="N394" s="6">
        <v>0.26722222222222225</v>
      </c>
      <c r="O394" s="6">
        <v>5.5588888888888883</v>
      </c>
      <c r="P394" s="6">
        <f t="shared" si="26"/>
        <v>5.8261111111111106</v>
      </c>
      <c r="Q394" t="str">
        <f t="shared" si="27"/>
        <v>Anomalia</v>
      </c>
      <c r="R394" t="str">
        <f>VLOOKUP(A394,Funcionários!$A$1:$I$98,6,FALSE)</f>
        <v>Produção</v>
      </c>
      <c r="S394" t="str">
        <f>VLOOKUP(A394,Funcionários!$A$1:$I$98,5,FALSE)</f>
        <v>Operador</v>
      </c>
      <c r="T394">
        <f>VLOOKUP(A394,Funcionários!$A$1:$I$98,8,FALSE)</f>
        <v>56733.5</v>
      </c>
      <c r="U394" t="str">
        <f>VLOOKUP(A394,Funcionários!$A$1:$I$98,3,FALSE)</f>
        <v>M</v>
      </c>
    </row>
    <row r="395" spans="1:21" x14ac:dyDescent="0.3">
      <c r="A395">
        <v>14</v>
      </c>
      <c r="B395" t="str">
        <f>VLOOKUP(A395,Funcionários!$A$1:$I$98,2,FALSE)</f>
        <v>Nina Duarte</v>
      </c>
      <c r="C395" s="2" t="s">
        <v>17</v>
      </c>
      <c r="D395" s="4" t="s">
        <v>726</v>
      </c>
      <c r="E395" s="4" t="s">
        <v>727</v>
      </c>
      <c r="F395">
        <v>0</v>
      </c>
      <c r="G395">
        <v>2.2000000000000002</v>
      </c>
      <c r="H395">
        <f t="shared" si="24"/>
        <v>2025</v>
      </c>
      <c r="I395">
        <f t="shared" si="25"/>
        <v>5</v>
      </c>
      <c r="J395" t="s">
        <v>18</v>
      </c>
      <c r="K395" t="str">
        <f>VLOOKUP(A395,Funcionários!$A$1:$I$98,7,FALSE)</f>
        <v>Noite</v>
      </c>
      <c r="L395" t="str">
        <f>VLOOKUP(K395,Turnos!$A$1:$C$4,2,FALSE)</f>
        <v>22:00</v>
      </c>
      <c r="M395" t="str">
        <f>VLOOKUP(K395,Turnos!$A$1:$C$4,3,FALSE)</f>
        <v>06:00</v>
      </c>
      <c r="N395" s="6">
        <v>7.2074999999999996</v>
      </c>
      <c r="O395" s="6">
        <v>6.0677777777777768</v>
      </c>
      <c r="P395" s="6">
        <f t="shared" si="26"/>
        <v>13.275277777777777</v>
      </c>
      <c r="Q395" t="str">
        <f t="shared" si="27"/>
        <v>Anomalia</v>
      </c>
      <c r="R395" t="str">
        <f>VLOOKUP(A395,Funcionários!$A$1:$I$98,6,FALSE)</f>
        <v>Produção</v>
      </c>
      <c r="S395" t="str">
        <f>VLOOKUP(A395,Funcionários!$A$1:$I$98,5,FALSE)</f>
        <v>Operador</v>
      </c>
      <c r="T395">
        <f>VLOOKUP(A395,Funcionários!$A$1:$I$98,8,FALSE)</f>
        <v>56733.5</v>
      </c>
      <c r="U395" t="str">
        <f>VLOOKUP(A395,Funcionários!$A$1:$I$98,3,FALSE)</f>
        <v>M</v>
      </c>
    </row>
    <row r="396" spans="1:21" x14ac:dyDescent="0.3">
      <c r="A396">
        <v>14</v>
      </c>
      <c r="B396" t="str">
        <f>VLOOKUP(A396,Funcionários!$A$1:$I$98,2,FALSE)</f>
        <v>Nina Duarte</v>
      </c>
      <c r="C396" s="2" t="s">
        <v>19</v>
      </c>
      <c r="D396" s="4" t="s">
        <v>728</v>
      </c>
      <c r="E396" s="4" t="s">
        <v>729</v>
      </c>
      <c r="F396">
        <v>0</v>
      </c>
      <c r="G396">
        <v>0.3</v>
      </c>
      <c r="H396">
        <f t="shared" si="24"/>
        <v>2025</v>
      </c>
      <c r="I396">
        <f t="shared" si="25"/>
        <v>5</v>
      </c>
      <c r="J396" t="s">
        <v>22</v>
      </c>
      <c r="K396" t="str">
        <f>VLOOKUP(A396,Funcionários!$A$1:$I$98,7,FALSE)</f>
        <v>Noite</v>
      </c>
      <c r="L396" t="str">
        <f>VLOOKUP(K396,Turnos!$A$1:$C$4,2,FALSE)</f>
        <v>22:00</v>
      </c>
      <c r="M396" t="str">
        <f>VLOOKUP(K396,Turnos!$A$1:$C$4,3,FALSE)</f>
        <v>06:00</v>
      </c>
      <c r="N396" s="6">
        <v>19.388888888888889</v>
      </c>
      <c r="O396" s="6">
        <v>15.234722222222219</v>
      </c>
      <c r="P396" s="6">
        <f t="shared" si="26"/>
        <v>34.62361111111111</v>
      </c>
      <c r="Q396" t="str">
        <f t="shared" si="27"/>
        <v>Anomalia</v>
      </c>
      <c r="R396" t="str">
        <f>VLOOKUP(A396,Funcionários!$A$1:$I$98,6,FALSE)</f>
        <v>Produção</v>
      </c>
      <c r="S396" t="str">
        <f>VLOOKUP(A396,Funcionários!$A$1:$I$98,5,FALSE)</f>
        <v>Operador</v>
      </c>
      <c r="T396">
        <f>VLOOKUP(A396,Funcionários!$A$1:$I$98,8,FALSE)</f>
        <v>56733.5</v>
      </c>
      <c r="U396" t="str">
        <f>VLOOKUP(A396,Funcionários!$A$1:$I$98,3,FALSE)</f>
        <v>M</v>
      </c>
    </row>
    <row r="397" spans="1:21" x14ac:dyDescent="0.3">
      <c r="A397">
        <v>14</v>
      </c>
      <c r="B397" t="str">
        <f>VLOOKUP(A397,Funcionários!$A$1:$I$98,2,FALSE)</f>
        <v>Nina Duarte</v>
      </c>
      <c r="C397" s="2" t="s">
        <v>23</v>
      </c>
      <c r="D397" s="4" t="s">
        <v>730</v>
      </c>
      <c r="E397" s="4" t="s">
        <v>731</v>
      </c>
      <c r="F397">
        <v>0</v>
      </c>
      <c r="G397">
        <v>1.9</v>
      </c>
      <c r="H397">
        <f t="shared" si="24"/>
        <v>2025</v>
      </c>
      <c r="I397">
        <f t="shared" si="25"/>
        <v>5</v>
      </c>
      <c r="J397" t="s">
        <v>26</v>
      </c>
      <c r="K397" t="str">
        <f>VLOOKUP(A397,Funcionários!$A$1:$I$98,7,FALSE)</f>
        <v>Noite</v>
      </c>
      <c r="L397" t="str">
        <f>VLOOKUP(K397,Turnos!$A$1:$C$4,2,FALSE)</f>
        <v>22:00</v>
      </c>
      <c r="M397" t="str">
        <f>VLOOKUP(K397,Turnos!$A$1:$C$4,3,FALSE)</f>
        <v>06:00</v>
      </c>
      <c r="N397" s="6">
        <v>20.612777777777776</v>
      </c>
      <c r="O397" s="6">
        <v>3.3988888888888895</v>
      </c>
      <c r="P397" s="6">
        <f t="shared" si="26"/>
        <v>24.011666666666667</v>
      </c>
      <c r="Q397" t="str">
        <f t="shared" si="27"/>
        <v>Anomalia</v>
      </c>
      <c r="R397" t="str">
        <f>VLOOKUP(A397,Funcionários!$A$1:$I$98,6,FALSE)</f>
        <v>Produção</v>
      </c>
      <c r="S397" t="str">
        <f>VLOOKUP(A397,Funcionários!$A$1:$I$98,5,FALSE)</f>
        <v>Operador</v>
      </c>
      <c r="T397">
        <f>VLOOKUP(A397,Funcionários!$A$1:$I$98,8,FALSE)</f>
        <v>56733.5</v>
      </c>
      <c r="U397" t="str">
        <f>VLOOKUP(A397,Funcionários!$A$1:$I$98,3,FALSE)</f>
        <v>M</v>
      </c>
    </row>
    <row r="398" spans="1:21" x14ac:dyDescent="0.3">
      <c r="A398">
        <v>14</v>
      </c>
      <c r="B398" t="str">
        <f>VLOOKUP(A398,Funcionários!$A$1:$I$98,2,FALSE)</f>
        <v>Nina Duarte</v>
      </c>
      <c r="C398" s="2" t="s">
        <v>27</v>
      </c>
      <c r="D398" s="4" t="s">
        <v>732</v>
      </c>
      <c r="E398" s="4" t="s">
        <v>733</v>
      </c>
      <c r="F398">
        <v>0</v>
      </c>
      <c r="G398">
        <v>2</v>
      </c>
      <c r="H398">
        <f t="shared" si="24"/>
        <v>2025</v>
      </c>
      <c r="I398">
        <f t="shared" si="25"/>
        <v>5</v>
      </c>
      <c r="J398" t="s">
        <v>28</v>
      </c>
      <c r="K398" t="str">
        <f>VLOOKUP(A398,Funcionários!$A$1:$I$98,7,FALSE)</f>
        <v>Noite</v>
      </c>
      <c r="L398" t="str">
        <f>VLOOKUP(K398,Turnos!$A$1:$C$4,2,FALSE)</f>
        <v>22:00</v>
      </c>
      <c r="M398" t="str">
        <f>VLOOKUP(K398,Turnos!$A$1:$C$4,3,FALSE)</f>
        <v>06:00</v>
      </c>
      <c r="N398" s="6">
        <v>13.66388888888889</v>
      </c>
      <c r="O398" s="6">
        <v>5.881388888888889</v>
      </c>
      <c r="P398" s="6">
        <f t="shared" si="26"/>
        <v>19.545277777777777</v>
      </c>
      <c r="Q398" t="str">
        <f t="shared" si="27"/>
        <v>Anomalia</v>
      </c>
      <c r="R398" t="str">
        <f>VLOOKUP(A398,Funcionários!$A$1:$I$98,6,FALSE)</f>
        <v>Produção</v>
      </c>
      <c r="S398" t="str">
        <f>VLOOKUP(A398,Funcionários!$A$1:$I$98,5,FALSE)</f>
        <v>Operador</v>
      </c>
      <c r="T398">
        <f>VLOOKUP(A398,Funcionários!$A$1:$I$98,8,FALSE)</f>
        <v>56733.5</v>
      </c>
      <c r="U398" t="str">
        <f>VLOOKUP(A398,Funcionários!$A$1:$I$98,3,FALSE)</f>
        <v>M</v>
      </c>
    </row>
    <row r="399" spans="1:21" x14ac:dyDescent="0.3">
      <c r="A399">
        <v>14</v>
      </c>
      <c r="B399" t="str">
        <f>VLOOKUP(A399,Funcionários!$A$1:$I$98,2,FALSE)</f>
        <v>Nina Duarte</v>
      </c>
      <c r="C399" s="2" t="s">
        <v>29</v>
      </c>
      <c r="D399" s="4" t="s">
        <v>734</v>
      </c>
      <c r="E399" s="4" t="s">
        <v>735</v>
      </c>
      <c r="F399">
        <v>0</v>
      </c>
      <c r="G399">
        <v>0.8</v>
      </c>
      <c r="H399">
        <f t="shared" si="24"/>
        <v>2025</v>
      </c>
      <c r="I399">
        <f t="shared" si="25"/>
        <v>4</v>
      </c>
      <c r="J399" t="s">
        <v>9</v>
      </c>
      <c r="K399" t="str">
        <f>VLOOKUP(A399,Funcionários!$A$1:$I$98,7,FALSE)</f>
        <v>Noite</v>
      </c>
      <c r="L399" t="str">
        <f>VLOOKUP(K399,Turnos!$A$1:$C$4,2,FALSE)</f>
        <v>22:00</v>
      </c>
      <c r="M399" t="str">
        <f>VLOOKUP(K399,Turnos!$A$1:$C$4,3,FALSE)</f>
        <v>06:00</v>
      </c>
      <c r="N399" s="6">
        <v>17.828055555555554</v>
      </c>
      <c r="O399" s="6">
        <v>12.384166666666665</v>
      </c>
      <c r="P399" s="6">
        <f t="shared" si="26"/>
        <v>30.21222222222222</v>
      </c>
      <c r="Q399" t="str">
        <f t="shared" si="27"/>
        <v>Anomalia</v>
      </c>
      <c r="R399" t="str">
        <f>VLOOKUP(A399,Funcionários!$A$1:$I$98,6,FALSE)</f>
        <v>Produção</v>
      </c>
      <c r="S399" t="str">
        <f>VLOOKUP(A399,Funcionários!$A$1:$I$98,5,FALSE)</f>
        <v>Operador</v>
      </c>
      <c r="T399">
        <f>VLOOKUP(A399,Funcionários!$A$1:$I$98,8,FALSE)</f>
        <v>56733.5</v>
      </c>
      <c r="U399" t="str">
        <f>VLOOKUP(A399,Funcionários!$A$1:$I$98,3,FALSE)</f>
        <v>M</v>
      </c>
    </row>
    <row r="400" spans="1:21" x14ac:dyDescent="0.3">
      <c r="A400">
        <v>14</v>
      </c>
      <c r="B400" t="str">
        <f>VLOOKUP(A400,Funcionários!$A$1:$I$98,2,FALSE)</f>
        <v>Nina Duarte</v>
      </c>
      <c r="C400" s="2" t="s">
        <v>32</v>
      </c>
      <c r="D400" s="4" t="s">
        <v>736</v>
      </c>
      <c r="E400" s="4" t="s">
        <v>737</v>
      </c>
      <c r="F400">
        <v>0</v>
      </c>
      <c r="G400">
        <v>1.3</v>
      </c>
      <c r="H400">
        <f t="shared" si="24"/>
        <v>2025</v>
      </c>
      <c r="I400">
        <f t="shared" si="25"/>
        <v>4</v>
      </c>
      <c r="J400" t="s">
        <v>12</v>
      </c>
      <c r="K400" t="str">
        <f>VLOOKUP(A400,Funcionários!$A$1:$I$98,7,FALSE)</f>
        <v>Noite</v>
      </c>
      <c r="L400" t="str">
        <f>VLOOKUP(K400,Turnos!$A$1:$C$4,2,FALSE)</f>
        <v>22:00</v>
      </c>
      <c r="M400" t="str">
        <f>VLOOKUP(K400,Turnos!$A$1:$C$4,3,FALSE)</f>
        <v>06:00</v>
      </c>
      <c r="N400" s="6">
        <v>11.359444444444444</v>
      </c>
      <c r="O400" s="6">
        <v>13.538333333333334</v>
      </c>
      <c r="P400" s="6">
        <f t="shared" si="26"/>
        <v>24.897777777777776</v>
      </c>
      <c r="Q400" t="str">
        <f t="shared" si="27"/>
        <v>Anomalia</v>
      </c>
      <c r="R400" t="str">
        <f>VLOOKUP(A400,Funcionários!$A$1:$I$98,6,FALSE)</f>
        <v>Produção</v>
      </c>
      <c r="S400" t="str">
        <f>VLOOKUP(A400,Funcionários!$A$1:$I$98,5,FALSE)</f>
        <v>Operador</v>
      </c>
      <c r="T400">
        <f>VLOOKUP(A400,Funcionários!$A$1:$I$98,8,FALSE)</f>
        <v>56733.5</v>
      </c>
      <c r="U400" t="str">
        <f>VLOOKUP(A400,Funcionários!$A$1:$I$98,3,FALSE)</f>
        <v>M</v>
      </c>
    </row>
    <row r="401" spans="1:21" x14ac:dyDescent="0.3">
      <c r="A401">
        <v>14</v>
      </c>
      <c r="B401" t="str">
        <f>VLOOKUP(A401,Funcionários!$A$1:$I$98,2,FALSE)</f>
        <v>Nina Duarte</v>
      </c>
      <c r="C401" s="2" t="s">
        <v>35</v>
      </c>
      <c r="D401" s="4" t="s">
        <v>738</v>
      </c>
      <c r="E401" s="4" t="s">
        <v>739</v>
      </c>
      <c r="F401">
        <v>0</v>
      </c>
      <c r="G401">
        <v>1.5</v>
      </c>
      <c r="H401">
        <f t="shared" si="24"/>
        <v>2025</v>
      </c>
      <c r="I401">
        <f t="shared" si="25"/>
        <v>4</v>
      </c>
      <c r="J401" t="s">
        <v>16</v>
      </c>
      <c r="K401" t="str">
        <f>VLOOKUP(A401,Funcionários!$A$1:$I$98,7,FALSE)</f>
        <v>Noite</v>
      </c>
      <c r="L401" t="str">
        <f>VLOOKUP(K401,Turnos!$A$1:$C$4,2,FALSE)</f>
        <v>22:00</v>
      </c>
      <c r="M401" t="str">
        <f>VLOOKUP(K401,Turnos!$A$1:$C$4,3,FALSE)</f>
        <v>06:00</v>
      </c>
      <c r="N401" s="6">
        <v>12.576388888888889</v>
      </c>
      <c r="O401" s="6">
        <v>1.1505555555555564</v>
      </c>
      <c r="P401" s="6">
        <f t="shared" si="26"/>
        <v>13.726944444444445</v>
      </c>
      <c r="Q401" t="str">
        <f t="shared" si="27"/>
        <v>Anomalia</v>
      </c>
      <c r="R401" t="str">
        <f>VLOOKUP(A401,Funcionários!$A$1:$I$98,6,FALSE)</f>
        <v>Produção</v>
      </c>
      <c r="S401" t="str">
        <f>VLOOKUP(A401,Funcionários!$A$1:$I$98,5,FALSE)</f>
        <v>Operador</v>
      </c>
      <c r="T401">
        <f>VLOOKUP(A401,Funcionários!$A$1:$I$98,8,FALSE)</f>
        <v>56733.5</v>
      </c>
      <c r="U401" t="str">
        <f>VLOOKUP(A401,Funcionários!$A$1:$I$98,3,FALSE)</f>
        <v>M</v>
      </c>
    </row>
    <row r="402" spans="1:21" x14ac:dyDescent="0.3">
      <c r="A402">
        <v>14</v>
      </c>
      <c r="B402" t="str">
        <f>VLOOKUP(A402,Funcionários!$A$1:$I$98,2,FALSE)</f>
        <v>Nina Duarte</v>
      </c>
      <c r="C402" s="2" t="s">
        <v>36</v>
      </c>
      <c r="D402" s="4"/>
      <c r="E402" s="4"/>
      <c r="F402">
        <v>0</v>
      </c>
      <c r="G402">
        <v>0</v>
      </c>
      <c r="H402">
        <f t="shared" si="24"/>
        <v>2025</v>
      </c>
      <c r="I402">
        <f t="shared" si="25"/>
        <v>4</v>
      </c>
      <c r="J402" t="s">
        <v>18</v>
      </c>
      <c r="K402" t="str">
        <f>VLOOKUP(A402,Funcionários!$A$1:$I$98,7,FALSE)</f>
        <v>Noite</v>
      </c>
      <c r="L402" t="str">
        <f>VLOOKUP(K402,Turnos!$A$1:$C$4,2,FALSE)</f>
        <v>22:00</v>
      </c>
      <c r="M402" t="str">
        <f>VLOOKUP(K402,Turnos!$A$1:$C$4,3,FALSE)</f>
        <v>06:00</v>
      </c>
      <c r="N402" s="6">
        <v>22</v>
      </c>
      <c r="O402" s="6">
        <v>6</v>
      </c>
      <c r="P402" s="6">
        <f t="shared" si="26"/>
        <v>28</v>
      </c>
      <c r="Q402" t="str">
        <f t="shared" si="27"/>
        <v>Anomalia</v>
      </c>
      <c r="R402" t="str">
        <f>VLOOKUP(A402,Funcionários!$A$1:$I$98,6,FALSE)</f>
        <v>Produção</v>
      </c>
      <c r="S402" t="str">
        <f>VLOOKUP(A402,Funcionários!$A$1:$I$98,5,FALSE)</f>
        <v>Operador</v>
      </c>
      <c r="T402">
        <f>VLOOKUP(A402,Funcionários!$A$1:$I$98,8,FALSE)</f>
        <v>56733.5</v>
      </c>
      <c r="U402" t="str">
        <f>VLOOKUP(A402,Funcionários!$A$1:$I$98,3,FALSE)</f>
        <v>M</v>
      </c>
    </row>
    <row r="403" spans="1:21" x14ac:dyDescent="0.3">
      <c r="A403">
        <v>14</v>
      </c>
      <c r="B403" t="str">
        <f>VLOOKUP(A403,Funcionários!$A$1:$I$98,2,FALSE)</f>
        <v>Nina Duarte</v>
      </c>
      <c r="C403" s="2" t="s">
        <v>39</v>
      </c>
      <c r="D403" s="4" t="s">
        <v>740</v>
      </c>
      <c r="E403" s="4" t="s">
        <v>741</v>
      </c>
      <c r="F403">
        <v>0</v>
      </c>
      <c r="G403">
        <v>0</v>
      </c>
      <c r="H403">
        <f t="shared" si="24"/>
        <v>2025</v>
      </c>
      <c r="I403">
        <f t="shared" si="25"/>
        <v>4</v>
      </c>
      <c r="J403" t="s">
        <v>22</v>
      </c>
      <c r="K403" t="str">
        <f>VLOOKUP(A403,Funcionários!$A$1:$I$98,7,FALSE)</f>
        <v>Noite</v>
      </c>
      <c r="L403" t="str">
        <f>VLOOKUP(K403,Turnos!$A$1:$C$4,2,FALSE)</f>
        <v>22:00</v>
      </c>
      <c r="M403" t="str">
        <f>VLOOKUP(K403,Turnos!$A$1:$C$4,3,FALSE)</f>
        <v>06:00</v>
      </c>
      <c r="N403" s="6">
        <v>15.341111111111109</v>
      </c>
      <c r="O403" s="6">
        <v>16.197777777777777</v>
      </c>
      <c r="P403" s="6">
        <f t="shared" si="26"/>
        <v>31.538888888888884</v>
      </c>
      <c r="Q403" t="str">
        <f t="shared" si="27"/>
        <v>Anomalia</v>
      </c>
      <c r="R403" t="str">
        <f>VLOOKUP(A403,Funcionários!$A$1:$I$98,6,FALSE)</f>
        <v>Produção</v>
      </c>
      <c r="S403" t="str">
        <f>VLOOKUP(A403,Funcionários!$A$1:$I$98,5,FALSE)</f>
        <v>Operador</v>
      </c>
      <c r="T403">
        <f>VLOOKUP(A403,Funcionários!$A$1:$I$98,8,FALSE)</f>
        <v>56733.5</v>
      </c>
      <c r="U403" t="str">
        <f>VLOOKUP(A403,Funcionários!$A$1:$I$98,3,FALSE)</f>
        <v>M</v>
      </c>
    </row>
    <row r="404" spans="1:21" x14ac:dyDescent="0.3">
      <c r="A404">
        <v>14</v>
      </c>
      <c r="B404" t="str">
        <f>VLOOKUP(A404,Funcionários!$A$1:$I$98,2,FALSE)</f>
        <v>Nina Duarte</v>
      </c>
      <c r="C404" s="2" t="s">
        <v>42</v>
      </c>
      <c r="D404" s="4" t="s">
        <v>742</v>
      </c>
      <c r="E404" s="4" t="s">
        <v>743</v>
      </c>
      <c r="F404">
        <v>0</v>
      </c>
      <c r="G404">
        <v>0.4</v>
      </c>
      <c r="H404">
        <f t="shared" si="24"/>
        <v>2025</v>
      </c>
      <c r="I404">
        <f t="shared" si="25"/>
        <v>4</v>
      </c>
      <c r="J404" t="s">
        <v>26</v>
      </c>
      <c r="K404" t="str">
        <f>VLOOKUP(A404,Funcionários!$A$1:$I$98,7,FALSE)</f>
        <v>Noite</v>
      </c>
      <c r="L404" t="str">
        <f>VLOOKUP(K404,Turnos!$A$1:$C$4,2,FALSE)</f>
        <v>22:00</v>
      </c>
      <c r="M404" t="str">
        <f>VLOOKUP(K404,Turnos!$A$1:$C$4,3,FALSE)</f>
        <v>06:00</v>
      </c>
      <c r="N404" s="6">
        <v>3.591388888888889</v>
      </c>
      <c r="O404" s="6">
        <v>6.1311111111111094</v>
      </c>
      <c r="P404" s="6">
        <f t="shared" si="26"/>
        <v>9.7224999999999984</v>
      </c>
      <c r="Q404" t="str">
        <f t="shared" si="27"/>
        <v>Anomalia</v>
      </c>
      <c r="R404" t="str">
        <f>VLOOKUP(A404,Funcionários!$A$1:$I$98,6,FALSE)</f>
        <v>Produção</v>
      </c>
      <c r="S404" t="str">
        <f>VLOOKUP(A404,Funcionários!$A$1:$I$98,5,FALSE)</f>
        <v>Operador</v>
      </c>
      <c r="T404">
        <f>VLOOKUP(A404,Funcionários!$A$1:$I$98,8,FALSE)</f>
        <v>56733.5</v>
      </c>
      <c r="U404" t="str">
        <f>VLOOKUP(A404,Funcionários!$A$1:$I$98,3,FALSE)</f>
        <v>M</v>
      </c>
    </row>
    <row r="405" spans="1:21" x14ac:dyDescent="0.3">
      <c r="A405">
        <v>14</v>
      </c>
      <c r="B405" t="str">
        <f>VLOOKUP(A405,Funcionários!$A$1:$I$98,2,FALSE)</f>
        <v>Nina Duarte</v>
      </c>
      <c r="C405" s="2" t="s">
        <v>45</v>
      </c>
      <c r="D405" s="4" t="s">
        <v>744</v>
      </c>
      <c r="E405" s="4" t="s">
        <v>745</v>
      </c>
      <c r="F405">
        <v>0</v>
      </c>
      <c r="G405">
        <v>0</v>
      </c>
      <c r="H405">
        <f t="shared" si="24"/>
        <v>2025</v>
      </c>
      <c r="I405">
        <f t="shared" si="25"/>
        <v>4</v>
      </c>
      <c r="J405" t="s">
        <v>28</v>
      </c>
      <c r="K405" t="str">
        <f>VLOOKUP(A405,Funcionários!$A$1:$I$98,7,FALSE)</f>
        <v>Noite</v>
      </c>
      <c r="L405" t="str">
        <f>VLOOKUP(K405,Turnos!$A$1:$C$4,2,FALSE)</f>
        <v>22:00</v>
      </c>
      <c r="M405" t="str">
        <f>VLOOKUP(K405,Turnos!$A$1:$C$4,3,FALSE)</f>
        <v>06:00</v>
      </c>
      <c r="N405" s="6">
        <v>3.2777777777779349E-2</v>
      </c>
      <c r="O405" s="6">
        <v>0.32111111111111179</v>
      </c>
      <c r="P405" s="6">
        <f t="shared" si="26"/>
        <v>0.35388888888889114</v>
      </c>
      <c r="Q405" t="str">
        <f t="shared" si="27"/>
        <v>OK</v>
      </c>
      <c r="R405" t="str">
        <f>VLOOKUP(A405,Funcionários!$A$1:$I$98,6,FALSE)</f>
        <v>Produção</v>
      </c>
      <c r="S405" t="str">
        <f>VLOOKUP(A405,Funcionários!$A$1:$I$98,5,FALSE)</f>
        <v>Operador</v>
      </c>
      <c r="T405">
        <f>VLOOKUP(A405,Funcionários!$A$1:$I$98,8,FALSE)</f>
        <v>56733.5</v>
      </c>
      <c r="U405" t="str">
        <f>VLOOKUP(A405,Funcionários!$A$1:$I$98,3,FALSE)</f>
        <v>M</v>
      </c>
    </row>
    <row r="406" spans="1:21" x14ac:dyDescent="0.3">
      <c r="A406">
        <v>14</v>
      </c>
      <c r="B406" t="str">
        <f>VLOOKUP(A406,Funcionários!$A$1:$I$98,2,FALSE)</f>
        <v>Nina Duarte</v>
      </c>
      <c r="C406" s="2" t="s">
        <v>48</v>
      </c>
      <c r="D406" s="4" t="s">
        <v>746</v>
      </c>
      <c r="E406" s="4" t="s">
        <v>747</v>
      </c>
      <c r="F406">
        <v>0</v>
      </c>
      <c r="G406">
        <v>1.1000000000000001</v>
      </c>
      <c r="H406">
        <f t="shared" si="24"/>
        <v>2025</v>
      </c>
      <c r="I406">
        <f t="shared" si="25"/>
        <v>4</v>
      </c>
      <c r="J406" t="s">
        <v>9</v>
      </c>
      <c r="K406" t="str">
        <f>VLOOKUP(A406,Funcionários!$A$1:$I$98,7,FALSE)</f>
        <v>Noite</v>
      </c>
      <c r="L406" t="str">
        <f>VLOOKUP(K406,Turnos!$A$1:$C$4,2,FALSE)</f>
        <v>22:00</v>
      </c>
      <c r="M406" t="str">
        <f>VLOOKUP(K406,Turnos!$A$1:$C$4,3,FALSE)</f>
        <v>06:00</v>
      </c>
      <c r="N406" s="6">
        <v>19.239444444444441</v>
      </c>
      <c r="O406" s="6">
        <v>8.7408333333333328</v>
      </c>
      <c r="P406" s="6">
        <f t="shared" si="26"/>
        <v>27.980277777777772</v>
      </c>
      <c r="Q406" t="str">
        <f t="shared" si="27"/>
        <v>Anomalia</v>
      </c>
      <c r="R406" t="str">
        <f>VLOOKUP(A406,Funcionários!$A$1:$I$98,6,FALSE)</f>
        <v>Produção</v>
      </c>
      <c r="S406" t="str">
        <f>VLOOKUP(A406,Funcionários!$A$1:$I$98,5,FALSE)</f>
        <v>Operador</v>
      </c>
      <c r="T406">
        <f>VLOOKUP(A406,Funcionários!$A$1:$I$98,8,FALSE)</f>
        <v>56733.5</v>
      </c>
      <c r="U406" t="str">
        <f>VLOOKUP(A406,Funcionários!$A$1:$I$98,3,FALSE)</f>
        <v>M</v>
      </c>
    </row>
    <row r="407" spans="1:21" x14ac:dyDescent="0.3">
      <c r="A407">
        <v>14</v>
      </c>
      <c r="B407" t="str">
        <f>VLOOKUP(A407,Funcionários!$A$1:$I$98,2,FALSE)</f>
        <v>Nina Duarte</v>
      </c>
      <c r="C407" s="2" t="s">
        <v>51</v>
      </c>
      <c r="D407" s="4" t="s">
        <v>748</v>
      </c>
      <c r="E407" s="4" t="s">
        <v>749</v>
      </c>
      <c r="F407">
        <v>0</v>
      </c>
      <c r="G407">
        <v>2.5</v>
      </c>
      <c r="H407">
        <f t="shared" si="24"/>
        <v>2025</v>
      </c>
      <c r="I407">
        <f t="shared" si="25"/>
        <v>4</v>
      </c>
      <c r="J407" t="s">
        <v>12</v>
      </c>
      <c r="K407" t="str">
        <f>VLOOKUP(A407,Funcionários!$A$1:$I$98,7,FALSE)</f>
        <v>Noite</v>
      </c>
      <c r="L407" t="str">
        <f>VLOOKUP(K407,Turnos!$A$1:$C$4,2,FALSE)</f>
        <v>22:00</v>
      </c>
      <c r="M407" t="str">
        <f>VLOOKUP(K407,Turnos!$A$1:$C$4,3,FALSE)</f>
        <v>06:00</v>
      </c>
      <c r="N407" s="6">
        <v>6.4058333333333328</v>
      </c>
      <c r="O407" s="6">
        <v>2.6780555555555554</v>
      </c>
      <c r="P407" s="6">
        <f t="shared" si="26"/>
        <v>9.0838888888888878</v>
      </c>
      <c r="Q407" t="str">
        <f t="shared" si="27"/>
        <v>Anomalia</v>
      </c>
      <c r="R407" t="str">
        <f>VLOOKUP(A407,Funcionários!$A$1:$I$98,6,FALSE)</f>
        <v>Produção</v>
      </c>
      <c r="S407" t="str">
        <f>VLOOKUP(A407,Funcionários!$A$1:$I$98,5,FALSE)</f>
        <v>Operador</v>
      </c>
      <c r="T407">
        <f>VLOOKUP(A407,Funcionários!$A$1:$I$98,8,FALSE)</f>
        <v>56733.5</v>
      </c>
      <c r="U407" t="str">
        <f>VLOOKUP(A407,Funcionários!$A$1:$I$98,3,FALSE)</f>
        <v>M</v>
      </c>
    </row>
    <row r="408" spans="1:21" x14ac:dyDescent="0.3">
      <c r="A408">
        <v>14</v>
      </c>
      <c r="B408" t="str">
        <f>VLOOKUP(A408,Funcionários!$A$1:$I$98,2,FALSE)</f>
        <v>Nina Duarte</v>
      </c>
      <c r="C408" s="2" t="s">
        <v>54</v>
      </c>
      <c r="D408" s="4"/>
      <c r="E408" s="4"/>
      <c r="F408">
        <v>1</v>
      </c>
      <c r="G408">
        <v>0</v>
      </c>
      <c r="H408">
        <f t="shared" si="24"/>
        <v>2025</v>
      </c>
      <c r="I408">
        <f t="shared" si="25"/>
        <v>4</v>
      </c>
      <c r="J408" t="s">
        <v>16</v>
      </c>
      <c r="K408" t="str">
        <f>VLOOKUP(A408,Funcionários!$A$1:$I$98,7,FALSE)</f>
        <v>Noite</v>
      </c>
      <c r="L408" t="str">
        <f>VLOOKUP(K408,Turnos!$A$1:$C$4,2,FALSE)</f>
        <v>22:00</v>
      </c>
      <c r="M408" t="str">
        <f>VLOOKUP(K408,Turnos!$A$1:$C$4,3,FALSE)</f>
        <v>06:00</v>
      </c>
      <c r="N408" s="6">
        <v>22</v>
      </c>
      <c r="O408" s="6">
        <v>6</v>
      </c>
      <c r="P408" s="6">
        <f t="shared" si="26"/>
        <v>28</v>
      </c>
      <c r="Q408" t="str">
        <f t="shared" si="27"/>
        <v>Anomalia</v>
      </c>
      <c r="R408" t="str">
        <f>VLOOKUP(A408,Funcionários!$A$1:$I$98,6,FALSE)</f>
        <v>Produção</v>
      </c>
      <c r="S408" t="str">
        <f>VLOOKUP(A408,Funcionários!$A$1:$I$98,5,FALSE)</f>
        <v>Operador</v>
      </c>
      <c r="T408">
        <f>VLOOKUP(A408,Funcionários!$A$1:$I$98,8,FALSE)</f>
        <v>56733.5</v>
      </c>
      <c r="U408" t="str">
        <f>VLOOKUP(A408,Funcionários!$A$1:$I$98,3,FALSE)</f>
        <v>M</v>
      </c>
    </row>
    <row r="409" spans="1:21" x14ac:dyDescent="0.3">
      <c r="A409">
        <v>14</v>
      </c>
      <c r="B409" t="str">
        <f>VLOOKUP(A409,Funcionários!$A$1:$I$98,2,FALSE)</f>
        <v>Nina Duarte</v>
      </c>
      <c r="C409" s="2" t="s">
        <v>57</v>
      </c>
      <c r="D409" s="4"/>
      <c r="E409" s="4"/>
      <c r="F409">
        <v>0</v>
      </c>
      <c r="G409">
        <v>0</v>
      </c>
      <c r="H409">
        <f t="shared" si="24"/>
        <v>2025</v>
      </c>
      <c r="I409">
        <f t="shared" si="25"/>
        <v>4</v>
      </c>
      <c r="J409" t="s">
        <v>18</v>
      </c>
      <c r="K409" t="str">
        <f>VLOOKUP(A409,Funcionários!$A$1:$I$98,7,FALSE)</f>
        <v>Noite</v>
      </c>
      <c r="L409" t="str">
        <f>VLOOKUP(K409,Turnos!$A$1:$C$4,2,FALSE)</f>
        <v>22:00</v>
      </c>
      <c r="M409" t="str">
        <f>VLOOKUP(K409,Turnos!$A$1:$C$4,3,FALSE)</f>
        <v>06:00</v>
      </c>
      <c r="N409" s="6">
        <v>22</v>
      </c>
      <c r="O409" s="6">
        <v>6</v>
      </c>
      <c r="P409" s="6">
        <f t="shared" si="26"/>
        <v>28</v>
      </c>
      <c r="Q409" t="str">
        <f t="shared" si="27"/>
        <v>Anomalia</v>
      </c>
      <c r="R409" t="str">
        <f>VLOOKUP(A409,Funcionários!$A$1:$I$98,6,FALSE)</f>
        <v>Produção</v>
      </c>
      <c r="S409" t="str">
        <f>VLOOKUP(A409,Funcionários!$A$1:$I$98,5,FALSE)</f>
        <v>Operador</v>
      </c>
      <c r="T409">
        <f>VLOOKUP(A409,Funcionários!$A$1:$I$98,8,FALSE)</f>
        <v>56733.5</v>
      </c>
      <c r="U409" t="str">
        <f>VLOOKUP(A409,Funcionários!$A$1:$I$98,3,FALSE)</f>
        <v>M</v>
      </c>
    </row>
    <row r="410" spans="1:21" x14ac:dyDescent="0.3">
      <c r="A410">
        <v>14</v>
      </c>
      <c r="B410" t="str">
        <f>VLOOKUP(A410,Funcionários!$A$1:$I$98,2,FALSE)</f>
        <v>Nina Duarte</v>
      </c>
      <c r="C410" s="2" t="s">
        <v>60</v>
      </c>
      <c r="D410" s="4" t="s">
        <v>750</v>
      </c>
      <c r="E410" s="4" t="s">
        <v>751</v>
      </c>
      <c r="F410">
        <v>0</v>
      </c>
      <c r="G410">
        <v>2.6</v>
      </c>
      <c r="H410">
        <f t="shared" si="24"/>
        <v>2025</v>
      </c>
      <c r="I410">
        <f t="shared" si="25"/>
        <v>4</v>
      </c>
      <c r="J410" t="s">
        <v>22</v>
      </c>
      <c r="K410" t="str">
        <f>VLOOKUP(A410,Funcionários!$A$1:$I$98,7,FALSE)</f>
        <v>Noite</v>
      </c>
      <c r="L410" t="str">
        <f>VLOOKUP(K410,Turnos!$A$1:$C$4,2,FALSE)</f>
        <v>22:00</v>
      </c>
      <c r="M410" t="str">
        <f>VLOOKUP(K410,Turnos!$A$1:$C$4,3,FALSE)</f>
        <v>06:00</v>
      </c>
      <c r="N410" s="6">
        <v>9.5344444444444445</v>
      </c>
      <c r="O410" s="6">
        <v>8.19</v>
      </c>
      <c r="P410" s="6">
        <f t="shared" si="26"/>
        <v>17.724444444444444</v>
      </c>
      <c r="Q410" t="str">
        <f t="shared" si="27"/>
        <v>Anomalia</v>
      </c>
      <c r="R410" t="str">
        <f>VLOOKUP(A410,Funcionários!$A$1:$I$98,6,FALSE)</f>
        <v>Produção</v>
      </c>
      <c r="S410" t="str">
        <f>VLOOKUP(A410,Funcionários!$A$1:$I$98,5,FALSE)</f>
        <v>Operador</v>
      </c>
      <c r="T410">
        <f>VLOOKUP(A410,Funcionários!$A$1:$I$98,8,FALSE)</f>
        <v>56733.5</v>
      </c>
      <c r="U410" t="str">
        <f>VLOOKUP(A410,Funcionários!$A$1:$I$98,3,FALSE)</f>
        <v>M</v>
      </c>
    </row>
    <row r="411" spans="1:21" x14ac:dyDescent="0.3">
      <c r="A411">
        <v>14</v>
      </c>
      <c r="B411" t="str">
        <f>VLOOKUP(A411,Funcionários!$A$1:$I$98,2,FALSE)</f>
        <v>Nina Duarte</v>
      </c>
      <c r="C411" s="2" t="s">
        <v>63</v>
      </c>
      <c r="D411" s="4" t="s">
        <v>752</v>
      </c>
      <c r="E411" s="4" t="s">
        <v>753</v>
      </c>
      <c r="F411">
        <v>0</v>
      </c>
      <c r="G411">
        <v>2.1</v>
      </c>
      <c r="H411">
        <f t="shared" si="24"/>
        <v>2025</v>
      </c>
      <c r="I411">
        <f t="shared" si="25"/>
        <v>4</v>
      </c>
      <c r="J411" t="s">
        <v>26</v>
      </c>
      <c r="K411" t="str">
        <f>VLOOKUP(A411,Funcionários!$A$1:$I$98,7,FALSE)</f>
        <v>Noite</v>
      </c>
      <c r="L411" t="str">
        <f>VLOOKUP(K411,Turnos!$A$1:$C$4,2,FALSE)</f>
        <v>22:00</v>
      </c>
      <c r="M411" t="str">
        <f>VLOOKUP(K411,Turnos!$A$1:$C$4,3,FALSE)</f>
        <v>06:00</v>
      </c>
      <c r="N411" s="6">
        <v>3.0194444444444439</v>
      </c>
      <c r="O411" s="6">
        <v>11.620277777777776</v>
      </c>
      <c r="P411" s="6">
        <f t="shared" si="26"/>
        <v>14.63972222222222</v>
      </c>
      <c r="Q411" t="str">
        <f t="shared" si="27"/>
        <v>Anomalia</v>
      </c>
      <c r="R411" t="str">
        <f>VLOOKUP(A411,Funcionários!$A$1:$I$98,6,FALSE)</f>
        <v>Produção</v>
      </c>
      <c r="S411" t="str">
        <f>VLOOKUP(A411,Funcionários!$A$1:$I$98,5,FALSE)</f>
        <v>Operador</v>
      </c>
      <c r="T411">
        <f>VLOOKUP(A411,Funcionários!$A$1:$I$98,8,FALSE)</f>
        <v>56733.5</v>
      </c>
      <c r="U411" t="str">
        <f>VLOOKUP(A411,Funcionários!$A$1:$I$98,3,FALSE)</f>
        <v>M</v>
      </c>
    </row>
    <row r="412" spans="1:21" x14ac:dyDescent="0.3">
      <c r="A412">
        <v>14</v>
      </c>
      <c r="B412" t="str">
        <f>VLOOKUP(A412,Funcionários!$A$1:$I$98,2,FALSE)</f>
        <v>Nina Duarte</v>
      </c>
      <c r="C412" s="2" t="s">
        <v>66</v>
      </c>
      <c r="D412" s="4" t="s">
        <v>754</v>
      </c>
      <c r="E412" s="4" t="s">
        <v>755</v>
      </c>
      <c r="F412">
        <v>0</v>
      </c>
      <c r="G412">
        <v>0.1</v>
      </c>
      <c r="H412">
        <f t="shared" si="24"/>
        <v>2025</v>
      </c>
      <c r="I412">
        <f t="shared" si="25"/>
        <v>4</v>
      </c>
      <c r="J412" t="s">
        <v>28</v>
      </c>
      <c r="K412" t="str">
        <f>VLOOKUP(A412,Funcionários!$A$1:$I$98,7,FALSE)</f>
        <v>Noite</v>
      </c>
      <c r="L412" t="str">
        <f>VLOOKUP(K412,Turnos!$A$1:$C$4,2,FALSE)</f>
        <v>22:00</v>
      </c>
      <c r="M412" t="str">
        <f>VLOOKUP(K412,Turnos!$A$1:$C$4,3,FALSE)</f>
        <v>06:00</v>
      </c>
      <c r="N412" s="6">
        <v>11.057499999999997</v>
      </c>
      <c r="O412" s="6">
        <v>5.9205555555555556</v>
      </c>
      <c r="P412" s="6">
        <f t="shared" si="26"/>
        <v>16.978055555555553</v>
      </c>
      <c r="Q412" t="str">
        <f t="shared" si="27"/>
        <v>Anomalia</v>
      </c>
      <c r="R412" t="str">
        <f>VLOOKUP(A412,Funcionários!$A$1:$I$98,6,FALSE)</f>
        <v>Produção</v>
      </c>
      <c r="S412" t="str">
        <f>VLOOKUP(A412,Funcionários!$A$1:$I$98,5,FALSE)</f>
        <v>Operador</v>
      </c>
      <c r="T412">
        <f>VLOOKUP(A412,Funcionários!$A$1:$I$98,8,FALSE)</f>
        <v>56733.5</v>
      </c>
      <c r="U412" t="str">
        <f>VLOOKUP(A412,Funcionários!$A$1:$I$98,3,FALSE)</f>
        <v>M</v>
      </c>
    </row>
    <row r="413" spans="1:21" x14ac:dyDescent="0.3">
      <c r="A413">
        <v>14</v>
      </c>
      <c r="B413" t="str">
        <f>VLOOKUP(A413,Funcionários!$A$1:$I$98,2,FALSE)</f>
        <v>Nina Duarte</v>
      </c>
      <c r="C413" s="2" t="s">
        <v>69</v>
      </c>
      <c r="D413" s="4" t="s">
        <v>756</v>
      </c>
      <c r="E413" s="4" t="s">
        <v>757</v>
      </c>
      <c r="F413">
        <v>0</v>
      </c>
      <c r="G413">
        <v>1.9</v>
      </c>
      <c r="H413">
        <f t="shared" si="24"/>
        <v>2025</v>
      </c>
      <c r="I413">
        <f t="shared" si="25"/>
        <v>4</v>
      </c>
      <c r="J413" t="s">
        <v>9</v>
      </c>
      <c r="K413" t="str">
        <f>VLOOKUP(A413,Funcionários!$A$1:$I$98,7,FALSE)</f>
        <v>Noite</v>
      </c>
      <c r="L413" t="str">
        <f>VLOOKUP(K413,Turnos!$A$1:$C$4,2,FALSE)</f>
        <v>22:00</v>
      </c>
      <c r="M413" t="str">
        <f>VLOOKUP(K413,Turnos!$A$1:$C$4,3,FALSE)</f>
        <v>06:00</v>
      </c>
      <c r="N413" s="6">
        <v>11.534444444444443</v>
      </c>
      <c r="O413" s="6">
        <v>6.3261111111111097</v>
      </c>
      <c r="P413" s="6">
        <f t="shared" si="26"/>
        <v>17.860555555555553</v>
      </c>
      <c r="Q413" t="str">
        <f t="shared" si="27"/>
        <v>Anomalia</v>
      </c>
      <c r="R413" t="str">
        <f>VLOOKUP(A413,Funcionários!$A$1:$I$98,6,FALSE)</f>
        <v>Produção</v>
      </c>
      <c r="S413" t="str">
        <f>VLOOKUP(A413,Funcionários!$A$1:$I$98,5,FALSE)</f>
        <v>Operador</v>
      </c>
      <c r="T413">
        <f>VLOOKUP(A413,Funcionários!$A$1:$I$98,8,FALSE)</f>
        <v>56733.5</v>
      </c>
      <c r="U413" t="str">
        <f>VLOOKUP(A413,Funcionários!$A$1:$I$98,3,FALSE)</f>
        <v>M</v>
      </c>
    </row>
    <row r="414" spans="1:21" x14ac:dyDescent="0.3">
      <c r="A414">
        <v>14</v>
      </c>
      <c r="B414" t="str">
        <f>VLOOKUP(A414,Funcionários!$A$1:$I$98,2,FALSE)</f>
        <v>Nina Duarte</v>
      </c>
      <c r="C414" s="2" t="s">
        <v>72</v>
      </c>
      <c r="D414" s="4" t="s">
        <v>758</v>
      </c>
      <c r="E414" s="4" t="s">
        <v>759</v>
      </c>
      <c r="F414">
        <v>0</v>
      </c>
      <c r="G414">
        <v>0.3</v>
      </c>
      <c r="H414">
        <f t="shared" si="24"/>
        <v>2025</v>
      </c>
      <c r="I414">
        <f t="shared" si="25"/>
        <v>4</v>
      </c>
      <c r="J414" t="s">
        <v>12</v>
      </c>
      <c r="K414" t="str">
        <f>VLOOKUP(A414,Funcionários!$A$1:$I$98,7,FALSE)</f>
        <v>Noite</v>
      </c>
      <c r="L414" t="str">
        <f>VLOOKUP(K414,Turnos!$A$1:$C$4,2,FALSE)</f>
        <v>22:00</v>
      </c>
      <c r="M414" t="str">
        <f>VLOOKUP(K414,Turnos!$A$1:$C$4,3,FALSE)</f>
        <v>06:00</v>
      </c>
      <c r="N414" s="6">
        <v>5.1591666666666658</v>
      </c>
      <c r="O414" s="6">
        <v>15.880833333333335</v>
      </c>
      <c r="P414" s="6">
        <f t="shared" si="26"/>
        <v>21.04</v>
      </c>
      <c r="Q414" t="str">
        <f t="shared" si="27"/>
        <v>Anomalia</v>
      </c>
      <c r="R414" t="str">
        <f>VLOOKUP(A414,Funcionários!$A$1:$I$98,6,FALSE)</f>
        <v>Produção</v>
      </c>
      <c r="S414" t="str">
        <f>VLOOKUP(A414,Funcionários!$A$1:$I$98,5,FALSE)</f>
        <v>Operador</v>
      </c>
      <c r="T414">
        <f>VLOOKUP(A414,Funcionários!$A$1:$I$98,8,FALSE)</f>
        <v>56733.5</v>
      </c>
      <c r="U414" t="str">
        <f>VLOOKUP(A414,Funcionários!$A$1:$I$98,3,FALSE)</f>
        <v>M</v>
      </c>
    </row>
    <row r="415" spans="1:21" x14ac:dyDescent="0.3">
      <c r="A415">
        <v>14</v>
      </c>
      <c r="B415" t="str">
        <f>VLOOKUP(A415,Funcionários!$A$1:$I$98,2,FALSE)</f>
        <v>Nina Duarte</v>
      </c>
      <c r="C415" s="2" t="s">
        <v>75</v>
      </c>
      <c r="D415" s="4" t="s">
        <v>760</v>
      </c>
      <c r="E415" s="4" t="s">
        <v>761</v>
      </c>
      <c r="F415">
        <v>0</v>
      </c>
      <c r="G415">
        <v>1.8</v>
      </c>
      <c r="H415">
        <f t="shared" si="24"/>
        <v>2025</v>
      </c>
      <c r="I415">
        <f t="shared" si="25"/>
        <v>4</v>
      </c>
      <c r="J415" t="s">
        <v>16</v>
      </c>
      <c r="K415" t="str">
        <f>VLOOKUP(A415,Funcionários!$A$1:$I$98,7,FALSE)</f>
        <v>Noite</v>
      </c>
      <c r="L415" t="str">
        <f>VLOOKUP(K415,Turnos!$A$1:$C$4,2,FALSE)</f>
        <v>22:00</v>
      </c>
      <c r="M415" t="str">
        <f>VLOOKUP(K415,Turnos!$A$1:$C$4,3,FALSE)</f>
        <v>06:00</v>
      </c>
      <c r="N415" s="6">
        <v>13.288333333333332</v>
      </c>
      <c r="O415" s="6">
        <v>6.0155555555555562</v>
      </c>
      <c r="P415" s="6">
        <f t="shared" si="26"/>
        <v>19.303888888888888</v>
      </c>
      <c r="Q415" t="str">
        <f t="shared" si="27"/>
        <v>Anomalia</v>
      </c>
      <c r="R415" t="str">
        <f>VLOOKUP(A415,Funcionários!$A$1:$I$98,6,FALSE)</f>
        <v>Produção</v>
      </c>
      <c r="S415" t="str">
        <f>VLOOKUP(A415,Funcionários!$A$1:$I$98,5,FALSE)</f>
        <v>Operador</v>
      </c>
      <c r="T415">
        <f>VLOOKUP(A415,Funcionários!$A$1:$I$98,8,FALSE)</f>
        <v>56733.5</v>
      </c>
      <c r="U415" t="str">
        <f>VLOOKUP(A415,Funcionários!$A$1:$I$98,3,FALSE)</f>
        <v>M</v>
      </c>
    </row>
    <row r="416" spans="1:21" x14ac:dyDescent="0.3">
      <c r="A416">
        <v>14</v>
      </c>
      <c r="B416" t="str">
        <f>VLOOKUP(A416,Funcionários!$A$1:$I$98,2,FALSE)</f>
        <v>Nina Duarte</v>
      </c>
      <c r="C416" s="2" t="s">
        <v>76</v>
      </c>
      <c r="D416" s="4" t="s">
        <v>762</v>
      </c>
      <c r="E416" s="4" t="s">
        <v>763</v>
      </c>
      <c r="F416">
        <v>0</v>
      </c>
      <c r="G416">
        <v>0.9</v>
      </c>
      <c r="H416">
        <f t="shared" si="24"/>
        <v>2025</v>
      </c>
      <c r="I416">
        <f t="shared" si="25"/>
        <v>4</v>
      </c>
      <c r="J416" t="s">
        <v>18</v>
      </c>
      <c r="K416" t="str">
        <f>VLOOKUP(A416,Funcionários!$A$1:$I$98,7,FALSE)</f>
        <v>Noite</v>
      </c>
      <c r="L416" t="str">
        <f>VLOOKUP(K416,Turnos!$A$1:$C$4,2,FALSE)</f>
        <v>22:00</v>
      </c>
      <c r="M416" t="str">
        <f>VLOOKUP(K416,Turnos!$A$1:$C$4,3,FALSE)</f>
        <v>06:00</v>
      </c>
      <c r="N416" s="6">
        <v>0.27638888888889035</v>
      </c>
      <c r="O416" s="6">
        <v>8.8986111111111104</v>
      </c>
      <c r="P416" s="6">
        <f t="shared" si="26"/>
        <v>9.1750000000000007</v>
      </c>
      <c r="Q416" t="str">
        <f t="shared" si="27"/>
        <v>Anomalia</v>
      </c>
      <c r="R416" t="str">
        <f>VLOOKUP(A416,Funcionários!$A$1:$I$98,6,FALSE)</f>
        <v>Produção</v>
      </c>
      <c r="S416" t="str">
        <f>VLOOKUP(A416,Funcionários!$A$1:$I$98,5,FALSE)</f>
        <v>Operador</v>
      </c>
      <c r="T416">
        <f>VLOOKUP(A416,Funcionários!$A$1:$I$98,8,FALSE)</f>
        <v>56733.5</v>
      </c>
      <c r="U416" t="str">
        <f>VLOOKUP(A416,Funcionários!$A$1:$I$98,3,FALSE)</f>
        <v>M</v>
      </c>
    </row>
    <row r="417" spans="1:21" x14ac:dyDescent="0.3">
      <c r="A417">
        <v>14</v>
      </c>
      <c r="B417" t="str">
        <f>VLOOKUP(A417,Funcionários!$A$1:$I$98,2,FALSE)</f>
        <v>Nina Duarte</v>
      </c>
      <c r="C417" s="2" t="s">
        <v>79</v>
      </c>
      <c r="D417" s="4" t="s">
        <v>764</v>
      </c>
      <c r="E417" s="4" t="s">
        <v>765</v>
      </c>
      <c r="F417">
        <v>0</v>
      </c>
      <c r="G417">
        <v>0.5</v>
      </c>
      <c r="H417">
        <f t="shared" si="24"/>
        <v>2025</v>
      </c>
      <c r="I417">
        <f t="shared" si="25"/>
        <v>4</v>
      </c>
      <c r="J417" t="s">
        <v>22</v>
      </c>
      <c r="K417" t="str">
        <f>VLOOKUP(A417,Funcionários!$A$1:$I$98,7,FALSE)</f>
        <v>Noite</v>
      </c>
      <c r="L417" t="str">
        <f>VLOOKUP(K417,Turnos!$A$1:$C$4,2,FALSE)</f>
        <v>22:00</v>
      </c>
      <c r="M417" t="str">
        <f>VLOOKUP(K417,Turnos!$A$1:$C$4,3,FALSE)</f>
        <v>06:00</v>
      </c>
      <c r="N417" s="6">
        <v>6.1758333333333315</v>
      </c>
      <c r="O417" s="6">
        <v>7.4775</v>
      </c>
      <c r="P417" s="6">
        <f t="shared" si="26"/>
        <v>13.653333333333332</v>
      </c>
      <c r="Q417" t="str">
        <f t="shared" si="27"/>
        <v>Anomalia</v>
      </c>
      <c r="R417" t="str">
        <f>VLOOKUP(A417,Funcionários!$A$1:$I$98,6,FALSE)</f>
        <v>Produção</v>
      </c>
      <c r="S417" t="str">
        <f>VLOOKUP(A417,Funcionários!$A$1:$I$98,5,FALSE)</f>
        <v>Operador</v>
      </c>
      <c r="T417">
        <f>VLOOKUP(A417,Funcionários!$A$1:$I$98,8,FALSE)</f>
        <v>56733.5</v>
      </c>
      <c r="U417" t="str">
        <f>VLOOKUP(A417,Funcionários!$A$1:$I$98,3,FALSE)</f>
        <v>M</v>
      </c>
    </row>
    <row r="418" spans="1:21" x14ac:dyDescent="0.3">
      <c r="A418">
        <v>14</v>
      </c>
      <c r="B418" t="str">
        <f>VLOOKUP(A418,Funcionários!$A$1:$I$98,2,FALSE)</f>
        <v>Nina Duarte</v>
      </c>
      <c r="C418" s="2" t="s">
        <v>82</v>
      </c>
      <c r="D418" s="4" t="s">
        <v>766</v>
      </c>
      <c r="E418" s="4" t="s">
        <v>767</v>
      </c>
      <c r="F418">
        <v>0</v>
      </c>
      <c r="G418">
        <v>1.5</v>
      </c>
      <c r="H418">
        <f t="shared" si="24"/>
        <v>2025</v>
      </c>
      <c r="I418">
        <f t="shared" si="25"/>
        <v>4</v>
      </c>
      <c r="J418" t="s">
        <v>26</v>
      </c>
      <c r="K418" t="str">
        <f>VLOOKUP(A418,Funcionários!$A$1:$I$98,7,FALSE)</f>
        <v>Noite</v>
      </c>
      <c r="L418" t="str">
        <f>VLOOKUP(K418,Turnos!$A$1:$C$4,2,FALSE)</f>
        <v>22:00</v>
      </c>
      <c r="M418" t="str">
        <f>VLOOKUP(K418,Turnos!$A$1:$C$4,3,FALSE)</f>
        <v>06:00</v>
      </c>
      <c r="N418" s="6">
        <v>5.3230555555555545</v>
      </c>
      <c r="O418" s="6">
        <v>4.6202777777777779</v>
      </c>
      <c r="P418" s="6">
        <f t="shared" si="26"/>
        <v>9.9433333333333316</v>
      </c>
      <c r="Q418" t="str">
        <f t="shared" si="27"/>
        <v>Anomalia</v>
      </c>
      <c r="R418" t="str">
        <f>VLOOKUP(A418,Funcionários!$A$1:$I$98,6,FALSE)</f>
        <v>Produção</v>
      </c>
      <c r="S418" t="str">
        <f>VLOOKUP(A418,Funcionários!$A$1:$I$98,5,FALSE)</f>
        <v>Operador</v>
      </c>
      <c r="T418">
        <f>VLOOKUP(A418,Funcionários!$A$1:$I$98,8,FALSE)</f>
        <v>56733.5</v>
      </c>
      <c r="U418" t="str">
        <f>VLOOKUP(A418,Funcionários!$A$1:$I$98,3,FALSE)</f>
        <v>M</v>
      </c>
    </row>
    <row r="419" spans="1:21" x14ac:dyDescent="0.3">
      <c r="A419">
        <v>14</v>
      </c>
      <c r="B419" t="str">
        <f>VLOOKUP(A419,Funcionários!$A$1:$I$98,2,FALSE)</f>
        <v>Nina Duarte</v>
      </c>
      <c r="C419" s="2" t="s">
        <v>85</v>
      </c>
      <c r="D419" s="4" t="s">
        <v>768</v>
      </c>
      <c r="E419" s="4" t="s">
        <v>769</v>
      </c>
      <c r="F419">
        <v>0</v>
      </c>
      <c r="G419">
        <v>2.2000000000000002</v>
      </c>
      <c r="H419">
        <f t="shared" si="24"/>
        <v>2025</v>
      </c>
      <c r="I419">
        <f t="shared" si="25"/>
        <v>4</v>
      </c>
      <c r="J419" t="s">
        <v>28</v>
      </c>
      <c r="K419" t="str">
        <f>VLOOKUP(A419,Funcionários!$A$1:$I$98,7,FALSE)</f>
        <v>Noite</v>
      </c>
      <c r="L419" t="str">
        <f>VLOOKUP(K419,Turnos!$A$1:$C$4,2,FALSE)</f>
        <v>22:00</v>
      </c>
      <c r="M419" t="str">
        <f>VLOOKUP(K419,Turnos!$A$1:$C$4,3,FALSE)</f>
        <v>06:00</v>
      </c>
      <c r="N419" s="6">
        <v>16.198611111111109</v>
      </c>
      <c r="O419" s="6">
        <v>12.137222222222221</v>
      </c>
      <c r="P419" s="6">
        <f t="shared" si="26"/>
        <v>28.33583333333333</v>
      </c>
      <c r="Q419" t="str">
        <f t="shared" si="27"/>
        <v>Anomalia</v>
      </c>
      <c r="R419" t="str">
        <f>VLOOKUP(A419,Funcionários!$A$1:$I$98,6,FALSE)</f>
        <v>Produção</v>
      </c>
      <c r="S419" t="str">
        <f>VLOOKUP(A419,Funcionários!$A$1:$I$98,5,FALSE)</f>
        <v>Operador</v>
      </c>
      <c r="T419">
        <f>VLOOKUP(A419,Funcionários!$A$1:$I$98,8,FALSE)</f>
        <v>56733.5</v>
      </c>
      <c r="U419" t="str">
        <f>VLOOKUP(A419,Funcionários!$A$1:$I$98,3,FALSE)</f>
        <v>M</v>
      </c>
    </row>
    <row r="420" spans="1:21" x14ac:dyDescent="0.3">
      <c r="A420">
        <v>14</v>
      </c>
      <c r="B420" t="str">
        <f>VLOOKUP(A420,Funcionários!$A$1:$I$98,2,FALSE)</f>
        <v>Nina Duarte</v>
      </c>
      <c r="C420" s="2" t="s">
        <v>88</v>
      </c>
      <c r="D420" s="4" t="s">
        <v>770</v>
      </c>
      <c r="E420" s="4" t="s">
        <v>771</v>
      </c>
      <c r="F420">
        <v>0</v>
      </c>
      <c r="G420">
        <v>0.7</v>
      </c>
      <c r="H420">
        <f t="shared" si="24"/>
        <v>2025</v>
      </c>
      <c r="I420">
        <f t="shared" si="25"/>
        <v>4</v>
      </c>
      <c r="J420" t="s">
        <v>9</v>
      </c>
      <c r="K420" t="str">
        <f>VLOOKUP(A420,Funcionários!$A$1:$I$98,7,FALSE)</f>
        <v>Noite</v>
      </c>
      <c r="L420" t="str">
        <f>VLOOKUP(K420,Turnos!$A$1:$C$4,2,FALSE)</f>
        <v>22:00</v>
      </c>
      <c r="M420" t="str">
        <f>VLOOKUP(K420,Turnos!$A$1:$C$4,3,FALSE)</f>
        <v>06:00</v>
      </c>
      <c r="N420" s="6">
        <v>19.375</v>
      </c>
      <c r="O420" s="6">
        <v>16.278611111111111</v>
      </c>
      <c r="P420" s="6">
        <f t="shared" si="26"/>
        <v>35.653611111111111</v>
      </c>
      <c r="Q420" t="str">
        <f t="shared" si="27"/>
        <v>Anomalia</v>
      </c>
      <c r="R420" t="str">
        <f>VLOOKUP(A420,Funcionários!$A$1:$I$98,6,FALSE)</f>
        <v>Produção</v>
      </c>
      <c r="S420" t="str">
        <f>VLOOKUP(A420,Funcionários!$A$1:$I$98,5,FALSE)</f>
        <v>Operador</v>
      </c>
      <c r="T420">
        <f>VLOOKUP(A420,Funcionários!$A$1:$I$98,8,FALSE)</f>
        <v>56733.5</v>
      </c>
      <c r="U420" t="str">
        <f>VLOOKUP(A420,Funcionários!$A$1:$I$98,3,FALSE)</f>
        <v>M</v>
      </c>
    </row>
    <row r="421" spans="1:21" x14ac:dyDescent="0.3">
      <c r="A421">
        <v>14</v>
      </c>
      <c r="B421" t="str">
        <f>VLOOKUP(A421,Funcionários!$A$1:$I$98,2,FALSE)</f>
        <v>Nina Duarte</v>
      </c>
      <c r="C421" s="2" t="s">
        <v>91</v>
      </c>
      <c r="D421" s="4" t="s">
        <v>772</v>
      </c>
      <c r="E421" s="4" t="s">
        <v>773</v>
      </c>
      <c r="F421">
        <v>0</v>
      </c>
      <c r="G421">
        <v>1.8</v>
      </c>
      <c r="H421">
        <f t="shared" si="24"/>
        <v>2025</v>
      </c>
      <c r="I421">
        <f t="shared" si="25"/>
        <v>4</v>
      </c>
      <c r="J421" t="s">
        <v>12</v>
      </c>
      <c r="K421" t="str">
        <f>VLOOKUP(A421,Funcionários!$A$1:$I$98,7,FALSE)</f>
        <v>Noite</v>
      </c>
      <c r="L421" t="str">
        <f>VLOOKUP(K421,Turnos!$A$1:$C$4,2,FALSE)</f>
        <v>22:00</v>
      </c>
      <c r="M421" t="str">
        <f>VLOOKUP(K421,Turnos!$A$1:$C$4,3,FALSE)</f>
        <v>06:00</v>
      </c>
      <c r="N421" s="6">
        <v>16.590277777777779</v>
      </c>
      <c r="O421" s="6">
        <v>0.22833333333333375</v>
      </c>
      <c r="P421" s="6">
        <f t="shared" si="26"/>
        <v>16.818611111111114</v>
      </c>
      <c r="Q421" t="str">
        <f t="shared" si="27"/>
        <v>Anomalia</v>
      </c>
      <c r="R421" t="str">
        <f>VLOOKUP(A421,Funcionários!$A$1:$I$98,6,FALSE)</f>
        <v>Produção</v>
      </c>
      <c r="S421" t="str">
        <f>VLOOKUP(A421,Funcionários!$A$1:$I$98,5,FALSE)</f>
        <v>Operador</v>
      </c>
      <c r="T421">
        <f>VLOOKUP(A421,Funcionários!$A$1:$I$98,8,FALSE)</f>
        <v>56733.5</v>
      </c>
      <c r="U421" t="str">
        <f>VLOOKUP(A421,Funcionários!$A$1:$I$98,3,FALSE)</f>
        <v>M</v>
      </c>
    </row>
    <row r="422" spans="1:21" x14ac:dyDescent="0.3">
      <c r="A422">
        <v>15</v>
      </c>
      <c r="B422" t="str">
        <f>VLOOKUP(A422,Funcionários!$A$1:$I$98,2,FALSE)</f>
        <v>Sr Kaique Sales</v>
      </c>
      <c r="C422" s="2" t="s">
        <v>7</v>
      </c>
      <c r="D422" s="4" t="s">
        <v>774</v>
      </c>
      <c r="E422" s="4" t="s">
        <v>775</v>
      </c>
      <c r="F422">
        <v>0</v>
      </c>
      <c r="G422">
        <v>0.5</v>
      </c>
      <c r="H422">
        <f t="shared" si="24"/>
        <v>2025</v>
      </c>
      <c r="I422">
        <f t="shared" si="25"/>
        <v>5</v>
      </c>
      <c r="J422" t="s">
        <v>9</v>
      </c>
      <c r="K422" t="str">
        <f>VLOOKUP(A422,Funcionários!$A$1:$I$98,7,FALSE)</f>
        <v>Manhã</v>
      </c>
      <c r="L422" t="str">
        <f>VLOOKUP(K422,Turnos!$A$1:$C$4,2,FALSE)</f>
        <v>06:00</v>
      </c>
      <c r="M422" t="str">
        <f>VLOOKUP(K422,Turnos!$A$1:$C$4,3,FALSE)</f>
        <v>14:00</v>
      </c>
      <c r="N422" s="6">
        <v>9.3730555555555561</v>
      </c>
      <c r="O422" s="6">
        <v>1.0425000000000004</v>
      </c>
      <c r="P422" s="6">
        <f t="shared" si="26"/>
        <v>10.415555555555557</v>
      </c>
      <c r="Q422" t="str">
        <f t="shared" si="27"/>
        <v>Anomalia</v>
      </c>
      <c r="R422" t="str">
        <f>VLOOKUP(A422,Funcionários!$A$1:$I$98,6,FALSE)</f>
        <v>Comercial</v>
      </c>
      <c r="S422" t="str">
        <f>VLOOKUP(A422,Funcionários!$A$1:$I$98,5,FALSE)</f>
        <v>Analista</v>
      </c>
      <c r="T422">
        <f>VLOOKUP(A422,Funcionários!$A$1:$I$98,8,FALSE)</f>
        <v>2382.02</v>
      </c>
      <c r="U422" t="str">
        <f>VLOOKUP(A422,Funcionários!$A$1:$I$98,3,FALSE)</f>
        <v>F</v>
      </c>
    </row>
    <row r="423" spans="1:21" x14ac:dyDescent="0.3">
      <c r="A423">
        <v>15</v>
      </c>
      <c r="B423" t="str">
        <f>VLOOKUP(A423,Funcionários!$A$1:$I$98,2,FALSE)</f>
        <v>Sr Kaique Sales</v>
      </c>
      <c r="C423" s="2" t="s">
        <v>10</v>
      </c>
      <c r="D423" s="4" t="s">
        <v>776</v>
      </c>
      <c r="E423" s="4" t="s">
        <v>777</v>
      </c>
      <c r="F423">
        <v>0</v>
      </c>
      <c r="G423">
        <v>2.2999999999999998</v>
      </c>
      <c r="H423">
        <f t="shared" si="24"/>
        <v>2025</v>
      </c>
      <c r="I423">
        <f t="shared" si="25"/>
        <v>5</v>
      </c>
      <c r="J423" t="s">
        <v>12</v>
      </c>
      <c r="K423" t="str">
        <f>VLOOKUP(A423,Funcionários!$A$1:$I$98,7,FALSE)</f>
        <v>Manhã</v>
      </c>
      <c r="L423" t="str">
        <f>VLOOKUP(K423,Turnos!$A$1:$C$4,2,FALSE)</f>
        <v>06:00</v>
      </c>
      <c r="M423" t="str">
        <f>VLOOKUP(K423,Turnos!$A$1:$C$4,3,FALSE)</f>
        <v>14:00</v>
      </c>
      <c r="N423" s="6">
        <v>10.758333333333333</v>
      </c>
      <c r="O423" s="6">
        <v>1.7591666666666674</v>
      </c>
      <c r="P423" s="6">
        <f t="shared" si="26"/>
        <v>12.5175</v>
      </c>
      <c r="Q423" t="str">
        <f t="shared" si="27"/>
        <v>Anomalia</v>
      </c>
      <c r="R423" t="str">
        <f>VLOOKUP(A423,Funcionários!$A$1:$I$98,6,FALSE)</f>
        <v>Comercial</v>
      </c>
      <c r="S423" t="str">
        <f>VLOOKUP(A423,Funcionários!$A$1:$I$98,5,FALSE)</f>
        <v>Analista</v>
      </c>
      <c r="T423">
        <f>VLOOKUP(A423,Funcionários!$A$1:$I$98,8,FALSE)</f>
        <v>2382.02</v>
      </c>
      <c r="U423" t="str">
        <f>VLOOKUP(A423,Funcionários!$A$1:$I$98,3,FALSE)</f>
        <v>F</v>
      </c>
    </row>
    <row r="424" spans="1:21" x14ac:dyDescent="0.3">
      <c r="A424">
        <v>15</v>
      </c>
      <c r="B424" t="str">
        <f>VLOOKUP(A424,Funcionários!$A$1:$I$98,2,FALSE)</f>
        <v>Sr Kaique Sales</v>
      </c>
      <c r="C424" s="2" t="s">
        <v>13</v>
      </c>
      <c r="D424" s="4" t="s">
        <v>778</v>
      </c>
      <c r="E424" s="4" t="s">
        <v>779</v>
      </c>
      <c r="F424">
        <v>0</v>
      </c>
      <c r="G424">
        <v>2.8</v>
      </c>
      <c r="H424">
        <f t="shared" si="24"/>
        <v>2025</v>
      </c>
      <c r="I424">
        <f t="shared" si="25"/>
        <v>5</v>
      </c>
      <c r="J424" t="s">
        <v>16</v>
      </c>
      <c r="K424" t="str">
        <f>VLOOKUP(A424,Funcionários!$A$1:$I$98,7,FALSE)</f>
        <v>Manhã</v>
      </c>
      <c r="L424" t="str">
        <f>VLOOKUP(K424,Turnos!$A$1:$C$4,2,FALSE)</f>
        <v>06:00</v>
      </c>
      <c r="M424" t="str">
        <f>VLOOKUP(K424,Turnos!$A$1:$C$4,3,FALSE)</f>
        <v>14:00</v>
      </c>
      <c r="N424" s="6">
        <v>8.4152777777777796</v>
      </c>
      <c r="O424" s="6">
        <v>0.97000000000000242</v>
      </c>
      <c r="P424" s="6">
        <f t="shared" si="26"/>
        <v>9.385277777777782</v>
      </c>
      <c r="Q424" t="str">
        <f t="shared" si="27"/>
        <v>Anomalia</v>
      </c>
      <c r="R424" t="str">
        <f>VLOOKUP(A424,Funcionários!$A$1:$I$98,6,FALSE)</f>
        <v>Comercial</v>
      </c>
      <c r="S424" t="str">
        <f>VLOOKUP(A424,Funcionários!$A$1:$I$98,5,FALSE)</f>
        <v>Analista</v>
      </c>
      <c r="T424">
        <f>VLOOKUP(A424,Funcionários!$A$1:$I$98,8,FALSE)</f>
        <v>2382.02</v>
      </c>
      <c r="U424" t="str">
        <f>VLOOKUP(A424,Funcionários!$A$1:$I$98,3,FALSE)</f>
        <v>F</v>
      </c>
    </row>
    <row r="425" spans="1:21" x14ac:dyDescent="0.3">
      <c r="A425">
        <v>15</v>
      </c>
      <c r="B425" t="str">
        <f>VLOOKUP(A425,Funcionários!$A$1:$I$98,2,FALSE)</f>
        <v>Sr Kaique Sales</v>
      </c>
      <c r="C425" s="2" t="s">
        <v>17</v>
      </c>
      <c r="D425" s="4" t="s">
        <v>780</v>
      </c>
      <c r="E425" s="4" t="s">
        <v>781</v>
      </c>
      <c r="F425">
        <v>0</v>
      </c>
      <c r="G425">
        <v>1.9</v>
      </c>
      <c r="H425">
        <f t="shared" si="24"/>
        <v>2025</v>
      </c>
      <c r="I425">
        <f t="shared" si="25"/>
        <v>5</v>
      </c>
      <c r="J425" t="s">
        <v>18</v>
      </c>
      <c r="K425" t="str">
        <f>VLOOKUP(A425,Funcionários!$A$1:$I$98,7,FALSE)</f>
        <v>Manhã</v>
      </c>
      <c r="L425" t="str">
        <f>VLOOKUP(K425,Turnos!$A$1:$C$4,2,FALSE)</f>
        <v>06:00</v>
      </c>
      <c r="M425" t="str">
        <f>VLOOKUP(K425,Turnos!$A$1:$C$4,3,FALSE)</f>
        <v>14:00</v>
      </c>
      <c r="N425" s="6">
        <v>8.5516666666666659</v>
      </c>
      <c r="O425" s="6">
        <v>8.3613888888888894</v>
      </c>
      <c r="P425" s="6">
        <f t="shared" si="26"/>
        <v>16.913055555555555</v>
      </c>
      <c r="Q425" t="str">
        <f t="shared" si="27"/>
        <v>Anomalia</v>
      </c>
      <c r="R425" t="str">
        <f>VLOOKUP(A425,Funcionários!$A$1:$I$98,6,FALSE)</f>
        <v>Comercial</v>
      </c>
      <c r="S425" t="str">
        <f>VLOOKUP(A425,Funcionários!$A$1:$I$98,5,FALSE)</f>
        <v>Analista</v>
      </c>
      <c r="T425">
        <f>VLOOKUP(A425,Funcionários!$A$1:$I$98,8,FALSE)</f>
        <v>2382.02</v>
      </c>
      <c r="U425" t="str">
        <f>VLOOKUP(A425,Funcionários!$A$1:$I$98,3,FALSE)</f>
        <v>F</v>
      </c>
    </row>
    <row r="426" spans="1:21" x14ac:dyDescent="0.3">
      <c r="A426">
        <v>15</v>
      </c>
      <c r="B426" t="str">
        <f>VLOOKUP(A426,Funcionários!$A$1:$I$98,2,FALSE)</f>
        <v>Sr Kaique Sales</v>
      </c>
      <c r="C426" s="2" t="s">
        <v>19</v>
      </c>
      <c r="D426" s="4" t="s">
        <v>782</v>
      </c>
      <c r="E426" s="4" t="s">
        <v>783</v>
      </c>
      <c r="F426">
        <v>0</v>
      </c>
      <c r="G426">
        <v>0.5</v>
      </c>
      <c r="H426">
        <f t="shared" si="24"/>
        <v>2025</v>
      </c>
      <c r="I426">
        <f t="shared" si="25"/>
        <v>5</v>
      </c>
      <c r="J426" t="s">
        <v>22</v>
      </c>
      <c r="K426" t="str">
        <f>VLOOKUP(A426,Funcionários!$A$1:$I$98,7,FALSE)</f>
        <v>Manhã</v>
      </c>
      <c r="L426" t="str">
        <f>VLOOKUP(K426,Turnos!$A$1:$C$4,2,FALSE)</f>
        <v>06:00</v>
      </c>
      <c r="M426" t="str">
        <f>VLOOKUP(K426,Turnos!$A$1:$C$4,3,FALSE)</f>
        <v>14:00</v>
      </c>
      <c r="N426" s="6">
        <v>2.100833333333334</v>
      </c>
      <c r="O426" s="6">
        <v>6.5869444444444447</v>
      </c>
      <c r="P426" s="6">
        <f t="shared" si="26"/>
        <v>8.6877777777777787</v>
      </c>
      <c r="Q426" t="str">
        <f t="shared" si="27"/>
        <v>Anomalia</v>
      </c>
      <c r="R426" t="str">
        <f>VLOOKUP(A426,Funcionários!$A$1:$I$98,6,FALSE)</f>
        <v>Comercial</v>
      </c>
      <c r="S426" t="str">
        <f>VLOOKUP(A426,Funcionários!$A$1:$I$98,5,FALSE)</f>
        <v>Analista</v>
      </c>
      <c r="T426">
        <f>VLOOKUP(A426,Funcionários!$A$1:$I$98,8,FALSE)</f>
        <v>2382.02</v>
      </c>
      <c r="U426" t="str">
        <f>VLOOKUP(A426,Funcionários!$A$1:$I$98,3,FALSE)</f>
        <v>F</v>
      </c>
    </row>
    <row r="427" spans="1:21" x14ac:dyDescent="0.3">
      <c r="A427">
        <v>15</v>
      </c>
      <c r="B427" t="str">
        <f>VLOOKUP(A427,Funcionários!$A$1:$I$98,2,FALSE)</f>
        <v>Sr Kaique Sales</v>
      </c>
      <c r="C427" s="2" t="s">
        <v>23</v>
      </c>
      <c r="D427" s="4" t="s">
        <v>784</v>
      </c>
      <c r="E427" s="4" t="s">
        <v>785</v>
      </c>
      <c r="F427">
        <v>0</v>
      </c>
      <c r="G427">
        <v>0.9</v>
      </c>
      <c r="H427">
        <f t="shared" si="24"/>
        <v>2025</v>
      </c>
      <c r="I427">
        <f t="shared" si="25"/>
        <v>5</v>
      </c>
      <c r="J427" t="s">
        <v>26</v>
      </c>
      <c r="K427" t="str">
        <f>VLOOKUP(A427,Funcionários!$A$1:$I$98,7,FALSE)</f>
        <v>Manhã</v>
      </c>
      <c r="L427" t="str">
        <f>VLOOKUP(K427,Turnos!$A$1:$C$4,2,FALSE)</f>
        <v>06:00</v>
      </c>
      <c r="M427" t="str">
        <f>VLOOKUP(K427,Turnos!$A$1:$C$4,3,FALSE)</f>
        <v>14:00</v>
      </c>
      <c r="N427" s="6">
        <v>1.7969444444444447</v>
      </c>
      <c r="O427" s="6">
        <v>2.2350000000000003</v>
      </c>
      <c r="P427" s="6">
        <f t="shared" si="26"/>
        <v>4.031944444444445</v>
      </c>
      <c r="Q427" t="str">
        <f t="shared" si="27"/>
        <v>Anomalia</v>
      </c>
      <c r="R427" t="str">
        <f>VLOOKUP(A427,Funcionários!$A$1:$I$98,6,FALSE)</f>
        <v>Comercial</v>
      </c>
      <c r="S427" t="str">
        <f>VLOOKUP(A427,Funcionários!$A$1:$I$98,5,FALSE)</f>
        <v>Analista</v>
      </c>
      <c r="T427">
        <f>VLOOKUP(A427,Funcionários!$A$1:$I$98,8,FALSE)</f>
        <v>2382.02</v>
      </c>
      <c r="U427" t="str">
        <f>VLOOKUP(A427,Funcionários!$A$1:$I$98,3,FALSE)</f>
        <v>F</v>
      </c>
    </row>
    <row r="428" spans="1:21" x14ac:dyDescent="0.3">
      <c r="A428">
        <v>15</v>
      </c>
      <c r="B428" t="str">
        <f>VLOOKUP(A428,Funcionários!$A$1:$I$98,2,FALSE)</f>
        <v>Sr Kaique Sales</v>
      </c>
      <c r="C428" s="2" t="s">
        <v>27</v>
      </c>
      <c r="D428" s="4"/>
      <c r="E428" s="4"/>
      <c r="F428">
        <v>1</v>
      </c>
      <c r="G428">
        <v>0</v>
      </c>
      <c r="H428">
        <f t="shared" si="24"/>
        <v>2025</v>
      </c>
      <c r="I428">
        <f t="shared" si="25"/>
        <v>5</v>
      </c>
      <c r="J428" t="s">
        <v>28</v>
      </c>
      <c r="K428" t="str">
        <f>VLOOKUP(A428,Funcionários!$A$1:$I$98,7,FALSE)</f>
        <v>Manhã</v>
      </c>
      <c r="L428" t="str">
        <f>VLOOKUP(K428,Turnos!$A$1:$C$4,2,FALSE)</f>
        <v>06:00</v>
      </c>
      <c r="M428" t="str">
        <f>VLOOKUP(K428,Turnos!$A$1:$C$4,3,FALSE)</f>
        <v>14:00</v>
      </c>
      <c r="N428" s="6">
        <v>6</v>
      </c>
      <c r="O428" s="6">
        <v>14</v>
      </c>
      <c r="P428" s="6">
        <f t="shared" si="26"/>
        <v>20</v>
      </c>
      <c r="Q428" t="str">
        <f t="shared" si="27"/>
        <v>Anomalia</v>
      </c>
      <c r="R428" t="str">
        <f>VLOOKUP(A428,Funcionários!$A$1:$I$98,6,FALSE)</f>
        <v>Comercial</v>
      </c>
      <c r="S428" t="str">
        <f>VLOOKUP(A428,Funcionários!$A$1:$I$98,5,FALSE)</f>
        <v>Analista</v>
      </c>
      <c r="T428">
        <f>VLOOKUP(A428,Funcionários!$A$1:$I$98,8,FALSE)</f>
        <v>2382.02</v>
      </c>
      <c r="U428" t="str">
        <f>VLOOKUP(A428,Funcionários!$A$1:$I$98,3,FALSE)</f>
        <v>F</v>
      </c>
    </row>
    <row r="429" spans="1:21" x14ac:dyDescent="0.3">
      <c r="A429">
        <v>15</v>
      </c>
      <c r="B429" t="str">
        <f>VLOOKUP(A429,Funcionários!$A$1:$I$98,2,FALSE)</f>
        <v>Sr Kaique Sales</v>
      </c>
      <c r="C429" s="2" t="s">
        <v>29</v>
      </c>
      <c r="D429" s="4" t="s">
        <v>786</v>
      </c>
      <c r="E429" s="4" t="s">
        <v>787</v>
      </c>
      <c r="F429">
        <v>0</v>
      </c>
      <c r="G429">
        <v>1.4</v>
      </c>
      <c r="H429">
        <f t="shared" si="24"/>
        <v>2025</v>
      </c>
      <c r="I429">
        <f t="shared" si="25"/>
        <v>4</v>
      </c>
      <c r="J429" t="s">
        <v>9</v>
      </c>
      <c r="K429" t="str">
        <f>VLOOKUP(A429,Funcionários!$A$1:$I$98,7,FALSE)</f>
        <v>Manhã</v>
      </c>
      <c r="L429" t="str">
        <f>VLOOKUP(K429,Turnos!$A$1:$C$4,2,FALSE)</f>
        <v>06:00</v>
      </c>
      <c r="M429" t="str">
        <f>VLOOKUP(K429,Turnos!$A$1:$C$4,3,FALSE)</f>
        <v>14:00</v>
      </c>
      <c r="N429" s="6">
        <v>15.155000000000001</v>
      </c>
      <c r="O429" s="6">
        <v>4.5</v>
      </c>
      <c r="P429" s="6">
        <f t="shared" si="26"/>
        <v>19.655000000000001</v>
      </c>
      <c r="Q429" t="str">
        <f t="shared" si="27"/>
        <v>Anomalia</v>
      </c>
      <c r="R429" t="str">
        <f>VLOOKUP(A429,Funcionários!$A$1:$I$98,6,FALSE)</f>
        <v>Comercial</v>
      </c>
      <c r="S429" t="str">
        <f>VLOOKUP(A429,Funcionários!$A$1:$I$98,5,FALSE)</f>
        <v>Analista</v>
      </c>
      <c r="T429">
        <f>VLOOKUP(A429,Funcionários!$A$1:$I$98,8,FALSE)</f>
        <v>2382.02</v>
      </c>
      <c r="U429" t="str">
        <f>VLOOKUP(A429,Funcionários!$A$1:$I$98,3,FALSE)</f>
        <v>F</v>
      </c>
    </row>
    <row r="430" spans="1:21" x14ac:dyDescent="0.3">
      <c r="A430">
        <v>15</v>
      </c>
      <c r="B430" t="str">
        <f>VLOOKUP(A430,Funcionários!$A$1:$I$98,2,FALSE)</f>
        <v>Sr Kaique Sales</v>
      </c>
      <c r="C430" s="2" t="s">
        <v>32</v>
      </c>
      <c r="D430" s="4" t="s">
        <v>788</v>
      </c>
      <c r="E430" s="4" t="s">
        <v>789</v>
      </c>
      <c r="F430">
        <v>0</v>
      </c>
      <c r="G430">
        <v>0.2</v>
      </c>
      <c r="H430">
        <f t="shared" si="24"/>
        <v>2025</v>
      </c>
      <c r="I430">
        <f t="shared" si="25"/>
        <v>4</v>
      </c>
      <c r="J430" t="s">
        <v>12</v>
      </c>
      <c r="K430" t="str">
        <f>VLOOKUP(A430,Funcionários!$A$1:$I$98,7,FALSE)</f>
        <v>Manhã</v>
      </c>
      <c r="L430" t="str">
        <f>VLOOKUP(K430,Turnos!$A$1:$C$4,2,FALSE)</f>
        <v>06:00</v>
      </c>
      <c r="M430" t="str">
        <f>VLOOKUP(K430,Turnos!$A$1:$C$4,3,FALSE)</f>
        <v>14:00</v>
      </c>
      <c r="N430" s="6">
        <v>11.101666666666667</v>
      </c>
      <c r="O430" s="6">
        <v>13.845000000000001</v>
      </c>
      <c r="P430" s="6">
        <f t="shared" si="26"/>
        <v>24.946666666666665</v>
      </c>
      <c r="Q430" t="str">
        <f t="shared" si="27"/>
        <v>Anomalia</v>
      </c>
      <c r="R430" t="str">
        <f>VLOOKUP(A430,Funcionários!$A$1:$I$98,6,FALSE)</f>
        <v>Comercial</v>
      </c>
      <c r="S430" t="str">
        <f>VLOOKUP(A430,Funcionários!$A$1:$I$98,5,FALSE)</f>
        <v>Analista</v>
      </c>
      <c r="T430">
        <f>VLOOKUP(A430,Funcionários!$A$1:$I$98,8,FALSE)</f>
        <v>2382.02</v>
      </c>
      <c r="U430" t="str">
        <f>VLOOKUP(A430,Funcionários!$A$1:$I$98,3,FALSE)</f>
        <v>F</v>
      </c>
    </row>
    <row r="431" spans="1:21" x14ac:dyDescent="0.3">
      <c r="A431">
        <v>15</v>
      </c>
      <c r="B431" t="str">
        <f>VLOOKUP(A431,Funcionários!$A$1:$I$98,2,FALSE)</f>
        <v>Sr Kaique Sales</v>
      </c>
      <c r="C431" s="2" t="s">
        <v>35</v>
      </c>
      <c r="D431" s="4" t="s">
        <v>790</v>
      </c>
      <c r="E431" s="4" t="s">
        <v>791</v>
      </c>
      <c r="F431">
        <v>0</v>
      </c>
      <c r="G431">
        <v>1.8</v>
      </c>
      <c r="H431">
        <f t="shared" si="24"/>
        <v>2025</v>
      </c>
      <c r="I431">
        <f t="shared" si="25"/>
        <v>4</v>
      </c>
      <c r="J431" t="s">
        <v>16</v>
      </c>
      <c r="K431" t="str">
        <f>VLOOKUP(A431,Funcionários!$A$1:$I$98,7,FALSE)</f>
        <v>Manhã</v>
      </c>
      <c r="L431" t="str">
        <f>VLOOKUP(K431,Turnos!$A$1:$C$4,2,FALSE)</f>
        <v>06:00</v>
      </c>
      <c r="M431" t="str">
        <f>VLOOKUP(K431,Turnos!$A$1:$C$4,3,FALSE)</f>
        <v>14:00</v>
      </c>
      <c r="N431" s="6">
        <v>4.8194444444444438</v>
      </c>
      <c r="O431" s="6">
        <v>4.1002777777777801</v>
      </c>
      <c r="P431" s="6">
        <f t="shared" si="26"/>
        <v>8.919722222222223</v>
      </c>
      <c r="Q431" t="str">
        <f t="shared" si="27"/>
        <v>Anomalia</v>
      </c>
      <c r="R431" t="str">
        <f>VLOOKUP(A431,Funcionários!$A$1:$I$98,6,FALSE)</f>
        <v>Comercial</v>
      </c>
      <c r="S431" t="str">
        <f>VLOOKUP(A431,Funcionários!$A$1:$I$98,5,FALSE)</f>
        <v>Analista</v>
      </c>
      <c r="T431">
        <f>VLOOKUP(A431,Funcionários!$A$1:$I$98,8,FALSE)</f>
        <v>2382.02</v>
      </c>
      <c r="U431" t="str">
        <f>VLOOKUP(A431,Funcionários!$A$1:$I$98,3,FALSE)</f>
        <v>F</v>
      </c>
    </row>
    <row r="432" spans="1:21" x14ac:dyDescent="0.3">
      <c r="A432">
        <v>15</v>
      </c>
      <c r="B432" t="str">
        <f>VLOOKUP(A432,Funcionários!$A$1:$I$98,2,FALSE)</f>
        <v>Sr Kaique Sales</v>
      </c>
      <c r="C432" s="2" t="s">
        <v>36</v>
      </c>
      <c r="D432" s="4" t="s">
        <v>792</v>
      </c>
      <c r="E432" s="4" t="s">
        <v>793</v>
      </c>
      <c r="F432">
        <v>0</v>
      </c>
      <c r="G432">
        <v>1.7</v>
      </c>
      <c r="H432">
        <f t="shared" si="24"/>
        <v>2025</v>
      </c>
      <c r="I432">
        <f t="shared" si="25"/>
        <v>4</v>
      </c>
      <c r="J432" t="s">
        <v>18</v>
      </c>
      <c r="K432" t="str">
        <f>VLOOKUP(A432,Funcionários!$A$1:$I$98,7,FALSE)</f>
        <v>Manhã</v>
      </c>
      <c r="L432" t="str">
        <f>VLOOKUP(K432,Turnos!$A$1:$C$4,2,FALSE)</f>
        <v>06:00</v>
      </c>
      <c r="M432" t="str">
        <f>VLOOKUP(K432,Turnos!$A$1:$C$4,3,FALSE)</f>
        <v>14:00</v>
      </c>
      <c r="N432" s="6">
        <v>13.16888888888889</v>
      </c>
      <c r="O432" s="6">
        <v>11.237777777777779</v>
      </c>
      <c r="P432" s="6">
        <f t="shared" si="26"/>
        <v>24.40666666666667</v>
      </c>
      <c r="Q432" t="str">
        <f t="shared" si="27"/>
        <v>Anomalia</v>
      </c>
      <c r="R432" t="str">
        <f>VLOOKUP(A432,Funcionários!$A$1:$I$98,6,FALSE)</f>
        <v>Comercial</v>
      </c>
      <c r="S432" t="str">
        <f>VLOOKUP(A432,Funcionários!$A$1:$I$98,5,FALSE)</f>
        <v>Analista</v>
      </c>
      <c r="T432">
        <f>VLOOKUP(A432,Funcionários!$A$1:$I$98,8,FALSE)</f>
        <v>2382.02</v>
      </c>
      <c r="U432" t="str">
        <f>VLOOKUP(A432,Funcionários!$A$1:$I$98,3,FALSE)</f>
        <v>F</v>
      </c>
    </row>
    <row r="433" spans="1:21" x14ac:dyDescent="0.3">
      <c r="A433">
        <v>15</v>
      </c>
      <c r="B433" t="str">
        <f>VLOOKUP(A433,Funcionários!$A$1:$I$98,2,FALSE)</f>
        <v>Sr Kaique Sales</v>
      </c>
      <c r="C433" s="2" t="s">
        <v>39</v>
      </c>
      <c r="D433" s="4" t="s">
        <v>794</v>
      </c>
      <c r="E433" s="4" t="s">
        <v>795</v>
      </c>
      <c r="F433">
        <v>0</v>
      </c>
      <c r="G433">
        <v>1.3</v>
      </c>
      <c r="H433">
        <f t="shared" si="24"/>
        <v>2025</v>
      </c>
      <c r="I433">
        <f t="shared" si="25"/>
        <v>4</v>
      </c>
      <c r="J433" t="s">
        <v>22</v>
      </c>
      <c r="K433" t="str">
        <f>VLOOKUP(A433,Funcionários!$A$1:$I$98,7,FALSE)</f>
        <v>Manhã</v>
      </c>
      <c r="L433" t="str">
        <f>VLOOKUP(K433,Turnos!$A$1:$C$4,2,FALSE)</f>
        <v>06:00</v>
      </c>
      <c r="M433" t="str">
        <f>VLOOKUP(K433,Turnos!$A$1:$C$4,3,FALSE)</f>
        <v>14:00</v>
      </c>
      <c r="N433" s="6">
        <v>9.3286111111111119</v>
      </c>
      <c r="O433" s="6">
        <v>8.6622222222222209</v>
      </c>
      <c r="P433" s="6">
        <f t="shared" si="26"/>
        <v>17.990833333333335</v>
      </c>
      <c r="Q433" t="str">
        <f t="shared" si="27"/>
        <v>Anomalia</v>
      </c>
      <c r="R433" t="str">
        <f>VLOOKUP(A433,Funcionários!$A$1:$I$98,6,FALSE)</f>
        <v>Comercial</v>
      </c>
      <c r="S433" t="str">
        <f>VLOOKUP(A433,Funcionários!$A$1:$I$98,5,FALSE)</f>
        <v>Analista</v>
      </c>
      <c r="T433">
        <f>VLOOKUP(A433,Funcionários!$A$1:$I$98,8,FALSE)</f>
        <v>2382.02</v>
      </c>
      <c r="U433" t="str">
        <f>VLOOKUP(A433,Funcionários!$A$1:$I$98,3,FALSE)</f>
        <v>F</v>
      </c>
    </row>
    <row r="434" spans="1:21" x14ac:dyDescent="0.3">
      <c r="A434">
        <v>15</v>
      </c>
      <c r="B434" t="str">
        <f>VLOOKUP(A434,Funcionários!$A$1:$I$98,2,FALSE)</f>
        <v>Sr Kaique Sales</v>
      </c>
      <c r="C434" s="2" t="s">
        <v>42</v>
      </c>
      <c r="D434" s="4" t="s">
        <v>796</v>
      </c>
      <c r="E434" s="4" t="s">
        <v>797</v>
      </c>
      <c r="F434">
        <v>0</v>
      </c>
      <c r="G434">
        <v>1</v>
      </c>
      <c r="H434">
        <f t="shared" si="24"/>
        <v>2025</v>
      </c>
      <c r="I434">
        <f t="shared" si="25"/>
        <v>4</v>
      </c>
      <c r="J434" t="s">
        <v>26</v>
      </c>
      <c r="K434" t="str">
        <f>VLOOKUP(A434,Funcionários!$A$1:$I$98,7,FALSE)</f>
        <v>Manhã</v>
      </c>
      <c r="L434" t="str">
        <f>VLOOKUP(K434,Turnos!$A$1:$C$4,2,FALSE)</f>
        <v>06:00</v>
      </c>
      <c r="M434" t="str">
        <f>VLOOKUP(K434,Turnos!$A$1:$C$4,3,FALSE)</f>
        <v>14:00</v>
      </c>
      <c r="N434" s="6">
        <v>2.2174999999999989</v>
      </c>
      <c r="O434" s="6">
        <v>4.7633333333333345</v>
      </c>
      <c r="P434" s="6">
        <f t="shared" si="26"/>
        <v>6.980833333333333</v>
      </c>
      <c r="Q434" t="str">
        <f t="shared" si="27"/>
        <v>Anomalia</v>
      </c>
      <c r="R434" t="str">
        <f>VLOOKUP(A434,Funcionários!$A$1:$I$98,6,FALSE)</f>
        <v>Comercial</v>
      </c>
      <c r="S434" t="str">
        <f>VLOOKUP(A434,Funcionários!$A$1:$I$98,5,FALSE)</f>
        <v>Analista</v>
      </c>
      <c r="T434">
        <f>VLOOKUP(A434,Funcionários!$A$1:$I$98,8,FALSE)</f>
        <v>2382.02</v>
      </c>
      <c r="U434" t="str">
        <f>VLOOKUP(A434,Funcionários!$A$1:$I$98,3,FALSE)</f>
        <v>F</v>
      </c>
    </row>
    <row r="435" spans="1:21" x14ac:dyDescent="0.3">
      <c r="A435">
        <v>15</v>
      </c>
      <c r="B435" t="str">
        <f>VLOOKUP(A435,Funcionários!$A$1:$I$98,2,FALSE)</f>
        <v>Sr Kaique Sales</v>
      </c>
      <c r="C435" s="2" t="s">
        <v>45</v>
      </c>
      <c r="D435" s="4" t="s">
        <v>798</v>
      </c>
      <c r="E435" s="4" t="s">
        <v>799</v>
      </c>
      <c r="F435">
        <v>0</v>
      </c>
      <c r="G435">
        <v>0.2</v>
      </c>
      <c r="H435">
        <f t="shared" si="24"/>
        <v>2025</v>
      </c>
      <c r="I435">
        <f t="shared" si="25"/>
        <v>4</v>
      </c>
      <c r="J435" t="s">
        <v>28</v>
      </c>
      <c r="K435" t="str">
        <f>VLOOKUP(A435,Funcionários!$A$1:$I$98,7,FALSE)</f>
        <v>Manhã</v>
      </c>
      <c r="L435" t="str">
        <f>VLOOKUP(K435,Turnos!$A$1:$C$4,2,FALSE)</f>
        <v>06:00</v>
      </c>
      <c r="M435" t="str">
        <f>VLOOKUP(K435,Turnos!$A$1:$C$4,3,FALSE)</f>
        <v>14:00</v>
      </c>
      <c r="N435" s="6">
        <v>10.253333333333334</v>
      </c>
      <c r="O435" s="6">
        <v>12.655000000000001</v>
      </c>
      <c r="P435" s="6">
        <f t="shared" si="26"/>
        <v>22.908333333333335</v>
      </c>
      <c r="Q435" t="str">
        <f t="shared" si="27"/>
        <v>Anomalia</v>
      </c>
      <c r="R435" t="str">
        <f>VLOOKUP(A435,Funcionários!$A$1:$I$98,6,FALSE)</f>
        <v>Comercial</v>
      </c>
      <c r="S435" t="str">
        <f>VLOOKUP(A435,Funcionários!$A$1:$I$98,5,FALSE)</f>
        <v>Analista</v>
      </c>
      <c r="T435">
        <f>VLOOKUP(A435,Funcionários!$A$1:$I$98,8,FALSE)</f>
        <v>2382.02</v>
      </c>
      <c r="U435" t="str">
        <f>VLOOKUP(A435,Funcionários!$A$1:$I$98,3,FALSE)</f>
        <v>F</v>
      </c>
    </row>
    <row r="436" spans="1:21" x14ac:dyDescent="0.3">
      <c r="A436">
        <v>15</v>
      </c>
      <c r="B436" t="str">
        <f>VLOOKUP(A436,Funcionários!$A$1:$I$98,2,FALSE)</f>
        <v>Sr Kaique Sales</v>
      </c>
      <c r="C436" s="2" t="s">
        <v>48</v>
      </c>
      <c r="D436" s="4" t="s">
        <v>800</v>
      </c>
      <c r="E436" s="4" t="s">
        <v>801</v>
      </c>
      <c r="F436">
        <v>0</v>
      </c>
      <c r="G436">
        <v>1</v>
      </c>
      <c r="H436">
        <f t="shared" si="24"/>
        <v>2025</v>
      </c>
      <c r="I436">
        <f t="shared" si="25"/>
        <v>4</v>
      </c>
      <c r="J436" t="s">
        <v>9</v>
      </c>
      <c r="K436" t="str">
        <f>VLOOKUP(A436,Funcionários!$A$1:$I$98,7,FALSE)</f>
        <v>Manhã</v>
      </c>
      <c r="L436" t="str">
        <f>VLOOKUP(K436,Turnos!$A$1:$C$4,2,FALSE)</f>
        <v>06:00</v>
      </c>
      <c r="M436" t="str">
        <f>VLOOKUP(K436,Turnos!$A$1:$C$4,3,FALSE)</f>
        <v>14:00</v>
      </c>
      <c r="N436" s="6">
        <v>14.62638888888889</v>
      </c>
      <c r="O436" s="6">
        <v>8.4461111111111116</v>
      </c>
      <c r="P436" s="6">
        <f t="shared" si="26"/>
        <v>23.072500000000002</v>
      </c>
      <c r="Q436" t="str">
        <f t="shared" si="27"/>
        <v>Anomalia</v>
      </c>
      <c r="R436" t="str">
        <f>VLOOKUP(A436,Funcionários!$A$1:$I$98,6,FALSE)</f>
        <v>Comercial</v>
      </c>
      <c r="S436" t="str">
        <f>VLOOKUP(A436,Funcionários!$A$1:$I$98,5,FALSE)</f>
        <v>Analista</v>
      </c>
      <c r="T436">
        <f>VLOOKUP(A436,Funcionários!$A$1:$I$98,8,FALSE)</f>
        <v>2382.02</v>
      </c>
      <c r="U436" t="str">
        <f>VLOOKUP(A436,Funcionários!$A$1:$I$98,3,FALSE)</f>
        <v>F</v>
      </c>
    </row>
    <row r="437" spans="1:21" x14ac:dyDescent="0.3">
      <c r="A437">
        <v>15</v>
      </c>
      <c r="B437" t="str">
        <f>VLOOKUP(A437,Funcionários!$A$1:$I$98,2,FALSE)</f>
        <v>Sr Kaique Sales</v>
      </c>
      <c r="C437" s="2" t="s">
        <v>51</v>
      </c>
      <c r="D437" s="4" t="s">
        <v>802</v>
      </c>
      <c r="E437" s="4" t="s">
        <v>803</v>
      </c>
      <c r="F437">
        <v>0</v>
      </c>
      <c r="G437">
        <v>0.5</v>
      </c>
      <c r="H437">
        <f t="shared" si="24"/>
        <v>2025</v>
      </c>
      <c r="I437">
        <f t="shared" si="25"/>
        <v>4</v>
      </c>
      <c r="J437" t="s">
        <v>12</v>
      </c>
      <c r="K437" t="str">
        <f>VLOOKUP(A437,Funcionários!$A$1:$I$98,7,FALSE)</f>
        <v>Manhã</v>
      </c>
      <c r="L437" t="str">
        <f>VLOOKUP(K437,Turnos!$A$1:$C$4,2,FALSE)</f>
        <v>06:00</v>
      </c>
      <c r="M437" t="str">
        <f>VLOOKUP(K437,Turnos!$A$1:$C$4,3,FALSE)</f>
        <v>14:00</v>
      </c>
      <c r="N437" s="6">
        <v>5.0116666666666667</v>
      </c>
      <c r="O437" s="6">
        <v>11.661944444444446</v>
      </c>
      <c r="P437" s="6">
        <f t="shared" si="26"/>
        <v>16.673611111111114</v>
      </c>
      <c r="Q437" t="str">
        <f t="shared" si="27"/>
        <v>Anomalia</v>
      </c>
      <c r="R437" t="str">
        <f>VLOOKUP(A437,Funcionários!$A$1:$I$98,6,FALSE)</f>
        <v>Comercial</v>
      </c>
      <c r="S437" t="str">
        <f>VLOOKUP(A437,Funcionários!$A$1:$I$98,5,FALSE)</f>
        <v>Analista</v>
      </c>
      <c r="T437">
        <f>VLOOKUP(A437,Funcionários!$A$1:$I$98,8,FALSE)</f>
        <v>2382.02</v>
      </c>
      <c r="U437" t="str">
        <f>VLOOKUP(A437,Funcionários!$A$1:$I$98,3,FALSE)</f>
        <v>F</v>
      </c>
    </row>
    <row r="438" spans="1:21" x14ac:dyDescent="0.3">
      <c r="A438">
        <v>15</v>
      </c>
      <c r="B438" t="str">
        <f>VLOOKUP(A438,Funcionários!$A$1:$I$98,2,FALSE)</f>
        <v>Sr Kaique Sales</v>
      </c>
      <c r="C438" s="2" t="s">
        <v>54</v>
      </c>
      <c r="D438" s="4" t="s">
        <v>804</v>
      </c>
      <c r="E438" s="4" t="s">
        <v>805</v>
      </c>
      <c r="F438">
        <v>0</v>
      </c>
      <c r="G438">
        <v>1.3</v>
      </c>
      <c r="H438">
        <f t="shared" si="24"/>
        <v>2025</v>
      </c>
      <c r="I438">
        <f t="shared" si="25"/>
        <v>4</v>
      </c>
      <c r="J438" t="s">
        <v>16</v>
      </c>
      <c r="K438" t="str">
        <f>VLOOKUP(A438,Funcionários!$A$1:$I$98,7,FALSE)</f>
        <v>Manhã</v>
      </c>
      <c r="L438" t="str">
        <f>VLOOKUP(K438,Turnos!$A$1:$C$4,2,FALSE)</f>
        <v>06:00</v>
      </c>
      <c r="M438" t="str">
        <f>VLOOKUP(K438,Turnos!$A$1:$C$4,3,FALSE)</f>
        <v>14:00</v>
      </c>
      <c r="N438" s="6">
        <v>2.3683333333333345</v>
      </c>
      <c r="O438" s="6">
        <v>2.2119444444444429</v>
      </c>
      <c r="P438" s="6">
        <f t="shared" si="26"/>
        <v>4.580277777777777</v>
      </c>
      <c r="Q438" t="str">
        <f t="shared" si="27"/>
        <v>Anomalia</v>
      </c>
      <c r="R438" t="str">
        <f>VLOOKUP(A438,Funcionários!$A$1:$I$98,6,FALSE)</f>
        <v>Comercial</v>
      </c>
      <c r="S438" t="str">
        <f>VLOOKUP(A438,Funcionários!$A$1:$I$98,5,FALSE)</f>
        <v>Analista</v>
      </c>
      <c r="T438">
        <f>VLOOKUP(A438,Funcionários!$A$1:$I$98,8,FALSE)</f>
        <v>2382.02</v>
      </c>
      <c r="U438" t="str">
        <f>VLOOKUP(A438,Funcionários!$A$1:$I$98,3,FALSE)</f>
        <v>F</v>
      </c>
    </row>
    <row r="439" spans="1:21" x14ac:dyDescent="0.3">
      <c r="A439">
        <v>15</v>
      </c>
      <c r="B439" t="str">
        <f>VLOOKUP(A439,Funcionários!$A$1:$I$98,2,FALSE)</f>
        <v>Sr Kaique Sales</v>
      </c>
      <c r="C439" s="2" t="s">
        <v>57</v>
      </c>
      <c r="D439" s="4" t="s">
        <v>806</v>
      </c>
      <c r="E439" s="4" t="s">
        <v>807</v>
      </c>
      <c r="F439">
        <v>0</v>
      </c>
      <c r="G439">
        <v>1.1000000000000001</v>
      </c>
      <c r="H439">
        <f t="shared" si="24"/>
        <v>2025</v>
      </c>
      <c r="I439">
        <f t="shared" si="25"/>
        <v>4</v>
      </c>
      <c r="J439" t="s">
        <v>18</v>
      </c>
      <c r="K439" t="str">
        <f>VLOOKUP(A439,Funcionários!$A$1:$I$98,7,FALSE)</f>
        <v>Manhã</v>
      </c>
      <c r="L439" t="str">
        <f>VLOOKUP(K439,Turnos!$A$1:$C$4,2,FALSE)</f>
        <v>06:00</v>
      </c>
      <c r="M439" t="str">
        <f>VLOOKUP(K439,Turnos!$A$1:$C$4,3,FALSE)</f>
        <v>14:00</v>
      </c>
      <c r="N439" s="6">
        <v>14.830277777777777</v>
      </c>
      <c r="O439" s="6">
        <v>9.0688888888888908</v>
      </c>
      <c r="P439" s="6">
        <f t="shared" si="26"/>
        <v>23.899166666666666</v>
      </c>
      <c r="Q439" t="str">
        <f t="shared" si="27"/>
        <v>Anomalia</v>
      </c>
      <c r="R439" t="str">
        <f>VLOOKUP(A439,Funcionários!$A$1:$I$98,6,FALSE)</f>
        <v>Comercial</v>
      </c>
      <c r="S439" t="str">
        <f>VLOOKUP(A439,Funcionários!$A$1:$I$98,5,FALSE)</f>
        <v>Analista</v>
      </c>
      <c r="T439">
        <f>VLOOKUP(A439,Funcionários!$A$1:$I$98,8,FALSE)</f>
        <v>2382.02</v>
      </c>
      <c r="U439" t="str">
        <f>VLOOKUP(A439,Funcionários!$A$1:$I$98,3,FALSE)</f>
        <v>F</v>
      </c>
    </row>
    <row r="440" spans="1:21" x14ac:dyDescent="0.3">
      <c r="A440">
        <v>15</v>
      </c>
      <c r="B440" t="str">
        <f>VLOOKUP(A440,Funcionários!$A$1:$I$98,2,FALSE)</f>
        <v>Sr Kaique Sales</v>
      </c>
      <c r="C440" s="2" t="s">
        <v>60</v>
      </c>
      <c r="D440" s="4" t="s">
        <v>808</v>
      </c>
      <c r="E440" s="4" t="s">
        <v>809</v>
      </c>
      <c r="F440">
        <v>0</v>
      </c>
      <c r="G440">
        <v>1</v>
      </c>
      <c r="H440">
        <f t="shared" si="24"/>
        <v>2025</v>
      </c>
      <c r="I440">
        <f t="shared" si="25"/>
        <v>4</v>
      </c>
      <c r="J440" t="s">
        <v>22</v>
      </c>
      <c r="K440" t="str">
        <f>VLOOKUP(A440,Funcionários!$A$1:$I$98,7,FALSE)</f>
        <v>Manhã</v>
      </c>
      <c r="L440" t="str">
        <f>VLOOKUP(K440,Turnos!$A$1:$C$4,2,FALSE)</f>
        <v>06:00</v>
      </c>
      <c r="M440" t="str">
        <f>VLOOKUP(K440,Turnos!$A$1:$C$4,3,FALSE)</f>
        <v>14:00</v>
      </c>
      <c r="N440" s="6">
        <v>5.6083333333333334</v>
      </c>
      <c r="O440" s="6">
        <v>9.3308333333333344</v>
      </c>
      <c r="P440" s="6">
        <f t="shared" si="26"/>
        <v>14.939166666666669</v>
      </c>
      <c r="Q440" t="str">
        <f t="shared" si="27"/>
        <v>Anomalia</v>
      </c>
      <c r="R440" t="str">
        <f>VLOOKUP(A440,Funcionários!$A$1:$I$98,6,FALSE)</f>
        <v>Comercial</v>
      </c>
      <c r="S440" t="str">
        <f>VLOOKUP(A440,Funcionários!$A$1:$I$98,5,FALSE)</f>
        <v>Analista</v>
      </c>
      <c r="T440">
        <f>VLOOKUP(A440,Funcionários!$A$1:$I$98,8,FALSE)</f>
        <v>2382.02</v>
      </c>
      <c r="U440" t="str">
        <f>VLOOKUP(A440,Funcionários!$A$1:$I$98,3,FALSE)</f>
        <v>F</v>
      </c>
    </row>
    <row r="441" spans="1:21" x14ac:dyDescent="0.3">
      <c r="A441">
        <v>15</v>
      </c>
      <c r="B441" t="str">
        <f>VLOOKUP(A441,Funcionários!$A$1:$I$98,2,FALSE)</f>
        <v>Sr Kaique Sales</v>
      </c>
      <c r="C441" s="2" t="s">
        <v>63</v>
      </c>
      <c r="D441" s="4" t="s">
        <v>810</v>
      </c>
      <c r="E441" s="4" t="s">
        <v>811</v>
      </c>
      <c r="F441">
        <v>0</v>
      </c>
      <c r="G441">
        <v>1.9</v>
      </c>
      <c r="H441">
        <f t="shared" si="24"/>
        <v>2025</v>
      </c>
      <c r="I441">
        <f t="shared" si="25"/>
        <v>4</v>
      </c>
      <c r="J441" t="s">
        <v>26</v>
      </c>
      <c r="K441" t="str">
        <f>VLOOKUP(A441,Funcionários!$A$1:$I$98,7,FALSE)</f>
        <v>Manhã</v>
      </c>
      <c r="L441" t="str">
        <f>VLOOKUP(K441,Turnos!$A$1:$C$4,2,FALSE)</f>
        <v>06:00</v>
      </c>
      <c r="M441" t="str">
        <f>VLOOKUP(K441,Turnos!$A$1:$C$4,3,FALSE)</f>
        <v>14:00</v>
      </c>
      <c r="N441" s="6">
        <v>3.7791666666666672</v>
      </c>
      <c r="O441" s="6">
        <v>8.2852777777777771</v>
      </c>
      <c r="P441" s="6">
        <f t="shared" si="26"/>
        <v>12.064444444444444</v>
      </c>
      <c r="Q441" t="str">
        <f t="shared" si="27"/>
        <v>Anomalia</v>
      </c>
      <c r="R441" t="str">
        <f>VLOOKUP(A441,Funcionários!$A$1:$I$98,6,FALSE)</f>
        <v>Comercial</v>
      </c>
      <c r="S441" t="str">
        <f>VLOOKUP(A441,Funcionários!$A$1:$I$98,5,FALSE)</f>
        <v>Analista</v>
      </c>
      <c r="T441">
        <f>VLOOKUP(A441,Funcionários!$A$1:$I$98,8,FALSE)</f>
        <v>2382.02</v>
      </c>
      <c r="U441" t="str">
        <f>VLOOKUP(A441,Funcionários!$A$1:$I$98,3,FALSE)</f>
        <v>F</v>
      </c>
    </row>
    <row r="442" spans="1:21" x14ac:dyDescent="0.3">
      <c r="A442">
        <v>15</v>
      </c>
      <c r="B442" t="str">
        <f>VLOOKUP(A442,Funcionários!$A$1:$I$98,2,FALSE)</f>
        <v>Sr Kaique Sales</v>
      </c>
      <c r="C442" s="2" t="s">
        <v>66</v>
      </c>
      <c r="D442" s="4"/>
      <c r="E442" s="4"/>
      <c r="F442">
        <v>1</v>
      </c>
      <c r="G442">
        <v>0</v>
      </c>
      <c r="H442">
        <f t="shared" si="24"/>
        <v>2025</v>
      </c>
      <c r="I442">
        <f t="shared" si="25"/>
        <v>4</v>
      </c>
      <c r="J442" t="s">
        <v>28</v>
      </c>
      <c r="K442" t="str">
        <f>VLOOKUP(A442,Funcionários!$A$1:$I$98,7,FALSE)</f>
        <v>Manhã</v>
      </c>
      <c r="L442" t="str">
        <f>VLOOKUP(K442,Turnos!$A$1:$C$4,2,FALSE)</f>
        <v>06:00</v>
      </c>
      <c r="M442" t="str">
        <f>VLOOKUP(K442,Turnos!$A$1:$C$4,3,FALSE)</f>
        <v>14:00</v>
      </c>
      <c r="N442" s="6">
        <v>6</v>
      </c>
      <c r="O442" s="6">
        <v>14</v>
      </c>
      <c r="P442" s="6">
        <f t="shared" si="26"/>
        <v>20</v>
      </c>
      <c r="Q442" t="str">
        <f t="shared" si="27"/>
        <v>Anomalia</v>
      </c>
      <c r="R442" t="str">
        <f>VLOOKUP(A442,Funcionários!$A$1:$I$98,6,FALSE)</f>
        <v>Comercial</v>
      </c>
      <c r="S442" t="str">
        <f>VLOOKUP(A442,Funcionários!$A$1:$I$98,5,FALSE)</f>
        <v>Analista</v>
      </c>
      <c r="T442">
        <f>VLOOKUP(A442,Funcionários!$A$1:$I$98,8,FALSE)</f>
        <v>2382.02</v>
      </c>
      <c r="U442" t="str">
        <f>VLOOKUP(A442,Funcionários!$A$1:$I$98,3,FALSE)</f>
        <v>F</v>
      </c>
    </row>
    <row r="443" spans="1:21" x14ac:dyDescent="0.3">
      <c r="A443">
        <v>15</v>
      </c>
      <c r="B443" t="str">
        <f>VLOOKUP(A443,Funcionários!$A$1:$I$98,2,FALSE)</f>
        <v>Sr Kaique Sales</v>
      </c>
      <c r="C443" s="2" t="s">
        <v>69</v>
      </c>
      <c r="D443" s="4" t="s">
        <v>812</v>
      </c>
      <c r="E443" s="4" t="s">
        <v>813</v>
      </c>
      <c r="F443">
        <v>0</v>
      </c>
      <c r="G443">
        <v>2.2000000000000002</v>
      </c>
      <c r="H443">
        <f t="shared" si="24"/>
        <v>2025</v>
      </c>
      <c r="I443">
        <f t="shared" si="25"/>
        <v>4</v>
      </c>
      <c r="J443" t="s">
        <v>9</v>
      </c>
      <c r="K443" t="str">
        <f>VLOOKUP(A443,Funcionários!$A$1:$I$98,7,FALSE)</f>
        <v>Manhã</v>
      </c>
      <c r="L443" t="str">
        <f>VLOOKUP(K443,Turnos!$A$1:$C$4,2,FALSE)</f>
        <v>06:00</v>
      </c>
      <c r="M443" t="str">
        <f>VLOOKUP(K443,Turnos!$A$1:$C$4,3,FALSE)</f>
        <v>14:00</v>
      </c>
      <c r="N443" s="6">
        <v>3.7816666666666663</v>
      </c>
      <c r="O443" s="6">
        <v>8.3241666666666667</v>
      </c>
      <c r="P443" s="6">
        <f t="shared" si="26"/>
        <v>12.105833333333333</v>
      </c>
      <c r="Q443" t="str">
        <f t="shared" si="27"/>
        <v>Anomalia</v>
      </c>
      <c r="R443" t="str">
        <f>VLOOKUP(A443,Funcionários!$A$1:$I$98,6,FALSE)</f>
        <v>Comercial</v>
      </c>
      <c r="S443" t="str">
        <f>VLOOKUP(A443,Funcionários!$A$1:$I$98,5,FALSE)</f>
        <v>Analista</v>
      </c>
      <c r="T443">
        <f>VLOOKUP(A443,Funcionários!$A$1:$I$98,8,FALSE)</f>
        <v>2382.02</v>
      </c>
      <c r="U443" t="str">
        <f>VLOOKUP(A443,Funcionários!$A$1:$I$98,3,FALSE)</f>
        <v>F</v>
      </c>
    </row>
    <row r="444" spans="1:21" x14ac:dyDescent="0.3">
      <c r="A444">
        <v>15</v>
      </c>
      <c r="B444" t="str">
        <f>VLOOKUP(A444,Funcionários!$A$1:$I$98,2,FALSE)</f>
        <v>Sr Kaique Sales</v>
      </c>
      <c r="C444" s="2" t="s">
        <v>72</v>
      </c>
      <c r="D444" s="4" t="s">
        <v>814</v>
      </c>
      <c r="E444" s="4" t="s">
        <v>815</v>
      </c>
      <c r="F444">
        <v>0</v>
      </c>
      <c r="G444">
        <v>2.6</v>
      </c>
      <c r="H444">
        <f t="shared" si="24"/>
        <v>2025</v>
      </c>
      <c r="I444">
        <f t="shared" si="25"/>
        <v>4</v>
      </c>
      <c r="J444" t="s">
        <v>12</v>
      </c>
      <c r="K444" t="str">
        <f>VLOOKUP(A444,Funcionários!$A$1:$I$98,7,FALSE)</f>
        <v>Manhã</v>
      </c>
      <c r="L444" t="str">
        <f>VLOOKUP(K444,Turnos!$A$1:$C$4,2,FALSE)</f>
        <v>06:00</v>
      </c>
      <c r="M444" t="str">
        <f>VLOOKUP(K444,Turnos!$A$1:$C$4,3,FALSE)</f>
        <v>14:00</v>
      </c>
      <c r="N444" s="6">
        <v>3.6541666666666663</v>
      </c>
      <c r="O444" s="6">
        <v>2.0261111111111125</v>
      </c>
      <c r="P444" s="6">
        <f t="shared" si="26"/>
        <v>5.6802777777777784</v>
      </c>
      <c r="Q444" t="str">
        <f t="shared" si="27"/>
        <v>Anomalia</v>
      </c>
      <c r="R444" t="str">
        <f>VLOOKUP(A444,Funcionários!$A$1:$I$98,6,FALSE)</f>
        <v>Comercial</v>
      </c>
      <c r="S444" t="str">
        <f>VLOOKUP(A444,Funcionários!$A$1:$I$98,5,FALSE)</f>
        <v>Analista</v>
      </c>
      <c r="T444">
        <f>VLOOKUP(A444,Funcionários!$A$1:$I$98,8,FALSE)</f>
        <v>2382.02</v>
      </c>
      <c r="U444" t="str">
        <f>VLOOKUP(A444,Funcionários!$A$1:$I$98,3,FALSE)</f>
        <v>F</v>
      </c>
    </row>
    <row r="445" spans="1:21" x14ac:dyDescent="0.3">
      <c r="A445">
        <v>15</v>
      </c>
      <c r="B445" t="str">
        <f>VLOOKUP(A445,Funcionários!$A$1:$I$98,2,FALSE)</f>
        <v>Sr Kaique Sales</v>
      </c>
      <c r="C445" s="2" t="s">
        <v>75</v>
      </c>
      <c r="D445" s="4" t="s">
        <v>816</v>
      </c>
      <c r="E445" s="4" t="s">
        <v>817</v>
      </c>
      <c r="F445">
        <v>0</v>
      </c>
      <c r="G445">
        <v>0.4</v>
      </c>
      <c r="H445">
        <f t="shared" si="24"/>
        <v>2025</v>
      </c>
      <c r="I445">
        <f t="shared" si="25"/>
        <v>4</v>
      </c>
      <c r="J445" t="s">
        <v>16</v>
      </c>
      <c r="K445" t="str">
        <f>VLOOKUP(A445,Funcionários!$A$1:$I$98,7,FALSE)</f>
        <v>Manhã</v>
      </c>
      <c r="L445" t="str">
        <f>VLOOKUP(K445,Turnos!$A$1:$C$4,2,FALSE)</f>
        <v>06:00</v>
      </c>
      <c r="M445" t="str">
        <f>VLOOKUP(K445,Turnos!$A$1:$C$4,3,FALSE)</f>
        <v>14:00</v>
      </c>
      <c r="N445" s="6">
        <v>10.379999999999999</v>
      </c>
      <c r="O445" s="6">
        <v>0.5986111111111132</v>
      </c>
      <c r="P445" s="6">
        <f t="shared" si="26"/>
        <v>10.978611111111112</v>
      </c>
      <c r="Q445" t="str">
        <f t="shared" si="27"/>
        <v>Anomalia</v>
      </c>
      <c r="R445" t="str">
        <f>VLOOKUP(A445,Funcionários!$A$1:$I$98,6,FALSE)</f>
        <v>Comercial</v>
      </c>
      <c r="S445" t="str">
        <f>VLOOKUP(A445,Funcionários!$A$1:$I$98,5,FALSE)</f>
        <v>Analista</v>
      </c>
      <c r="T445">
        <f>VLOOKUP(A445,Funcionários!$A$1:$I$98,8,FALSE)</f>
        <v>2382.02</v>
      </c>
      <c r="U445" t="str">
        <f>VLOOKUP(A445,Funcionários!$A$1:$I$98,3,FALSE)</f>
        <v>F</v>
      </c>
    </row>
    <row r="446" spans="1:21" x14ac:dyDescent="0.3">
      <c r="A446">
        <v>15</v>
      </c>
      <c r="B446" t="str">
        <f>VLOOKUP(A446,Funcionários!$A$1:$I$98,2,FALSE)</f>
        <v>Sr Kaique Sales</v>
      </c>
      <c r="C446" s="2" t="s">
        <v>76</v>
      </c>
      <c r="D446" s="4" t="s">
        <v>818</v>
      </c>
      <c r="E446" s="4" t="s">
        <v>819</v>
      </c>
      <c r="F446">
        <v>0</v>
      </c>
      <c r="G446">
        <v>2.1</v>
      </c>
      <c r="H446">
        <f t="shared" si="24"/>
        <v>2025</v>
      </c>
      <c r="I446">
        <f t="shared" si="25"/>
        <v>4</v>
      </c>
      <c r="J446" t="s">
        <v>18</v>
      </c>
      <c r="K446" t="str">
        <f>VLOOKUP(A446,Funcionários!$A$1:$I$98,7,FALSE)</f>
        <v>Manhã</v>
      </c>
      <c r="L446" t="str">
        <f>VLOOKUP(K446,Turnos!$A$1:$C$4,2,FALSE)</f>
        <v>06:00</v>
      </c>
      <c r="M446" t="str">
        <f>VLOOKUP(K446,Turnos!$A$1:$C$4,3,FALSE)</f>
        <v>14:00</v>
      </c>
      <c r="N446" s="6">
        <v>4.5144444444444449</v>
      </c>
      <c r="O446" s="6">
        <v>3.4494444444444445</v>
      </c>
      <c r="P446" s="6">
        <f t="shared" si="26"/>
        <v>7.9638888888888895</v>
      </c>
      <c r="Q446" t="str">
        <f t="shared" si="27"/>
        <v>Anomalia</v>
      </c>
      <c r="R446" t="str">
        <f>VLOOKUP(A446,Funcionários!$A$1:$I$98,6,FALSE)</f>
        <v>Comercial</v>
      </c>
      <c r="S446" t="str">
        <f>VLOOKUP(A446,Funcionários!$A$1:$I$98,5,FALSE)</f>
        <v>Analista</v>
      </c>
      <c r="T446">
        <f>VLOOKUP(A446,Funcionários!$A$1:$I$98,8,FALSE)</f>
        <v>2382.02</v>
      </c>
      <c r="U446" t="str">
        <f>VLOOKUP(A446,Funcionários!$A$1:$I$98,3,FALSE)</f>
        <v>F</v>
      </c>
    </row>
    <row r="447" spans="1:21" x14ac:dyDescent="0.3">
      <c r="A447">
        <v>15</v>
      </c>
      <c r="B447" t="str">
        <f>VLOOKUP(A447,Funcionários!$A$1:$I$98,2,FALSE)</f>
        <v>Sr Kaique Sales</v>
      </c>
      <c r="C447" s="2" t="s">
        <v>79</v>
      </c>
      <c r="D447" s="4" t="s">
        <v>820</v>
      </c>
      <c r="E447" s="4" t="s">
        <v>821</v>
      </c>
      <c r="F447">
        <v>0</v>
      </c>
      <c r="G447">
        <v>2.8</v>
      </c>
      <c r="H447">
        <f t="shared" si="24"/>
        <v>2025</v>
      </c>
      <c r="I447">
        <f t="shared" si="25"/>
        <v>4</v>
      </c>
      <c r="J447" t="s">
        <v>22</v>
      </c>
      <c r="K447" t="str">
        <f>VLOOKUP(A447,Funcionários!$A$1:$I$98,7,FALSE)</f>
        <v>Manhã</v>
      </c>
      <c r="L447" t="str">
        <f>VLOOKUP(K447,Turnos!$A$1:$C$4,2,FALSE)</f>
        <v>06:00</v>
      </c>
      <c r="M447" t="str">
        <f>VLOOKUP(K447,Turnos!$A$1:$C$4,3,FALSE)</f>
        <v>14:00</v>
      </c>
      <c r="N447" s="6">
        <v>3.6813888888888884</v>
      </c>
      <c r="O447" s="6">
        <v>1.8233333333333357</v>
      </c>
      <c r="P447" s="6">
        <f t="shared" si="26"/>
        <v>5.5047222222222238</v>
      </c>
      <c r="Q447" t="str">
        <f t="shared" si="27"/>
        <v>Anomalia</v>
      </c>
      <c r="R447" t="str">
        <f>VLOOKUP(A447,Funcionários!$A$1:$I$98,6,FALSE)</f>
        <v>Comercial</v>
      </c>
      <c r="S447" t="str">
        <f>VLOOKUP(A447,Funcionários!$A$1:$I$98,5,FALSE)</f>
        <v>Analista</v>
      </c>
      <c r="T447">
        <f>VLOOKUP(A447,Funcionários!$A$1:$I$98,8,FALSE)</f>
        <v>2382.02</v>
      </c>
      <c r="U447" t="str">
        <f>VLOOKUP(A447,Funcionários!$A$1:$I$98,3,FALSE)</f>
        <v>F</v>
      </c>
    </row>
    <row r="448" spans="1:21" x14ac:dyDescent="0.3">
      <c r="A448">
        <v>15</v>
      </c>
      <c r="B448" t="str">
        <f>VLOOKUP(A448,Funcionários!$A$1:$I$98,2,FALSE)</f>
        <v>Sr Kaique Sales</v>
      </c>
      <c r="C448" s="2" t="s">
        <v>82</v>
      </c>
      <c r="D448" s="4" t="s">
        <v>822</v>
      </c>
      <c r="E448" s="4" t="s">
        <v>823</v>
      </c>
      <c r="F448">
        <v>0</v>
      </c>
      <c r="G448">
        <v>2.4</v>
      </c>
      <c r="H448">
        <f t="shared" si="24"/>
        <v>2025</v>
      </c>
      <c r="I448">
        <f t="shared" si="25"/>
        <v>4</v>
      </c>
      <c r="J448" t="s">
        <v>26</v>
      </c>
      <c r="K448" t="str">
        <f>VLOOKUP(A448,Funcionários!$A$1:$I$98,7,FALSE)</f>
        <v>Manhã</v>
      </c>
      <c r="L448" t="str">
        <f>VLOOKUP(K448,Turnos!$A$1:$C$4,2,FALSE)</f>
        <v>06:00</v>
      </c>
      <c r="M448" t="str">
        <f>VLOOKUP(K448,Turnos!$A$1:$C$4,3,FALSE)</f>
        <v>14:00</v>
      </c>
      <c r="N448" s="6">
        <v>10.094722222222224</v>
      </c>
      <c r="O448" s="6">
        <v>3.6988888888888871</v>
      </c>
      <c r="P448" s="6">
        <f t="shared" si="26"/>
        <v>13.793611111111112</v>
      </c>
      <c r="Q448" t="str">
        <f t="shared" si="27"/>
        <v>Anomalia</v>
      </c>
      <c r="R448" t="str">
        <f>VLOOKUP(A448,Funcionários!$A$1:$I$98,6,FALSE)</f>
        <v>Comercial</v>
      </c>
      <c r="S448" t="str">
        <f>VLOOKUP(A448,Funcionários!$A$1:$I$98,5,FALSE)</f>
        <v>Analista</v>
      </c>
      <c r="T448">
        <f>VLOOKUP(A448,Funcionários!$A$1:$I$98,8,FALSE)</f>
        <v>2382.02</v>
      </c>
      <c r="U448" t="str">
        <f>VLOOKUP(A448,Funcionários!$A$1:$I$98,3,FALSE)</f>
        <v>F</v>
      </c>
    </row>
    <row r="449" spans="1:21" x14ac:dyDescent="0.3">
      <c r="A449">
        <v>15</v>
      </c>
      <c r="B449" t="str">
        <f>VLOOKUP(A449,Funcionários!$A$1:$I$98,2,FALSE)</f>
        <v>Sr Kaique Sales</v>
      </c>
      <c r="C449" s="2" t="s">
        <v>85</v>
      </c>
      <c r="D449" s="4" t="s">
        <v>824</v>
      </c>
      <c r="E449" s="4" t="s">
        <v>825</v>
      </c>
      <c r="F449">
        <v>0</v>
      </c>
      <c r="G449">
        <v>2.5</v>
      </c>
      <c r="H449">
        <f t="shared" si="24"/>
        <v>2025</v>
      </c>
      <c r="I449">
        <f t="shared" si="25"/>
        <v>4</v>
      </c>
      <c r="J449" t="s">
        <v>28</v>
      </c>
      <c r="K449" t="str">
        <f>VLOOKUP(A449,Funcionários!$A$1:$I$98,7,FALSE)</f>
        <v>Manhã</v>
      </c>
      <c r="L449" t="str">
        <f>VLOOKUP(K449,Turnos!$A$1:$C$4,2,FALSE)</f>
        <v>06:00</v>
      </c>
      <c r="M449" t="str">
        <f>VLOOKUP(K449,Turnos!$A$1:$C$4,3,FALSE)</f>
        <v>14:00</v>
      </c>
      <c r="N449" s="6">
        <v>10.839166666666667</v>
      </c>
      <c r="O449" s="6">
        <v>5.0663888888888904</v>
      </c>
      <c r="P449" s="6">
        <f t="shared" si="26"/>
        <v>15.905555555555559</v>
      </c>
      <c r="Q449" t="str">
        <f t="shared" si="27"/>
        <v>Anomalia</v>
      </c>
      <c r="R449" t="str">
        <f>VLOOKUP(A449,Funcionários!$A$1:$I$98,6,FALSE)</f>
        <v>Comercial</v>
      </c>
      <c r="S449" t="str">
        <f>VLOOKUP(A449,Funcionários!$A$1:$I$98,5,FALSE)</f>
        <v>Analista</v>
      </c>
      <c r="T449">
        <f>VLOOKUP(A449,Funcionários!$A$1:$I$98,8,FALSE)</f>
        <v>2382.02</v>
      </c>
      <c r="U449" t="str">
        <f>VLOOKUP(A449,Funcionários!$A$1:$I$98,3,FALSE)</f>
        <v>F</v>
      </c>
    </row>
    <row r="450" spans="1:21" x14ac:dyDescent="0.3">
      <c r="A450">
        <v>15</v>
      </c>
      <c r="B450" t="str">
        <f>VLOOKUP(A450,Funcionários!$A$1:$I$98,2,FALSE)</f>
        <v>Sr Kaique Sales</v>
      </c>
      <c r="C450" s="2" t="s">
        <v>88</v>
      </c>
      <c r="D450" s="4" t="s">
        <v>826</v>
      </c>
      <c r="E450" s="4" t="s">
        <v>827</v>
      </c>
      <c r="F450">
        <v>0</v>
      </c>
      <c r="G450">
        <v>1.6</v>
      </c>
      <c r="H450">
        <f t="shared" si="24"/>
        <v>2025</v>
      </c>
      <c r="I450">
        <f t="shared" si="25"/>
        <v>4</v>
      </c>
      <c r="J450" t="s">
        <v>9</v>
      </c>
      <c r="K450" t="str">
        <f>VLOOKUP(A450,Funcionários!$A$1:$I$98,7,FALSE)</f>
        <v>Manhã</v>
      </c>
      <c r="L450" t="str">
        <f>VLOOKUP(K450,Turnos!$A$1:$C$4,2,FALSE)</f>
        <v>06:00</v>
      </c>
      <c r="M450" t="str">
        <f>VLOOKUP(K450,Turnos!$A$1:$C$4,3,FALSE)</f>
        <v>14:00</v>
      </c>
      <c r="N450" s="6">
        <v>2.6855555555555566</v>
      </c>
      <c r="O450" s="6">
        <v>5.8774999999999995</v>
      </c>
      <c r="P450" s="6">
        <f t="shared" si="26"/>
        <v>8.5630555555555556</v>
      </c>
      <c r="Q450" t="str">
        <f t="shared" si="27"/>
        <v>Anomalia</v>
      </c>
      <c r="R450" t="str">
        <f>VLOOKUP(A450,Funcionários!$A$1:$I$98,6,FALSE)</f>
        <v>Comercial</v>
      </c>
      <c r="S450" t="str">
        <f>VLOOKUP(A450,Funcionários!$A$1:$I$98,5,FALSE)</f>
        <v>Analista</v>
      </c>
      <c r="T450">
        <f>VLOOKUP(A450,Funcionários!$A$1:$I$98,8,FALSE)</f>
        <v>2382.02</v>
      </c>
      <c r="U450" t="str">
        <f>VLOOKUP(A450,Funcionários!$A$1:$I$98,3,FALSE)</f>
        <v>F</v>
      </c>
    </row>
    <row r="451" spans="1:21" x14ac:dyDescent="0.3">
      <c r="A451">
        <v>15</v>
      </c>
      <c r="B451" t="str">
        <f>VLOOKUP(A451,Funcionários!$A$1:$I$98,2,FALSE)</f>
        <v>Sr Kaique Sales</v>
      </c>
      <c r="C451" s="2" t="s">
        <v>91</v>
      </c>
      <c r="D451" s="4" t="s">
        <v>828</v>
      </c>
      <c r="E451" s="4" t="s">
        <v>829</v>
      </c>
      <c r="F451">
        <v>0</v>
      </c>
      <c r="G451">
        <v>1.1000000000000001</v>
      </c>
      <c r="H451">
        <f t="shared" ref="H451:H514" si="28">YEAR(C451)</f>
        <v>2025</v>
      </c>
      <c r="I451">
        <f t="shared" ref="I451:I514" si="29">MONTH(C451)</f>
        <v>4</v>
      </c>
      <c r="J451" t="s">
        <v>12</v>
      </c>
      <c r="K451" t="str">
        <f>VLOOKUP(A451,Funcionários!$A$1:$I$98,7,FALSE)</f>
        <v>Manhã</v>
      </c>
      <c r="L451" t="str">
        <f>VLOOKUP(K451,Turnos!$A$1:$C$4,2,FALSE)</f>
        <v>06:00</v>
      </c>
      <c r="M451" t="str">
        <f>VLOOKUP(K451,Turnos!$A$1:$C$4,3,FALSE)</f>
        <v>14:00</v>
      </c>
      <c r="N451" s="6">
        <v>10.038055555555557</v>
      </c>
      <c r="O451" s="6">
        <v>4.0941666666666672</v>
      </c>
      <c r="P451" s="6">
        <f t="shared" ref="P451:P514" si="30">N451+O451</f>
        <v>14.132222222222225</v>
      </c>
      <c r="Q451" t="str">
        <f t="shared" ref="Q451:Q514" si="31">IF(OR(N451&gt;2,O451&gt;2),"Anomalia","OK")</f>
        <v>Anomalia</v>
      </c>
      <c r="R451" t="str">
        <f>VLOOKUP(A451,Funcionários!$A$1:$I$98,6,FALSE)</f>
        <v>Comercial</v>
      </c>
      <c r="S451" t="str">
        <f>VLOOKUP(A451,Funcionários!$A$1:$I$98,5,FALSE)</f>
        <v>Analista</v>
      </c>
      <c r="T451">
        <f>VLOOKUP(A451,Funcionários!$A$1:$I$98,8,FALSE)</f>
        <v>2382.02</v>
      </c>
      <c r="U451" t="str">
        <f>VLOOKUP(A451,Funcionários!$A$1:$I$98,3,FALSE)</f>
        <v>F</v>
      </c>
    </row>
    <row r="452" spans="1:21" x14ac:dyDescent="0.3">
      <c r="A452">
        <v>16</v>
      </c>
      <c r="B452" t="str">
        <f>VLOOKUP(A452,Funcionários!$A$1:$I$98,2,FALSE)</f>
        <v>Maria Isis Moraes</v>
      </c>
      <c r="C452" s="2" t="s">
        <v>7</v>
      </c>
      <c r="D452" s="4" t="s">
        <v>830</v>
      </c>
      <c r="E452" s="4" t="s">
        <v>831</v>
      </c>
      <c r="F452">
        <v>0</v>
      </c>
      <c r="G452">
        <v>0.6</v>
      </c>
      <c r="H452">
        <f t="shared" si="28"/>
        <v>2025</v>
      </c>
      <c r="I452">
        <f t="shared" si="29"/>
        <v>5</v>
      </c>
      <c r="J452" t="s">
        <v>9</v>
      </c>
      <c r="K452" t="str">
        <f>VLOOKUP(A452,Funcionários!$A$1:$I$98,7,FALSE)</f>
        <v>Tarde</v>
      </c>
      <c r="L452" t="str">
        <f>VLOOKUP(K452,Turnos!$A$1:$C$4,2,FALSE)</f>
        <v>14:00</v>
      </c>
      <c r="M452" t="str">
        <f>VLOOKUP(K452,Turnos!$A$1:$C$4,3,FALSE)</f>
        <v>22:00</v>
      </c>
      <c r="N452" s="6">
        <v>9.6733333333333356</v>
      </c>
      <c r="O452" s="6">
        <v>16.21361111111111</v>
      </c>
      <c r="P452" s="6">
        <f t="shared" si="30"/>
        <v>25.886944444444445</v>
      </c>
      <c r="Q452" t="str">
        <f t="shared" si="31"/>
        <v>Anomalia</v>
      </c>
      <c r="R452" t="str">
        <f>VLOOKUP(A452,Funcionários!$A$1:$I$98,6,FALSE)</f>
        <v>Financeiro</v>
      </c>
      <c r="S452" t="str">
        <f>VLOOKUP(A452,Funcionários!$A$1:$I$98,5,FALSE)</f>
        <v>Operador</v>
      </c>
      <c r="T452">
        <f>VLOOKUP(A452,Funcionários!$A$1:$I$98,8,FALSE)</f>
        <v>8481.9</v>
      </c>
      <c r="U452" t="str">
        <f>VLOOKUP(A452,Funcionários!$A$1:$I$98,3,FALSE)</f>
        <v>M</v>
      </c>
    </row>
    <row r="453" spans="1:21" x14ac:dyDescent="0.3">
      <c r="A453">
        <v>16</v>
      </c>
      <c r="B453" t="str">
        <f>VLOOKUP(A453,Funcionários!$A$1:$I$98,2,FALSE)</f>
        <v>Maria Isis Moraes</v>
      </c>
      <c r="C453" s="2" t="s">
        <v>10</v>
      </c>
      <c r="D453" s="4" t="s">
        <v>832</v>
      </c>
      <c r="E453" s="4" t="s">
        <v>833</v>
      </c>
      <c r="F453">
        <v>0</v>
      </c>
      <c r="G453">
        <v>0.7</v>
      </c>
      <c r="H453">
        <f t="shared" si="28"/>
        <v>2025</v>
      </c>
      <c r="I453">
        <f t="shared" si="29"/>
        <v>5</v>
      </c>
      <c r="J453" t="s">
        <v>12</v>
      </c>
      <c r="K453" t="str">
        <f>VLOOKUP(A453,Funcionários!$A$1:$I$98,7,FALSE)</f>
        <v>Tarde</v>
      </c>
      <c r="L453" t="str">
        <f>VLOOKUP(K453,Turnos!$A$1:$C$4,2,FALSE)</f>
        <v>14:00</v>
      </c>
      <c r="M453" t="str">
        <f>VLOOKUP(K453,Turnos!$A$1:$C$4,3,FALSE)</f>
        <v>22:00</v>
      </c>
      <c r="N453" s="6">
        <v>8.2463888888888857</v>
      </c>
      <c r="O453" s="6">
        <v>16.184999999999999</v>
      </c>
      <c r="P453" s="6">
        <f t="shared" si="30"/>
        <v>24.431388888888883</v>
      </c>
      <c r="Q453" t="str">
        <f t="shared" si="31"/>
        <v>Anomalia</v>
      </c>
      <c r="R453" t="str">
        <f>VLOOKUP(A453,Funcionários!$A$1:$I$98,6,FALSE)</f>
        <v>Financeiro</v>
      </c>
      <c r="S453" t="str">
        <f>VLOOKUP(A453,Funcionários!$A$1:$I$98,5,FALSE)</f>
        <v>Operador</v>
      </c>
      <c r="T453">
        <f>VLOOKUP(A453,Funcionários!$A$1:$I$98,8,FALSE)</f>
        <v>8481.9</v>
      </c>
      <c r="U453" t="str">
        <f>VLOOKUP(A453,Funcionários!$A$1:$I$98,3,FALSE)</f>
        <v>M</v>
      </c>
    </row>
    <row r="454" spans="1:21" x14ac:dyDescent="0.3">
      <c r="A454">
        <v>16</v>
      </c>
      <c r="B454" t="str">
        <f>VLOOKUP(A454,Funcionários!$A$1:$I$98,2,FALSE)</f>
        <v>Maria Isis Moraes</v>
      </c>
      <c r="C454" s="2" t="s">
        <v>13</v>
      </c>
      <c r="D454" s="4"/>
      <c r="E454" s="4"/>
      <c r="F454">
        <v>1</v>
      </c>
      <c r="G454">
        <v>0</v>
      </c>
      <c r="H454">
        <f t="shared" si="28"/>
        <v>2025</v>
      </c>
      <c r="I454">
        <f t="shared" si="29"/>
        <v>5</v>
      </c>
      <c r="J454" t="s">
        <v>16</v>
      </c>
      <c r="K454" t="str">
        <f>VLOOKUP(A454,Funcionários!$A$1:$I$98,7,FALSE)</f>
        <v>Tarde</v>
      </c>
      <c r="L454" t="str">
        <f>VLOOKUP(K454,Turnos!$A$1:$C$4,2,FALSE)</f>
        <v>14:00</v>
      </c>
      <c r="M454" t="str">
        <f>VLOOKUP(K454,Turnos!$A$1:$C$4,3,FALSE)</f>
        <v>22:00</v>
      </c>
      <c r="N454" s="6">
        <v>14</v>
      </c>
      <c r="O454" s="6">
        <v>22</v>
      </c>
      <c r="P454" s="6">
        <f t="shared" si="30"/>
        <v>36</v>
      </c>
      <c r="Q454" t="str">
        <f t="shared" si="31"/>
        <v>Anomalia</v>
      </c>
      <c r="R454" t="str">
        <f>VLOOKUP(A454,Funcionários!$A$1:$I$98,6,FALSE)</f>
        <v>Financeiro</v>
      </c>
      <c r="S454" t="str">
        <f>VLOOKUP(A454,Funcionários!$A$1:$I$98,5,FALSE)</f>
        <v>Operador</v>
      </c>
      <c r="T454">
        <f>VLOOKUP(A454,Funcionários!$A$1:$I$98,8,FALSE)</f>
        <v>8481.9</v>
      </c>
      <c r="U454" t="str">
        <f>VLOOKUP(A454,Funcionários!$A$1:$I$98,3,FALSE)</f>
        <v>M</v>
      </c>
    </row>
    <row r="455" spans="1:21" x14ac:dyDescent="0.3">
      <c r="A455">
        <v>16</v>
      </c>
      <c r="B455" t="str">
        <f>VLOOKUP(A455,Funcionários!$A$1:$I$98,2,FALSE)</f>
        <v>Maria Isis Moraes</v>
      </c>
      <c r="C455" s="2" t="s">
        <v>17</v>
      </c>
      <c r="D455" s="4" t="s">
        <v>834</v>
      </c>
      <c r="E455" s="4" t="s">
        <v>835</v>
      </c>
      <c r="F455">
        <v>0</v>
      </c>
      <c r="G455">
        <v>2.2999999999999998</v>
      </c>
      <c r="H455">
        <f t="shared" si="28"/>
        <v>2025</v>
      </c>
      <c r="I455">
        <f t="shared" si="29"/>
        <v>5</v>
      </c>
      <c r="J455" t="s">
        <v>18</v>
      </c>
      <c r="K455" t="str">
        <f>VLOOKUP(A455,Funcionários!$A$1:$I$98,7,FALSE)</f>
        <v>Tarde</v>
      </c>
      <c r="L455" t="str">
        <f>VLOOKUP(K455,Turnos!$A$1:$C$4,2,FALSE)</f>
        <v>14:00</v>
      </c>
      <c r="M455" t="str">
        <f>VLOOKUP(K455,Turnos!$A$1:$C$4,3,FALSE)</f>
        <v>22:00</v>
      </c>
      <c r="N455" s="6">
        <v>4.5352777777777771</v>
      </c>
      <c r="O455" s="6">
        <v>1.4138888888888894</v>
      </c>
      <c r="P455" s="6">
        <f t="shared" si="30"/>
        <v>5.9491666666666667</v>
      </c>
      <c r="Q455" t="str">
        <f t="shared" si="31"/>
        <v>Anomalia</v>
      </c>
      <c r="R455" t="str">
        <f>VLOOKUP(A455,Funcionários!$A$1:$I$98,6,FALSE)</f>
        <v>Financeiro</v>
      </c>
      <c r="S455" t="str">
        <f>VLOOKUP(A455,Funcionários!$A$1:$I$98,5,FALSE)</f>
        <v>Operador</v>
      </c>
      <c r="T455">
        <f>VLOOKUP(A455,Funcionários!$A$1:$I$98,8,FALSE)</f>
        <v>8481.9</v>
      </c>
      <c r="U455" t="str">
        <f>VLOOKUP(A455,Funcionários!$A$1:$I$98,3,FALSE)</f>
        <v>M</v>
      </c>
    </row>
    <row r="456" spans="1:21" x14ac:dyDescent="0.3">
      <c r="A456">
        <v>16</v>
      </c>
      <c r="B456" t="str">
        <f>VLOOKUP(A456,Funcionários!$A$1:$I$98,2,FALSE)</f>
        <v>Maria Isis Moraes</v>
      </c>
      <c r="C456" s="2" t="s">
        <v>19</v>
      </c>
      <c r="D456" s="4" t="s">
        <v>836</v>
      </c>
      <c r="E456" s="4" t="s">
        <v>837</v>
      </c>
      <c r="F456">
        <v>0</v>
      </c>
      <c r="G456">
        <v>0.1</v>
      </c>
      <c r="H456">
        <f t="shared" si="28"/>
        <v>2025</v>
      </c>
      <c r="I456">
        <f t="shared" si="29"/>
        <v>5</v>
      </c>
      <c r="J456" t="s">
        <v>22</v>
      </c>
      <c r="K456" t="str">
        <f>VLOOKUP(A456,Funcionários!$A$1:$I$98,7,FALSE)</f>
        <v>Tarde</v>
      </c>
      <c r="L456" t="str">
        <f>VLOOKUP(K456,Turnos!$A$1:$C$4,2,FALSE)</f>
        <v>14:00</v>
      </c>
      <c r="M456" t="str">
        <f>VLOOKUP(K456,Turnos!$A$1:$C$4,3,FALSE)</f>
        <v>22:00</v>
      </c>
      <c r="N456" s="6">
        <v>8.7411111111111115</v>
      </c>
      <c r="O456" s="6">
        <v>21.053611111111113</v>
      </c>
      <c r="P456" s="6">
        <f t="shared" si="30"/>
        <v>29.794722222222227</v>
      </c>
      <c r="Q456" t="str">
        <f t="shared" si="31"/>
        <v>Anomalia</v>
      </c>
      <c r="R456" t="str">
        <f>VLOOKUP(A456,Funcionários!$A$1:$I$98,6,FALSE)</f>
        <v>Financeiro</v>
      </c>
      <c r="S456" t="str">
        <f>VLOOKUP(A456,Funcionários!$A$1:$I$98,5,FALSE)</f>
        <v>Operador</v>
      </c>
      <c r="T456">
        <f>VLOOKUP(A456,Funcionários!$A$1:$I$98,8,FALSE)</f>
        <v>8481.9</v>
      </c>
      <c r="U456" t="str">
        <f>VLOOKUP(A456,Funcionários!$A$1:$I$98,3,FALSE)</f>
        <v>M</v>
      </c>
    </row>
    <row r="457" spans="1:21" x14ac:dyDescent="0.3">
      <c r="A457">
        <v>16</v>
      </c>
      <c r="B457" t="str">
        <f>VLOOKUP(A457,Funcionários!$A$1:$I$98,2,FALSE)</f>
        <v>Maria Isis Moraes</v>
      </c>
      <c r="C457" s="2" t="s">
        <v>23</v>
      </c>
      <c r="D457" s="4" t="s">
        <v>838</v>
      </c>
      <c r="E457" s="4" t="s">
        <v>839</v>
      </c>
      <c r="F457">
        <v>0</v>
      </c>
      <c r="G457">
        <v>0.4</v>
      </c>
      <c r="H457">
        <f t="shared" si="28"/>
        <v>2025</v>
      </c>
      <c r="I457">
        <f t="shared" si="29"/>
        <v>5</v>
      </c>
      <c r="J457" t="s">
        <v>26</v>
      </c>
      <c r="K457" t="str">
        <f>VLOOKUP(A457,Funcionários!$A$1:$I$98,7,FALSE)</f>
        <v>Tarde</v>
      </c>
      <c r="L457" t="str">
        <f>VLOOKUP(K457,Turnos!$A$1:$C$4,2,FALSE)</f>
        <v>14:00</v>
      </c>
      <c r="M457" t="str">
        <f>VLOOKUP(K457,Turnos!$A$1:$C$4,3,FALSE)</f>
        <v>22:00</v>
      </c>
      <c r="N457" s="6">
        <v>1.0436111111111108</v>
      </c>
      <c r="O457" s="6">
        <v>8.410555555555554</v>
      </c>
      <c r="P457" s="6">
        <f t="shared" si="30"/>
        <v>9.4541666666666657</v>
      </c>
      <c r="Q457" t="str">
        <f t="shared" si="31"/>
        <v>Anomalia</v>
      </c>
      <c r="R457" t="str">
        <f>VLOOKUP(A457,Funcionários!$A$1:$I$98,6,FALSE)</f>
        <v>Financeiro</v>
      </c>
      <c r="S457" t="str">
        <f>VLOOKUP(A457,Funcionários!$A$1:$I$98,5,FALSE)</f>
        <v>Operador</v>
      </c>
      <c r="T457">
        <f>VLOOKUP(A457,Funcionários!$A$1:$I$98,8,FALSE)</f>
        <v>8481.9</v>
      </c>
      <c r="U457" t="str">
        <f>VLOOKUP(A457,Funcionários!$A$1:$I$98,3,FALSE)</f>
        <v>M</v>
      </c>
    </row>
    <row r="458" spans="1:21" x14ac:dyDescent="0.3">
      <c r="A458">
        <v>16</v>
      </c>
      <c r="B458" t="str">
        <f>VLOOKUP(A458,Funcionários!$A$1:$I$98,2,FALSE)</f>
        <v>Maria Isis Moraes</v>
      </c>
      <c r="C458" s="2" t="s">
        <v>27</v>
      </c>
      <c r="D458" s="4" t="s">
        <v>840</v>
      </c>
      <c r="E458" s="4" t="s">
        <v>841</v>
      </c>
      <c r="F458">
        <v>0</v>
      </c>
      <c r="G458">
        <v>2.5</v>
      </c>
      <c r="H458">
        <f t="shared" si="28"/>
        <v>2025</v>
      </c>
      <c r="I458">
        <f t="shared" si="29"/>
        <v>5</v>
      </c>
      <c r="J458" t="s">
        <v>28</v>
      </c>
      <c r="K458" t="str">
        <f>VLOOKUP(A458,Funcionários!$A$1:$I$98,7,FALSE)</f>
        <v>Tarde</v>
      </c>
      <c r="L458" t="str">
        <f>VLOOKUP(K458,Turnos!$A$1:$C$4,2,FALSE)</f>
        <v>14:00</v>
      </c>
      <c r="M458" t="str">
        <f>VLOOKUP(K458,Turnos!$A$1:$C$4,3,FALSE)</f>
        <v>22:00</v>
      </c>
      <c r="N458" s="6">
        <v>8.0061111111111121</v>
      </c>
      <c r="O458" s="6">
        <v>0.36027777777777725</v>
      </c>
      <c r="P458" s="6">
        <f t="shared" si="30"/>
        <v>8.3663888888888884</v>
      </c>
      <c r="Q458" t="str">
        <f t="shared" si="31"/>
        <v>Anomalia</v>
      </c>
      <c r="R458" t="str">
        <f>VLOOKUP(A458,Funcionários!$A$1:$I$98,6,FALSE)</f>
        <v>Financeiro</v>
      </c>
      <c r="S458" t="str">
        <f>VLOOKUP(A458,Funcionários!$A$1:$I$98,5,FALSE)</f>
        <v>Operador</v>
      </c>
      <c r="T458">
        <f>VLOOKUP(A458,Funcionários!$A$1:$I$98,8,FALSE)</f>
        <v>8481.9</v>
      </c>
      <c r="U458" t="str">
        <f>VLOOKUP(A458,Funcionários!$A$1:$I$98,3,FALSE)</f>
        <v>M</v>
      </c>
    </row>
    <row r="459" spans="1:21" x14ac:dyDescent="0.3">
      <c r="A459">
        <v>16</v>
      </c>
      <c r="B459" t="str">
        <f>VLOOKUP(A459,Funcionários!$A$1:$I$98,2,FALSE)</f>
        <v>Maria Isis Moraes</v>
      </c>
      <c r="C459" s="2" t="s">
        <v>29</v>
      </c>
      <c r="D459" s="4" t="s">
        <v>842</v>
      </c>
      <c r="E459" s="4" t="s">
        <v>843</v>
      </c>
      <c r="F459">
        <v>0</v>
      </c>
      <c r="G459">
        <v>0.5</v>
      </c>
      <c r="H459">
        <f t="shared" si="28"/>
        <v>2025</v>
      </c>
      <c r="I459">
        <f t="shared" si="29"/>
        <v>4</v>
      </c>
      <c r="J459" t="s">
        <v>9</v>
      </c>
      <c r="K459" t="str">
        <f>VLOOKUP(A459,Funcionários!$A$1:$I$98,7,FALSE)</f>
        <v>Tarde</v>
      </c>
      <c r="L459" t="str">
        <f>VLOOKUP(K459,Turnos!$A$1:$C$4,2,FALSE)</f>
        <v>14:00</v>
      </c>
      <c r="M459" t="str">
        <f>VLOOKUP(K459,Turnos!$A$1:$C$4,3,FALSE)</f>
        <v>22:00</v>
      </c>
      <c r="N459" s="6">
        <v>5.567499999999999</v>
      </c>
      <c r="O459" s="6">
        <v>2.1716666666666651</v>
      </c>
      <c r="P459" s="6">
        <f t="shared" si="30"/>
        <v>7.7391666666666641</v>
      </c>
      <c r="Q459" t="str">
        <f t="shared" si="31"/>
        <v>Anomalia</v>
      </c>
      <c r="R459" t="str">
        <f>VLOOKUP(A459,Funcionários!$A$1:$I$98,6,FALSE)</f>
        <v>Financeiro</v>
      </c>
      <c r="S459" t="str">
        <f>VLOOKUP(A459,Funcionários!$A$1:$I$98,5,FALSE)</f>
        <v>Operador</v>
      </c>
      <c r="T459">
        <f>VLOOKUP(A459,Funcionários!$A$1:$I$98,8,FALSE)</f>
        <v>8481.9</v>
      </c>
      <c r="U459" t="str">
        <f>VLOOKUP(A459,Funcionários!$A$1:$I$98,3,FALSE)</f>
        <v>M</v>
      </c>
    </row>
    <row r="460" spans="1:21" x14ac:dyDescent="0.3">
      <c r="A460">
        <v>16</v>
      </c>
      <c r="B460" t="str">
        <f>VLOOKUP(A460,Funcionários!$A$1:$I$98,2,FALSE)</f>
        <v>Maria Isis Moraes</v>
      </c>
      <c r="C460" s="2" t="s">
        <v>32</v>
      </c>
      <c r="D460" s="4" t="s">
        <v>844</v>
      </c>
      <c r="E460" s="4" t="s">
        <v>845</v>
      </c>
      <c r="F460">
        <v>0</v>
      </c>
      <c r="G460">
        <v>2</v>
      </c>
      <c r="H460">
        <f t="shared" si="28"/>
        <v>2025</v>
      </c>
      <c r="I460">
        <f t="shared" si="29"/>
        <v>4</v>
      </c>
      <c r="J460" t="s">
        <v>12</v>
      </c>
      <c r="K460" t="str">
        <f>VLOOKUP(A460,Funcionários!$A$1:$I$98,7,FALSE)</f>
        <v>Tarde</v>
      </c>
      <c r="L460" t="str">
        <f>VLOOKUP(K460,Turnos!$A$1:$C$4,2,FALSE)</f>
        <v>14:00</v>
      </c>
      <c r="M460" t="str">
        <f>VLOOKUP(K460,Turnos!$A$1:$C$4,3,FALSE)</f>
        <v>22:00</v>
      </c>
      <c r="N460" s="6">
        <v>8.8230555555555554</v>
      </c>
      <c r="O460" s="6">
        <v>7.8719444444444431</v>
      </c>
      <c r="P460" s="6">
        <f t="shared" si="30"/>
        <v>16.695</v>
      </c>
      <c r="Q460" t="str">
        <f t="shared" si="31"/>
        <v>Anomalia</v>
      </c>
      <c r="R460" t="str">
        <f>VLOOKUP(A460,Funcionários!$A$1:$I$98,6,FALSE)</f>
        <v>Financeiro</v>
      </c>
      <c r="S460" t="str">
        <f>VLOOKUP(A460,Funcionários!$A$1:$I$98,5,FALSE)</f>
        <v>Operador</v>
      </c>
      <c r="T460">
        <f>VLOOKUP(A460,Funcionários!$A$1:$I$98,8,FALSE)</f>
        <v>8481.9</v>
      </c>
      <c r="U460" t="str">
        <f>VLOOKUP(A460,Funcionários!$A$1:$I$98,3,FALSE)</f>
        <v>M</v>
      </c>
    </row>
    <row r="461" spans="1:21" x14ac:dyDescent="0.3">
      <c r="A461">
        <v>16</v>
      </c>
      <c r="B461" t="str">
        <f>VLOOKUP(A461,Funcionários!$A$1:$I$98,2,FALSE)</f>
        <v>Maria Isis Moraes</v>
      </c>
      <c r="C461" s="2" t="s">
        <v>35</v>
      </c>
      <c r="D461" s="4" t="s">
        <v>846</v>
      </c>
      <c r="E461" s="4" t="s">
        <v>847</v>
      </c>
      <c r="F461">
        <v>0</v>
      </c>
      <c r="G461">
        <v>0.9</v>
      </c>
      <c r="H461">
        <f t="shared" si="28"/>
        <v>2025</v>
      </c>
      <c r="I461">
        <f t="shared" si="29"/>
        <v>4</v>
      </c>
      <c r="J461" t="s">
        <v>16</v>
      </c>
      <c r="K461" t="str">
        <f>VLOOKUP(A461,Funcionários!$A$1:$I$98,7,FALSE)</f>
        <v>Tarde</v>
      </c>
      <c r="L461" t="str">
        <f>VLOOKUP(K461,Turnos!$A$1:$C$4,2,FALSE)</f>
        <v>14:00</v>
      </c>
      <c r="M461" t="str">
        <f>VLOOKUP(K461,Turnos!$A$1:$C$4,3,FALSE)</f>
        <v>22:00</v>
      </c>
      <c r="N461" s="6">
        <v>4.173055555555556</v>
      </c>
      <c r="O461" s="6">
        <v>5.1408333333333323</v>
      </c>
      <c r="P461" s="6">
        <f t="shared" si="30"/>
        <v>9.3138888888888882</v>
      </c>
      <c r="Q461" t="str">
        <f t="shared" si="31"/>
        <v>Anomalia</v>
      </c>
      <c r="R461" t="str">
        <f>VLOOKUP(A461,Funcionários!$A$1:$I$98,6,FALSE)</f>
        <v>Financeiro</v>
      </c>
      <c r="S461" t="str">
        <f>VLOOKUP(A461,Funcionários!$A$1:$I$98,5,FALSE)</f>
        <v>Operador</v>
      </c>
      <c r="T461">
        <f>VLOOKUP(A461,Funcionários!$A$1:$I$98,8,FALSE)</f>
        <v>8481.9</v>
      </c>
      <c r="U461" t="str">
        <f>VLOOKUP(A461,Funcionários!$A$1:$I$98,3,FALSE)</f>
        <v>M</v>
      </c>
    </row>
    <row r="462" spans="1:21" x14ac:dyDescent="0.3">
      <c r="A462">
        <v>16</v>
      </c>
      <c r="B462" t="str">
        <f>VLOOKUP(A462,Funcionários!$A$1:$I$98,2,FALSE)</f>
        <v>Maria Isis Moraes</v>
      </c>
      <c r="C462" s="2" t="s">
        <v>36</v>
      </c>
      <c r="D462" s="4" t="s">
        <v>848</v>
      </c>
      <c r="E462" s="4" t="s">
        <v>849</v>
      </c>
      <c r="F462">
        <v>0</v>
      </c>
      <c r="G462">
        <v>1.6</v>
      </c>
      <c r="H462">
        <f t="shared" si="28"/>
        <v>2025</v>
      </c>
      <c r="I462">
        <f t="shared" si="29"/>
        <v>4</v>
      </c>
      <c r="J462" t="s">
        <v>18</v>
      </c>
      <c r="K462" t="str">
        <f>VLOOKUP(A462,Funcionários!$A$1:$I$98,7,FALSE)</f>
        <v>Tarde</v>
      </c>
      <c r="L462" t="str">
        <f>VLOOKUP(K462,Turnos!$A$1:$C$4,2,FALSE)</f>
        <v>14:00</v>
      </c>
      <c r="M462" t="str">
        <f>VLOOKUP(K462,Turnos!$A$1:$C$4,3,FALSE)</f>
        <v>22:00</v>
      </c>
      <c r="N462" s="6">
        <v>7.8344444444444452</v>
      </c>
      <c r="O462" s="6">
        <v>15.343888888888888</v>
      </c>
      <c r="P462" s="6">
        <f t="shared" si="30"/>
        <v>23.178333333333335</v>
      </c>
      <c r="Q462" t="str">
        <f t="shared" si="31"/>
        <v>Anomalia</v>
      </c>
      <c r="R462" t="str">
        <f>VLOOKUP(A462,Funcionários!$A$1:$I$98,6,FALSE)</f>
        <v>Financeiro</v>
      </c>
      <c r="S462" t="str">
        <f>VLOOKUP(A462,Funcionários!$A$1:$I$98,5,FALSE)</f>
        <v>Operador</v>
      </c>
      <c r="T462">
        <f>VLOOKUP(A462,Funcionários!$A$1:$I$98,8,FALSE)</f>
        <v>8481.9</v>
      </c>
      <c r="U462" t="str">
        <f>VLOOKUP(A462,Funcionários!$A$1:$I$98,3,FALSE)</f>
        <v>M</v>
      </c>
    </row>
    <row r="463" spans="1:21" x14ac:dyDescent="0.3">
      <c r="A463">
        <v>16</v>
      </c>
      <c r="B463" t="str">
        <f>VLOOKUP(A463,Funcionários!$A$1:$I$98,2,FALSE)</f>
        <v>Maria Isis Moraes</v>
      </c>
      <c r="C463" s="2" t="s">
        <v>39</v>
      </c>
      <c r="D463" s="4" t="s">
        <v>850</v>
      </c>
      <c r="E463" s="4" t="s">
        <v>851</v>
      </c>
      <c r="F463">
        <v>0</v>
      </c>
      <c r="G463">
        <v>1.4</v>
      </c>
      <c r="H463">
        <f t="shared" si="28"/>
        <v>2025</v>
      </c>
      <c r="I463">
        <f t="shared" si="29"/>
        <v>4</v>
      </c>
      <c r="J463" t="s">
        <v>22</v>
      </c>
      <c r="K463" t="str">
        <f>VLOOKUP(A463,Funcionários!$A$1:$I$98,7,FALSE)</f>
        <v>Tarde</v>
      </c>
      <c r="L463" t="str">
        <f>VLOOKUP(K463,Turnos!$A$1:$C$4,2,FALSE)</f>
        <v>14:00</v>
      </c>
      <c r="M463" t="str">
        <f>VLOOKUP(K463,Turnos!$A$1:$C$4,3,FALSE)</f>
        <v>22:00</v>
      </c>
      <c r="N463" s="6">
        <v>13.374166666666667</v>
      </c>
      <c r="O463" s="6">
        <v>13.445555555555556</v>
      </c>
      <c r="P463" s="6">
        <f t="shared" si="30"/>
        <v>26.819722222222225</v>
      </c>
      <c r="Q463" t="str">
        <f t="shared" si="31"/>
        <v>Anomalia</v>
      </c>
      <c r="R463" t="str">
        <f>VLOOKUP(A463,Funcionários!$A$1:$I$98,6,FALSE)</f>
        <v>Financeiro</v>
      </c>
      <c r="S463" t="str">
        <f>VLOOKUP(A463,Funcionários!$A$1:$I$98,5,FALSE)</f>
        <v>Operador</v>
      </c>
      <c r="T463">
        <f>VLOOKUP(A463,Funcionários!$A$1:$I$98,8,FALSE)</f>
        <v>8481.9</v>
      </c>
      <c r="U463" t="str">
        <f>VLOOKUP(A463,Funcionários!$A$1:$I$98,3,FALSE)</f>
        <v>M</v>
      </c>
    </row>
    <row r="464" spans="1:21" x14ac:dyDescent="0.3">
      <c r="A464">
        <v>16</v>
      </c>
      <c r="B464" t="str">
        <f>VLOOKUP(A464,Funcionários!$A$1:$I$98,2,FALSE)</f>
        <v>Maria Isis Moraes</v>
      </c>
      <c r="C464" s="2" t="s">
        <v>42</v>
      </c>
      <c r="D464" s="4" t="s">
        <v>852</v>
      </c>
      <c r="E464" s="4" t="s">
        <v>853</v>
      </c>
      <c r="F464">
        <v>0</v>
      </c>
      <c r="G464">
        <v>2.8</v>
      </c>
      <c r="H464">
        <f t="shared" si="28"/>
        <v>2025</v>
      </c>
      <c r="I464">
        <f t="shared" si="29"/>
        <v>4</v>
      </c>
      <c r="J464" t="s">
        <v>26</v>
      </c>
      <c r="K464" t="str">
        <f>VLOOKUP(A464,Funcionários!$A$1:$I$98,7,FALSE)</f>
        <v>Tarde</v>
      </c>
      <c r="L464" t="str">
        <f>VLOOKUP(K464,Turnos!$A$1:$C$4,2,FALSE)</f>
        <v>14:00</v>
      </c>
      <c r="M464" t="str">
        <f>VLOOKUP(K464,Turnos!$A$1:$C$4,3,FALSE)</f>
        <v>22:00</v>
      </c>
      <c r="N464" s="6">
        <v>3.0200000000000005</v>
      </c>
      <c r="O464" s="6">
        <v>17.282777777777778</v>
      </c>
      <c r="P464" s="6">
        <f t="shared" si="30"/>
        <v>20.302777777777777</v>
      </c>
      <c r="Q464" t="str">
        <f t="shared" si="31"/>
        <v>Anomalia</v>
      </c>
      <c r="R464" t="str">
        <f>VLOOKUP(A464,Funcionários!$A$1:$I$98,6,FALSE)</f>
        <v>Financeiro</v>
      </c>
      <c r="S464" t="str">
        <f>VLOOKUP(A464,Funcionários!$A$1:$I$98,5,FALSE)</f>
        <v>Operador</v>
      </c>
      <c r="T464">
        <f>VLOOKUP(A464,Funcionários!$A$1:$I$98,8,FALSE)</f>
        <v>8481.9</v>
      </c>
      <c r="U464" t="str">
        <f>VLOOKUP(A464,Funcionários!$A$1:$I$98,3,FALSE)</f>
        <v>M</v>
      </c>
    </row>
    <row r="465" spans="1:21" x14ac:dyDescent="0.3">
      <c r="A465">
        <v>16</v>
      </c>
      <c r="B465" t="str">
        <f>VLOOKUP(A465,Funcionários!$A$1:$I$98,2,FALSE)</f>
        <v>Maria Isis Moraes</v>
      </c>
      <c r="C465" s="2" t="s">
        <v>45</v>
      </c>
      <c r="D465" s="4" t="s">
        <v>854</v>
      </c>
      <c r="E465" s="4" t="s">
        <v>855</v>
      </c>
      <c r="F465">
        <v>0</v>
      </c>
      <c r="G465">
        <v>0.8</v>
      </c>
      <c r="H465">
        <f t="shared" si="28"/>
        <v>2025</v>
      </c>
      <c r="I465">
        <f t="shared" si="29"/>
        <v>4</v>
      </c>
      <c r="J465" t="s">
        <v>28</v>
      </c>
      <c r="K465" t="str">
        <f>VLOOKUP(A465,Funcionários!$A$1:$I$98,7,FALSE)</f>
        <v>Tarde</v>
      </c>
      <c r="L465" t="str">
        <f>VLOOKUP(K465,Turnos!$A$1:$C$4,2,FALSE)</f>
        <v>14:00</v>
      </c>
      <c r="M465" t="str">
        <f>VLOOKUP(K465,Turnos!$A$1:$C$4,3,FALSE)</f>
        <v>22:00</v>
      </c>
      <c r="N465" s="6">
        <v>3.0636111111111122</v>
      </c>
      <c r="O465" s="6">
        <v>5.8358333333333317</v>
      </c>
      <c r="P465" s="6">
        <f t="shared" si="30"/>
        <v>8.8994444444444447</v>
      </c>
      <c r="Q465" t="str">
        <f t="shared" si="31"/>
        <v>Anomalia</v>
      </c>
      <c r="R465" t="str">
        <f>VLOOKUP(A465,Funcionários!$A$1:$I$98,6,FALSE)</f>
        <v>Financeiro</v>
      </c>
      <c r="S465" t="str">
        <f>VLOOKUP(A465,Funcionários!$A$1:$I$98,5,FALSE)</f>
        <v>Operador</v>
      </c>
      <c r="T465">
        <f>VLOOKUP(A465,Funcionários!$A$1:$I$98,8,FALSE)</f>
        <v>8481.9</v>
      </c>
      <c r="U465" t="str">
        <f>VLOOKUP(A465,Funcionários!$A$1:$I$98,3,FALSE)</f>
        <v>M</v>
      </c>
    </row>
    <row r="466" spans="1:21" x14ac:dyDescent="0.3">
      <c r="A466">
        <v>16</v>
      </c>
      <c r="B466" t="str">
        <f>VLOOKUP(A466,Funcionários!$A$1:$I$98,2,FALSE)</f>
        <v>Maria Isis Moraes</v>
      </c>
      <c r="C466" s="2" t="s">
        <v>48</v>
      </c>
      <c r="D466" s="4" t="s">
        <v>856</v>
      </c>
      <c r="E466" s="4" t="s">
        <v>857</v>
      </c>
      <c r="F466">
        <v>0</v>
      </c>
      <c r="G466">
        <v>2.9</v>
      </c>
      <c r="H466">
        <f t="shared" si="28"/>
        <v>2025</v>
      </c>
      <c r="I466">
        <f t="shared" si="29"/>
        <v>4</v>
      </c>
      <c r="J466" t="s">
        <v>9</v>
      </c>
      <c r="K466" t="str">
        <f>VLOOKUP(A466,Funcionários!$A$1:$I$98,7,FALSE)</f>
        <v>Tarde</v>
      </c>
      <c r="L466" t="str">
        <f>VLOOKUP(K466,Turnos!$A$1:$C$4,2,FALSE)</f>
        <v>14:00</v>
      </c>
      <c r="M466" t="str">
        <f>VLOOKUP(K466,Turnos!$A$1:$C$4,3,FALSE)</f>
        <v>22:00</v>
      </c>
      <c r="N466" s="6">
        <v>10.769444444444446</v>
      </c>
      <c r="O466" s="6">
        <v>10.220277777777776</v>
      </c>
      <c r="P466" s="6">
        <f t="shared" si="30"/>
        <v>20.98972222222222</v>
      </c>
      <c r="Q466" t="str">
        <f t="shared" si="31"/>
        <v>Anomalia</v>
      </c>
      <c r="R466" t="str">
        <f>VLOOKUP(A466,Funcionários!$A$1:$I$98,6,FALSE)</f>
        <v>Financeiro</v>
      </c>
      <c r="S466" t="str">
        <f>VLOOKUP(A466,Funcionários!$A$1:$I$98,5,FALSE)</f>
        <v>Operador</v>
      </c>
      <c r="T466">
        <f>VLOOKUP(A466,Funcionários!$A$1:$I$98,8,FALSE)</f>
        <v>8481.9</v>
      </c>
      <c r="U466" t="str">
        <f>VLOOKUP(A466,Funcionários!$A$1:$I$98,3,FALSE)</f>
        <v>M</v>
      </c>
    </row>
    <row r="467" spans="1:21" x14ac:dyDescent="0.3">
      <c r="A467">
        <v>16</v>
      </c>
      <c r="B467" t="str">
        <f>VLOOKUP(A467,Funcionários!$A$1:$I$98,2,FALSE)</f>
        <v>Maria Isis Moraes</v>
      </c>
      <c r="C467" s="2" t="s">
        <v>51</v>
      </c>
      <c r="D467" s="4" t="s">
        <v>858</v>
      </c>
      <c r="E467" s="4" t="s">
        <v>859</v>
      </c>
      <c r="F467">
        <v>0</v>
      </c>
      <c r="G467">
        <v>0.4</v>
      </c>
      <c r="H467">
        <f t="shared" si="28"/>
        <v>2025</v>
      </c>
      <c r="I467">
        <f t="shared" si="29"/>
        <v>4</v>
      </c>
      <c r="J467" t="s">
        <v>12</v>
      </c>
      <c r="K467" t="str">
        <f>VLOOKUP(A467,Funcionários!$A$1:$I$98,7,FALSE)</f>
        <v>Tarde</v>
      </c>
      <c r="L467" t="str">
        <f>VLOOKUP(K467,Turnos!$A$1:$C$4,2,FALSE)</f>
        <v>14:00</v>
      </c>
      <c r="M467" t="str">
        <f>VLOOKUP(K467,Turnos!$A$1:$C$4,3,FALSE)</f>
        <v>22:00</v>
      </c>
      <c r="N467" s="6">
        <v>6.6047222222222217</v>
      </c>
      <c r="O467" s="6">
        <v>8.8341666666666647</v>
      </c>
      <c r="P467" s="6">
        <f t="shared" si="30"/>
        <v>15.438888888888886</v>
      </c>
      <c r="Q467" t="str">
        <f t="shared" si="31"/>
        <v>Anomalia</v>
      </c>
      <c r="R467" t="str">
        <f>VLOOKUP(A467,Funcionários!$A$1:$I$98,6,FALSE)</f>
        <v>Financeiro</v>
      </c>
      <c r="S467" t="str">
        <f>VLOOKUP(A467,Funcionários!$A$1:$I$98,5,FALSE)</f>
        <v>Operador</v>
      </c>
      <c r="T467">
        <f>VLOOKUP(A467,Funcionários!$A$1:$I$98,8,FALSE)</f>
        <v>8481.9</v>
      </c>
      <c r="U467" t="str">
        <f>VLOOKUP(A467,Funcionários!$A$1:$I$98,3,FALSE)</f>
        <v>M</v>
      </c>
    </row>
    <row r="468" spans="1:21" x14ac:dyDescent="0.3">
      <c r="A468">
        <v>16</v>
      </c>
      <c r="B468" t="str">
        <f>VLOOKUP(A468,Funcionários!$A$1:$I$98,2,FALSE)</f>
        <v>Maria Isis Moraes</v>
      </c>
      <c r="C468" s="2" t="s">
        <v>54</v>
      </c>
      <c r="D468" s="4" t="s">
        <v>860</v>
      </c>
      <c r="E468" s="4" t="s">
        <v>861</v>
      </c>
      <c r="F468">
        <v>0</v>
      </c>
      <c r="G468">
        <v>2.6</v>
      </c>
      <c r="H468">
        <f t="shared" si="28"/>
        <v>2025</v>
      </c>
      <c r="I468">
        <f t="shared" si="29"/>
        <v>4</v>
      </c>
      <c r="J468" t="s">
        <v>16</v>
      </c>
      <c r="K468" t="str">
        <f>VLOOKUP(A468,Funcionários!$A$1:$I$98,7,FALSE)</f>
        <v>Tarde</v>
      </c>
      <c r="L468" t="str">
        <f>VLOOKUP(K468,Turnos!$A$1:$C$4,2,FALSE)</f>
        <v>14:00</v>
      </c>
      <c r="M468" t="str">
        <f>VLOOKUP(K468,Turnos!$A$1:$C$4,3,FALSE)</f>
        <v>22:00</v>
      </c>
      <c r="N468" s="6">
        <v>2.3624999999999989</v>
      </c>
      <c r="O468" s="6">
        <v>5.7158333333333315</v>
      </c>
      <c r="P468" s="6">
        <f t="shared" si="30"/>
        <v>8.0783333333333296</v>
      </c>
      <c r="Q468" t="str">
        <f t="shared" si="31"/>
        <v>Anomalia</v>
      </c>
      <c r="R468" t="str">
        <f>VLOOKUP(A468,Funcionários!$A$1:$I$98,6,FALSE)</f>
        <v>Financeiro</v>
      </c>
      <c r="S468" t="str">
        <f>VLOOKUP(A468,Funcionários!$A$1:$I$98,5,FALSE)</f>
        <v>Operador</v>
      </c>
      <c r="T468">
        <f>VLOOKUP(A468,Funcionários!$A$1:$I$98,8,FALSE)</f>
        <v>8481.9</v>
      </c>
      <c r="U468" t="str">
        <f>VLOOKUP(A468,Funcionários!$A$1:$I$98,3,FALSE)</f>
        <v>M</v>
      </c>
    </row>
    <row r="469" spans="1:21" x14ac:dyDescent="0.3">
      <c r="A469">
        <v>16</v>
      </c>
      <c r="B469" t="str">
        <f>VLOOKUP(A469,Funcionários!$A$1:$I$98,2,FALSE)</f>
        <v>Maria Isis Moraes</v>
      </c>
      <c r="C469" s="2" t="s">
        <v>57</v>
      </c>
      <c r="D469" s="4" t="s">
        <v>862</v>
      </c>
      <c r="E469" s="4" t="s">
        <v>863</v>
      </c>
      <c r="F469">
        <v>0</v>
      </c>
      <c r="G469">
        <v>2.5</v>
      </c>
      <c r="H469">
        <f t="shared" si="28"/>
        <v>2025</v>
      </c>
      <c r="I469">
        <f t="shared" si="29"/>
        <v>4</v>
      </c>
      <c r="J469" t="s">
        <v>18</v>
      </c>
      <c r="K469" t="str">
        <f>VLOOKUP(A469,Funcionários!$A$1:$I$98,7,FALSE)</f>
        <v>Tarde</v>
      </c>
      <c r="L469" t="str">
        <f>VLOOKUP(K469,Turnos!$A$1:$C$4,2,FALSE)</f>
        <v>14:00</v>
      </c>
      <c r="M469" t="str">
        <f>VLOOKUP(K469,Turnos!$A$1:$C$4,3,FALSE)</f>
        <v>22:00</v>
      </c>
      <c r="N469" s="6">
        <v>2.1527777777777777</v>
      </c>
      <c r="O469" s="6">
        <v>9.7330555555555538</v>
      </c>
      <c r="P469" s="6">
        <f t="shared" si="30"/>
        <v>11.885833333333331</v>
      </c>
      <c r="Q469" t="str">
        <f t="shared" si="31"/>
        <v>Anomalia</v>
      </c>
      <c r="R469" t="str">
        <f>VLOOKUP(A469,Funcionários!$A$1:$I$98,6,FALSE)</f>
        <v>Financeiro</v>
      </c>
      <c r="S469" t="str">
        <f>VLOOKUP(A469,Funcionários!$A$1:$I$98,5,FALSE)</f>
        <v>Operador</v>
      </c>
      <c r="T469">
        <f>VLOOKUP(A469,Funcionários!$A$1:$I$98,8,FALSE)</f>
        <v>8481.9</v>
      </c>
      <c r="U469" t="str">
        <f>VLOOKUP(A469,Funcionários!$A$1:$I$98,3,FALSE)</f>
        <v>M</v>
      </c>
    </row>
    <row r="470" spans="1:21" x14ac:dyDescent="0.3">
      <c r="A470">
        <v>16</v>
      </c>
      <c r="B470" t="str">
        <f>VLOOKUP(A470,Funcionários!$A$1:$I$98,2,FALSE)</f>
        <v>Maria Isis Moraes</v>
      </c>
      <c r="C470" s="2" t="s">
        <v>60</v>
      </c>
      <c r="D470" s="4" t="s">
        <v>864</v>
      </c>
      <c r="E470" s="4" t="s">
        <v>865</v>
      </c>
      <c r="F470">
        <v>0</v>
      </c>
      <c r="G470">
        <v>2.2999999999999998</v>
      </c>
      <c r="H470">
        <f t="shared" si="28"/>
        <v>2025</v>
      </c>
      <c r="I470">
        <f t="shared" si="29"/>
        <v>4</v>
      </c>
      <c r="J470" t="s">
        <v>22</v>
      </c>
      <c r="K470" t="str">
        <f>VLOOKUP(A470,Funcionários!$A$1:$I$98,7,FALSE)</f>
        <v>Tarde</v>
      </c>
      <c r="L470" t="str">
        <f>VLOOKUP(K470,Turnos!$A$1:$C$4,2,FALSE)</f>
        <v>14:00</v>
      </c>
      <c r="M470" t="str">
        <f>VLOOKUP(K470,Turnos!$A$1:$C$4,3,FALSE)</f>
        <v>22:00</v>
      </c>
      <c r="N470" s="6">
        <v>2.0822222222222209</v>
      </c>
      <c r="O470" s="6">
        <v>11.18861111111111</v>
      </c>
      <c r="P470" s="6">
        <f t="shared" si="30"/>
        <v>13.27083333333333</v>
      </c>
      <c r="Q470" t="str">
        <f t="shared" si="31"/>
        <v>Anomalia</v>
      </c>
      <c r="R470" t="str">
        <f>VLOOKUP(A470,Funcionários!$A$1:$I$98,6,FALSE)</f>
        <v>Financeiro</v>
      </c>
      <c r="S470" t="str">
        <f>VLOOKUP(A470,Funcionários!$A$1:$I$98,5,FALSE)</f>
        <v>Operador</v>
      </c>
      <c r="T470">
        <f>VLOOKUP(A470,Funcionários!$A$1:$I$98,8,FALSE)</f>
        <v>8481.9</v>
      </c>
      <c r="U470" t="str">
        <f>VLOOKUP(A470,Funcionários!$A$1:$I$98,3,FALSE)</f>
        <v>M</v>
      </c>
    </row>
    <row r="471" spans="1:21" x14ac:dyDescent="0.3">
      <c r="A471">
        <v>16</v>
      </c>
      <c r="B471" t="str">
        <f>VLOOKUP(A471,Funcionários!$A$1:$I$98,2,FALSE)</f>
        <v>Maria Isis Moraes</v>
      </c>
      <c r="C471" s="2" t="s">
        <v>63</v>
      </c>
      <c r="D471" s="4" t="s">
        <v>866</v>
      </c>
      <c r="E471" s="4" t="s">
        <v>867</v>
      </c>
      <c r="F471">
        <v>0</v>
      </c>
      <c r="G471">
        <v>0.4</v>
      </c>
      <c r="H471">
        <f t="shared" si="28"/>
        <v>2025</v>
      </c>
      <c r="I471">
        <f t="shared" si="29"/>
        <v>4</v>
      </c>
      <c r="J471" t="s">
        <v>26</v>
      </c>
      <c r="K471" t="str">
        <f>VLOOKUP(A471,Funcionários!$A$1:$I$98,7,FALSE)</f>
        <v>Tarde</v>
      </c>
      <c r="L471" t="str">
        <f>VLOOKUP(K471,Turnos!$A$1:$C$4,2,FALSE)</f>
        <v>14:00</v>
      </c>
      <c r="M471" t="str">
        <f>VLOOKUP(K471,Turnos!$A$1:$C$4,3,FALSE)</f>
        <v>22:00</v>
      </c>
      <c r="N471" s="6">
        <v>6.6688888888888886</v>
      </c>
      <c r="O471" s="6">
        <v>3.8536111111111109</v>
      </c>
      <c r="P471" s="6">
        <f t="shared" si="30"/>
        <v>10.522499999999999</v>
      </c>
      <c r="Q471" t="str">
        <f t="shared" si="31"/>
        <v>Anomalia</v>
      </c>
      <c r="R471" t="str">
        <f>VLOOKUP(A471,Funcionários!$A$1:$I$98,6,FALSE)</f>
        <v>Financeiro</v>
      </c>
      <c r="S471" t="str">
        <f>VLOOKUP(A471,Funcionários!$A$1:$I$98,5,FALSE)</f>
        <v>Operador</v>
      </c>
      <c r="T471">
        <f>VLOOKUP(A471,Funcionários!$A$1:$I$98,8,FALSE)</f>
        <v>8481.9</v>
      </c>
      <c r="U471" t="str">
        <f>VLOOKUP(A471,Funcionários!$A$1:$I$98,3,FALSE)</f>
        <v>M</v>
      </c>
    </row>
    <row r="472" spans="1:21" x14ac:dyDescent="0.3">
      <c r="A472">
        <v>16</v>
      </c>
      <c r="B472" t="str">
        <f>VLOOKUP(A472,Funcionários!$A$1:$I$98,2,FALSE)</f>
        <v>Maria Isis Moraes</v>
      </c>
      <c r="C472" s="2" t="s">
        <v>66</v>
      </c>
      <c r="D472" s="4" t="s">
        <v>868</v>
      </c>
      <c r="E472" s="4" t="s">
        <v>869</v>
      </c>
      <c r="F472">
        <v>0</v>
      </c>
      <c r="G472">
        <v>0.7</v>
      </c>
      <c r="H472">
        <f t="shared" si="28"/>
        <v>2025</v>
      </c>
      <c r="I472">
        <f t="shared" si="29"/>
        <v>4</v>
      </c>
      <c r="J472" t="s">
        <v>28</v>
      </c>
      <c r="K472" t="str">
        <f>VLOOKUP(A472,Funcionários!$A$1:$I$98,7,FALSE)</f>
        <v>Tarde</v>
      </c>
      <c r="L472" t="str">
        <f>VLOOKUP(K472,Turnos!$A$1:$C$4,2,FALSE)</f>
        <v>14:00</v>
      </c>
      <c r="M472" t="str">
        <f>VLOOKUP(K472,Turnos!$A$1:$C$4,3,FALSE)</f>
        <v>22:00</v>
      </c>
      <c r="N472" s="6">
        <v>8.2822222222222237</v>
      </c>
      <c r="O472" s="6">
        <v>13.385833333333334</v>
      </c>
      <c r="P472" s="6">
        <f t="shared" si="30"/>
        <v>21.668055555555558</v>
      </c>
      <c r="Q472" t="str">
        <f t="shared" si="31"/>
        <v>Anomalia</v>
      </c>
      <c r="R472" t="str">
        <f>VLOOKUP(A472,Funcionários!$A$1:$I$98,6,FALSE)</f>
        <v>Financeiro</v>
      </c>
      <c r="S472" t="str">
        <f>VLOOKUP(A472,Funcionários!$A$1:$I$98,5,FALSE)</f>
        <v>Operador</v>
      </c>
      <c r="T472">
        <f>VLOOKUP(A472,Funcionários!$A$1:$I$98,8,FALSE)</f>
        <v>8481.9</v>
      </c>
      <c r="U472" t="str">
        <f>VLOOKUP(A472,Funcionários!$A$1:$I$98,3,FALSE)</f>
        <v>M</v>
      </c>
    </row>
    <row r="473" spans="1:21" x14ac:dyDescent="0.3">
      <c r="A473">
        <v>16</v>
      </c>
      <c r="B473" t="str">
        <f>VLOOKUP(A473,Funcionários!$A$1:$I$98,2,FALSE)</f>
        <v>Maria Isis Moraes</v>
      </c>
      <c r="C473" s="2" t="s">
        <v>69</v>
      </c>
      <c r="D473" s="4" t="s">
        <v>870</v>
      </c>
      <c r="E473" s="4" t="s">
        <v>871</v>
      </c>
      <c r="F473">
        <v>0</v>
      </c>
      <c r="G473">
        <v>0.1</v>
      </c>
      <c r="H473">
        <f t="shared" si="28"/>
        <v>2025</v>
      </c>
      <c r="I473">
        <f t="shared" si="29"/>
        <v>4</v>
      </c>
      <c r="J473" t="s">
        <v>9</v>
      </c>
      <c r="K473" t="str">
        <f>VLOOKUP(A473,Funcionários!$A$1:$I$98,7,FALSE)</f>
        <v>Tarde</v>
      </c>
      <c r="L473" t="str">
        <f>VLOOKUP(K473,Turnos!$A$1:$C$4,2,FALSE)</f>
        <v>14:00</v>
      </c>
      <c r="M473" t="str">
        <f>VLOOKUP(K473,Turnos!$A$1:$C$4,3,FALSE)</f>
        <v>22:00</v>
      </c>
      <c r="N473" s="6">
        <v>7.7808333333333346</v>
      </c>
      <c r="O473" s="6">
        <v>0.95305555555555344</v>
      </c>
      <c r="P473" s="6">
        <f t="shared" si="30"/>
        <v>8.7338888888888881</v>
      </c>
      <c r="Q473" t="str">
        <f t="shared" si="31"/>
        <v>Anomalia</v>
      </c>
      <c r="R473" t="str">
        <f>VLOOKUP(A473,Funcionários!$A$1:$I$98,6,FALSE)</f>
        <v>Financeiro</v>
      </c>
      <c r="S473" t="str">
        <f>VLOOKUP(A473,Funcionários!$A$1:$I$98,5,FALSE)</f>
        <v>Operador</v>
      </c>
      <c r="T473">
        <f>VLOOKUP(A473,Funcionários!$A$1:$I$98,8,FALSE)</f>
        <v>8481.9</v>
      </c>
      <c r="U473" t="str">
        <f>VLOOKUP(A473,Funcionários!$A$1:$I$98,3,FALSE)</f>
        <v>M</v>
      </c>
    </row>
    <row r="474" spans="1:21" x14ac:dyDescent="0.3">
      <c r="A474">
        <v>16</v>
      </c>
      <c r="B474" t="str">
        <f>VLOOKUP(A474,Funcionários!$A$1:$I$98,2,FALSE)</f>
        <v>Maria Isis Moraes</v>
      </c>
      <c r="C474" s="2" t="s">
        <v>72</v>
      </c>
      <c r="D474" s="4" t="s">
        <v>872</v>
      </c>
      <c r="E474" s="4" t="s">
        <v>873</v>
      </c>
      <c r="F474">
        <v>0</v>
      </c>
      <c r="G474">
        <v>0.7</v>
      </c>
      <c r="H474">
        <f t="shared" si="28"/>
        <v>2025</v>
      </c>
      <c r="I474">
        <f t="shared" si="29"/>
        <v>4</v>
      </c>
      <c r="J474" t="s">
        <v>12</v>
      </c>
      <c r="K474" t="str">
        <f>VLOOKUP(A474,Funcionários!$A$1:$I$98,7,FALSE)</f>
        <v>Tarde</v>
      </c>
      <c r="L474" t="str">
        <f>VLOOKUP(K474,Turnos!$A$1:$C$4,2,FALSE)</f>
        <v>14:00</v>
      </c>
      <c r="M474" t="str">
        <f>VLOOKUP(K474,Turnos!$A$1:$C$4,3,FALSE)</f>
        <v>22:00</v>
      </c>
      <c r="N474" s="6">
        <v>1.2119444444444438</v>
      </c>
      <c r="O474" s="6">
        <v>10.918333333333331</v>
      </c>
      <c r="P474" s="6">
        <f t="shared" si="30"/>
        <v>12.130277777777774</v>
      </c>
      <c r="Q474" t="str">
        <f t="shared" si="31"/>
        <v>Anomalia</v>
      </c>
      <c r="R474" t="str">
        <f>VLOOKUP(A474,Funcionários!$A$1:$I$98,6,FALSE)</f>
        <v>Financeiro</v>
      </c>
      <c r="S474" t="str">
        <f>VLOOKUP(A474,Funcionários!$A$1:$I$98,5,FALSE)</f>
        <v>Operador</v>
      </c>
      <c r="T474">
        <f>VLOOKUP(A474,Funcionários!$A$1:$I$98,8,FALSE)</f>
        <v>8481.9</v>
      </c>
      <c r="U474" t="str">
        <f>VLOOKUP(A474,Funcionários!$A$1:$I$98,3,FALSE)</f>
        <v>M</v>
      </c>
    </row>
    <row r="475" spans="1:21" x14ac:dyDescent="0.3">
      <c r="A475">
        <v>16</v>
      </c>
      <c r="B475" t="str">
        <f>VLOOKUP(A475,Funcionários!$A$1:$I$98,2,FALSE)</f>
        <v>Maria Isis Moraes</v>
      </c>
      <c r="C475" s="2" t="s">
        <v>75</v>
      </c>
      <c r="D475" s="4" t="s">
        <v>874</v>
      </c>
      <c r="E475" s="4" t="s">
        <v>875</v>
      </c>
      <c r="F475">
        <v>0</v>
      </c>
      <c r="G475">
        <v>0.1</v>
      </c>
      <c r="H475">
        <f t="shared" si="28"/>
        <v>2025</v>
      </c>
      <c r="I475">
        <f t="shared" si="29"/>
        <v>4</v>
      </c>
      <c r="J475" t="s">
        <v>16</v>
      </c>
      <c r="K475" t="str">
        <f>VLOOKUP(A475,Funcionários!$A$1:$I$98,7,FALSE)</f>
        <v>Tarde</v>
      </c>
      <c r="L475" t="str">
        <f>VLOOKUP(K475,Turnos!$A$1:$C$4,2,FALSE)</f>
        <v>14:00</v>
      </c>
      <c r="M475" t="str">
        <f>VLOOKUP(K475,Turnos!$A$1:$C$4,3,FALSE)</f>
        <v>22:00</v>
      </c>
      <c r="N475" s="6">
        <v>6.1075000000000008</v>
      </c>
      <c r="O475" s="6">
        <v>4.4866666666666672</v>
      </c>
      <c r="P475" s="6">
        <f t="shared" si="30"/>
        <v>10.594166666666668</v>
      </c>
      <c r="Q475" t="str">
        <f t="shared" si="31"/>
        <v>Anomalia</v>
      </c>
      <c r="R475" t="str">
        <f>VLOOKUP(A475,Funcionários!$A$1:$I$98,6,FALSE)</f>
        <v>Financeiro</v>
      </c>
      <c r="S475" t="str">
        <f>VLOOKUP(A475,Funcionários!$A$1:$I$98,5,FALSE)</f>
        <v>Operador</v>
      </c>
      <c r="T475">
        <f>VLOOKUP(A475,Funcionários!$A$1:$I$98,8,FALSE)</f>
        <v>8481.9</v>
      </c>
      <c r="U475" t="str">
        <f>VLOOKUP(A475,Funcionários!$A$1:$I$98,3,FALSE)</f>
        <v>M</v>
      </c>
    </row>
    <row r="476" spans="1:21" x14ac:dyDescent="0.3">
      <c r="A476">
        <v>16</v>
      </c>
      <c r="B476" t="str">
        <f>VLOOKUP(A476,Funcionários!$A$1:$I$98,2,FALSE)</f>
        <v>Maria Isis Moraes</v>
      </c>
      <c r="C476" s="2" t="s">
        <v>76</v>
      </c>
      <c r="D476" s="4" t="s">
        <v>876</v>
      </c>
      <c r="E476" s="4" t="s">
        <v>877</v>
      </c>
      <c r="F476">
        <v>0</v>
      </c>
      <c r="G476">
        <v>1.9</v>
      </c>
      <c r="H476">
        <f t="shared" si="28"/>
        <v>2025</v>
      </c>
      <c r="I476">
        <f t="shared" si="29"/>
        <v>4</v>
      </c>
      <c r="J476" t="s">
        <v>18</v>
      </c>
      <c r="K476" t="str">
        <f>VLOOKUP(A476,Funcionários!$A$1:$I$98,7,FALSE)</f>
        <v>Tarde</v>
      </c>
      <c r="L476" t="str">
        <f>VLOOKUP(K476,Turnos!$A$1:$C$4,2,FALSE)</f>
        <v>14:00</v>
      </c>
      <c r="M476" t="str">
        <f>VLOOKUP(K476,Turnos!$A$1:$C$4,3,FALSE)</f>
        <v>22:00</v>
      </c>
      <c r="N476" s="6">
        <v>9.6563888888888894</v>
      </c>
      <c r="O476" s="6">
        <v>19.34416666666667</v>
      </c>
      <c r="P476" s="6">
        <f t="shared" si="30"/>
        <v>29.000555555555557</v>
      </c>
      <c r="Q476" t="str">
        <f t="shared" si="31"/>
        <v>Anomalia</v>
      </c>
      <c r="R476" t="str">
        <f>VLOOKUP(A476,Funcionários!$A$1:$I$98,6,FALSE)</f>
        <v>Financeiro</v>
      </c>
      <c r="S476" t="str">
        <f>VLOOKUP(A476,Funcionários!$A$1:$I$98,5,FALSE)</f>
        <v>Operador</v>
      </c>
      <c r="T476">
        <f>VLOOKUP(A476,Funcionários!$A$1:$I$98,8,FALSE)</f>
        <v>8481.9</v>
      </c>
      <c r="U476" t="str">
        <f>VLOOKUP(A476,Funcionários!$A$1:$I$98,3,FALSE)</f>
        <v>M</v>
      </c>
    </row>
    <row r="477" spans="1:21" x14ac:dyDescent="0.3">
      <c r="A477">
        <v>16</v>
      </c>
      <c r="B477" t="str">
        <f>VLOOKUP(A477,Funcionários!$A$1:$I$98,2,FALSE)</f>
        <v>Maria Isis Moraes</v>
      </c>
      <c r="C477" s="2" t="s">
        <v>79</v>
      </c>
      <c r="D477" s="4" t="s">
        <v>878</v>
      </c>
      <c r="E477" s="4" t="s">
        <v>879</v>
      </c>
      <c r="F477">
        <v>0</v>
      </c>
      <c r="G477">
        <v>0.9</v>
      </c>
      <c r="H477">
        <f t="shared" si="28"/>
        <v>2025</v>
      </c>
      <c r="I477">
        <f t="shared" si="29"/>
        <v>4</v>
      </c>
      <c r="J477" t="s">
        <v>22</v>
      </c>
      <c r="K477" t="str">
        <f>VLOOKUP(A477,Funcionários!$A$1:$I$98,7,FALSE)</f>
        <v>Tarde</v>
      </c>
      <c r="L477" t="str">
        <f>VLOOKUP(K477,Turnos!$A$1:$C$4,2,FALSE)</f>
        <v>14:00</v>
      </c>
      <c r="M477" t="str">
        <f>VLOOKUP(K477,Turnos!$A$1:$C$4,3,FALSE)</f>
        <v>22:00</v>
      </c>
      <c r="N477" s="6">
        <v>3.2855555555555571</v>
      </c>
      <c r="O477" s="6">
        <v>14.226944444444445</v>
      </c>
      <c r="P477" s="6">
        <f t="shared" si="30"/>
        <v>17.512500000000003</v>
      </c>
      <c r="Q477" t="str">
        <f t="shared" si="31"/>
        <v>Anomalia</v>
      </c>
      <c r="R477" t="str">
        <f>VLOOKUP(A477,Funcionários!$A$1:$I$98,6,FALSE)</f>
        <v>Financeiro</v>
      </c>
      <c r="S477" t="str">
        <f>VLOOKUP(A477,Funcionários!$A$1:$I$98,5,FALSE)</f>
        <v>Operador</v>
      </c>
      <c r="T477">
        <f>VLOOKUP(A477,Funcionários!$A$1:$I$98,8,FALSE)</f>
        <v>8481.9</v>
      </c>
      <c r="U477" t="str">
        <f>VLOOKUP(A477,Funcionários!$A$1:$I$98,3,FALSE)</f>
        <v>M</v>
      </c>
    </row>
    <row r="478" spans="1:21" x14ac:dyDescent="0.3">
      <c r="A478">
        <v>16</v>
      </c>
      <c r="B478" t="str">
        <f>VLOOKUP(A478,Funcionários!$A$1:$I$98,2,FALSE)</f>
        <v>Maria Isis Moraes</v>
      </c>
      <c r="C478" s="2" t="s">
        <v>82</v>
      </c>
      <c r="D478" s="4" t="s">
        <v>880</v>
      </c>
      <c r="E478" s="4" t="s">
        <v>881</v>
      </c>
      <c r="F478">
        <v>0</v>
      </c>
      <c r="G478">
        <v>0.4</v>
      </c>
      <c r="H478">
        <f t="shared" si="28"/>
        <v>2025</v>
      </c>
      <c r="I478">
        <f t="shared" si="29"/>
        <v>4</v>
      </c>
      <c r="J478" t="s">
        <v>26</v>
      </c>
      <c r="K478" t="str">
        <f>VLOOKUP(A478,Funcionários!$A$1:$I$98,7,FALSE)</f>
        <v>Tarde</v>
      </c>
      <c r="L478" t="str">
        <f>VLOOKUP(K478,Turnos!$A$1:$C$4,2,FALSE)</f>
        <v>14:00</v>
      </c>
      <c r="M478" t="str">
        <f>VLOOKUP(K478,Turnos!$A$1:$C$4,3,FALSE)</f>
        <v>22:00</v>
      </c>
      <c r="N478" s="6">
        <v>5.1986111111111111</v>
      </c>
      <c r="O478" s="6">
        <v>3.3186111111111094</v>
      </c>
      <c r="P478" s="6">
        <f t="shared" si="30"/>
        <v>8.5172222222222196</v>
      </c>
      <c r="Q478" t="str">
        <f t="shared" si="31"/>
        <v>Anomalia</v>
      </c>
      <c r="R478" t="str">
        <f>VLOOKUP(A478,Funcionários!$A$1:$I$98,6,FALSE)</f>
        <v>Financeiro</v>
      </c>
      <c r="S478" t="str">
        <f>VLOOKUP(A478,Funcionários!$A$1:$I$98,5,FALSE)</f>
        <v>Operador</v>
      </c>
      <c r="T478">
        <f>VLOOKUP(A478,Funcionários!$A$1:$I$98,8,FALSE)</f>
        <v>8481.9</v>
      </c>
      <c r="U478" t="str">
        <f>VLOOKUP(A478,Funcionários!$A$1:$I$98,3,FALSE)</f>
        <v>M</v>
      </c>
    </row>
    <row r="479" spans="1:21" x14ac:dyDescent="0.3">
      <c r="A479">
        <v>16</v>
      </c>
      <c r="B479" t="str">
        <f>VLOOKUP(A479,Funcionários!$A$1:$I$98,2,FALSE)</f>
        <v>Maria Isis Moraes</v>
      </c>
      <c r="C479" s="2" t="s">
        <v>85</v>
      </c>
      <c r="D479" s="4" t="s">
        <v>882</v>
      </c>
      <c r="E479" s="4" t="s">
        <v>883</v>
      </c>
      <c r="F479">
        <v>0</v>
      </c>
      <c r="G479">
        <v>0</v>
      </c>
      <c r="H479">
        <f t="shared" si="28"/>
        <v>2025</v>
      </c>
      <c r="I479">
        <f t="shared" si="29"/>
        <v>4</v>
      </c>
      <c r="J479" t="s">
        <v>28</v>
      </c>
      <c r="K479" t="str">
        <f>VLOOKUP(A479,Funcionários!$A$1:$I$98,7,FALSE)</f>
        <v>Tarde</v>
      </c>
      <c r="L479" t="str">
        <f>VLOOKUP(K479,Turnos!$A$1:$C$4,2,FALSE)</f>
        <v>14:00</v>
      </c>
      <c r="M479" t="str">
        <f>VLOOKUP(K479,Turnos!$A$1:$C$4,3,FALSE)</f>
        <v>22:00</v>
      </c>
      <c r="N479" s="6">
        <v>7.0944444444444459</v>
      </c>
      <c r="O479" s="6">
        <v>14.629444444444442</v>
      </c>
      <c r="P479" s="6">
        <f t="shared" si="30"/>
        <v>21.723888888888887</v>
      </c>
      <c r="Q479" t="str">
        <f t="shared" si="31"/>
        <v>Anomalia</v>
      </c>
      <c r="R479" t="str">
        <f>VLOOKUP(A479,Funcionários!$A$1:$I$98,6,FALSE)</f>
        <v>Financeiro</v>
      </c>
      <c r="S479" t="str">
        <f>VLOOKUP(A479,Funcionários!$A$1:$I$98,5,FALSE)</f>
        <v>Operador</v>
      </c>
      <c r="T479">
        <f>VLOOKUP(A479,Funcionários!$A$1:$I$98,8,FALSE)</f>
        <v>8481.9</v>
      </c>
      <c r="U479" t="str">
        <f>VLOOKUP(A479,Funcionários!$A$1:$I$98,3,FALSE)</f>
        <v>M</v>
      </c>
    </row>
    <row r="480" spans="1:21" x14ac:dyDescent="0.3">
      <c r="A480">
        <v>16</v>
      </c>
      <c r="B480" t="str">
        <f>VLOOKUP(A480,Funcionários!$A$1:$I$98,2,FALSE)</f>
        <v>Maria Isis Moraes</v>
      </c>
      <c r="C480" s="2" t="s">
        <v>88</v>
      </c>
      <c r="D480" s="4" t="s">
        <v>884</v>
      </c>
      <c r="E480" s="4" t="s">
        <v>885</v>
      </c>
      <c r="F480">
        <v>0</v>
      </c>
      <c r="G480">
        <v>2.5</v>
      </c>
      <c r="H480">
        <f t="shared" si="28"/>
        <v>2025</v>
      </c>
      <c r="I480">
        <f t="shared" si="29"/>
        <v>4</v>
      </c>
      <c r="J480" t="s">
        <v>9</v>
      </c>
      <c r="K480" t="str">
        <f>VLOOKUP(A480,Funcionários!$A$1:$I$98,7,FALSE)</f>
        <v>Tarde</v>
      </c>
      <c r="L480" t="str">
        <f>VLOOKUP(K480,Turnos!$A$1:$C$4,2,FALSE)</f>
        <v>14:00</v>
      </c>
      <c r="M480" t="str">
        <f>VLOOKUP(K480,Turnos!$A$1:$C$4,3,FALSE)</f>
        <v>22:00</v>
      </c>
      <c r="N480" s="6">
        <v>1.911944444444444</v>
      </c>
      <c r="O480" s="6">
        <v>21.077222222222222</v>
      </c>
      <c r="P480" s="6">
        <f t="shared" si="30"/>
        <v>22.989166666666666</v>
      </c>
      <c r="Q480" t="str">
        <f t="shared" si="31"/>
        <v>Anomalia</v>
      </c>
      <c r="R480" t="str">
        <f>VLOOKUP(A480,Funcionários!$A$1:$I$98,6,FALSE)</f>
        <v>Financeiro</v>
      </c>
      <c r="S480" t="str">
        <f>VLOOKUP(A480,Funcionários!$A$1:$I$98,5,FALSE)</f>
        <v>Operador</v>
      </c>
      <c r="T480">
        <f>VLOOKUP(A480,Funcionários!$A$1:$I$98,8,FALSE)</f>
        <v>8481.9</v>
      </c>
      <c r="U480" t="str">
        <f>VLOOKUP(A480,Funcionários!$A$1:$I$98,3,FALSE)</f>
        <v>M</v>
      </c>
    </row>
    <row r="481" spans="1:21" x14ac:dyDescent="0.3">
      <c r="A481">
        <v>16</v>
      </c>
      <c r="B481" t="str">
        <f>VLOOKUP(A481,Funcionários!$A$1:$I$98,2,FALSE)</f>
        <v>Maria Isis Moraes</v>
      </c>
      <c r="C481" s="2" t="s">
        <v>91</v>
      </c>
      <c r="D481" s="4" t="s">
        <v>886</v>
      </c>
      <c r="E481" s="4" t="s">
        <v>887</v>
      </c>
      <c r="F481">
        <v>0</v>
      </c>
      <c r="G481">
        <v>1.6</v>
      </c>
      <c r="H481">
        <f t="shared" si="28"/>
        <v>2025</v>
      </c>
      <c r="I481">
        <f t="shared" si="29"/>
        <v>4</v>
      </c>
      <c r="J481" t="s">
        <v>12</v>
      </c>
      <c r="K481" t="str">
        <f>VLOOKUP(A481,Funcionários!$A$1:$I$98,7,FALSE)</f>
        <v>Tarde</v>
      </c>
      <c r="L481" t="str">
        <f>VLOOKUP(K481,Turnos!$A$1:$C$4,2,FALSE)</f>
        <v>14:00</v>
      </c>
      <c r="M481" t="str">
        <f>VLOOKUP(K481,Turnos!$A$1:$C$4,3,FALSE)</f>
        <v>22:00</v>
      </c>
      <c r="N481" s="6">
        <v>5.4238888888888903</v>
      </c>
      <c r="O481" s="6">
        <v>20.301944444444441</v>
      </c>
      <c r="P481" s="6">
        <f t="shared" si="30"/>
        <v>25.72583333333333</v>
      </c>
      <c r="Q481" t="str">
        <f t="shared" si="31"/>
        <v>Anomalia</v>
      </c>
      <c r="R481" t="str">
        <f>VLOOKUP(A481,Funcionários!$A$1:$I$98,6,FALSE)</f>
        <v>Financeiro</v>
      </c>
      <c r="S481" t="str">
        <f>VLOOKUP(A481,Funcionários!$A$1:$I$98,5,FALSE)</f>
        <v>Operador</v>
      </c>
      <c r="T481">
        <f>VLOOKUP(A481,Funcionários!$A$1:$I$98,8,FALSE)</f>
        <v>8481.9</v>
      </c>
      <c r="U481" t="str">
        <f>VLOOKUP(A481,Funcionários!$A$1:$I$98,3,FALSE)</f>
        <v>M</v>
      </c>
    </row>
    <row r="482" spans="1:21" x14ac:dyDescent="0.3">
      <c r="A482">
        <v>17</v>
      </c>
      <c r="B482" t="str">
        <f>VLOOKUP(A482,Funcionários!$A$1:$I$98,2,FALSE)</f>
        <v>Breno Sá</v>
      </c>
      <c r="C482" s="2" t="s">
        <v>7</v>
      </c>
      <c r="D482" s="4"/>
      <c r="E482" s="4"/>
      <c r="F482">
        <v>0</v>
      </c>
      <c r="G482">
        <v>0</v>
      </c>
      <c r="H482">
        <f t="shared" si="28"/>
        <v>2025</v>
      </c>
      <c r="I482">
        <f t="shared" si="29"/>
        <v>5</v>
      </c>
      <c r="J482" t="s">
        <v>9</v>
      </c>
      <c r="K482" t="str">
        <f>VLOOKUP(A482,Funcionários!$A$1:$I$98,7,FALSE)</f>
        <v>Tarde</v>
      </c>
      <c r="L482" t="str">
        <f>VLOOKUP(K482,Turnos!$A$1:$C$4,2,FALSE)</f>
        <v>14:00</v>
      </c>
      <c r="M482" t="str">
        <f>VLOOKUP(K482,Turnos!$A$1:$C$4,3,FALSE)</f>
        <v>22:00</v>
      </c>
      <c r="N482" s="6">
        <v>14</v>
      </c>
      <c r="O482" s="6">
        <v>22</v>
      </c>
      <c r="P482" s="6">
        <f t="shared" si="30"/>
        <v>36</v>
      </c>
      <c r="Q482" t="str">
        <f t="shared" si="31"/>
        <v>Anomalia</v>
      </c>
      <c r="R482" t="str">
        <f>VLOOKUP(A482,Funcionários!$A$1:$I$98,6,FALSE)</f>
        <v>RH</v>
      </c>
      <c r="S482" t="str">
        <f>VLOOKUP(A482,Funcionários!$A$1:$I$98,5,FALSE)</f>
        <v>Supervisor</v>
      </c>
      <c r="T482">
        <f>VLOOKUP(A482,Funcionários!$A$1:$I$98,8,FALSE)</f>
        <v>13614.67</v>
      </c>
      <c r="U482" t="str">
        <f>VLOOKUP(A482,Funcionários!$A$1:$I$98,3,FALSE)</f>
        <v>M</v>
      </c>
    </row>
    <row r="483" spans="1:21" x14ac:dyDescent="0.3">
      <c r="A483">
        <v>17</v>
      </c>
      <c r="B483" t="str">
        <f>VLOOKUP(A483,Funcionários!$A$1:$I$98,2,FALSE)</f>
        <v>Breno Sá</v>
      </c>
      <c r="C483" s="2" t="s">
        <v>10</v>
      </c>
      <c r="D483" s="4" t="s">
        <v>888</v>
      </c>
      <c r="E483" s="4" t="s">
        <v>889</v>
      </c>
      <c r="F483">
        <v>0</v>
      </c>
      <c r="G483">
        <v>2.4</v>
      </c>
      <c r="H483">
        <f t="shared" si="28"/>
        <v>2025</v>
      </c>
      <c r="I483">
        <f t="shared" si="29"/>
        <v>5</v>
      </c>
      <c r="J483" t="s">
        <v>12</v>
      </c>
      <c r="K483" t="str">
        <f>VLOOKUP(A483,Funcionários!$A$1:$I$98,7,FALSE)</f>
        <v>Tarde</v>
      </c>
      <c r="L483" t="str">
        <f>VLOOKUP(K483,Turnos!$A$1:$C$4,2,FALSE)</f>
        <v>14:00</v>
      </c>
      <c r="M483" t="str">
        <f>VLOOKUP(K483,Turnos!$A$1:$C$4,3,FALSE)</f>
        <v>22:00</v>
      </c>
      <c r="N483" s="6">
        <v>3.1097222222222189</v>
      </c>
      <c r="O483" s="6">
        <v>0.92444444444444152</v>
      </c>
      <c r="P483" s="6">
        <f t="shared" si="30"/>
        <v>4.0341666666666605</v>
      </c>
      <c r="Q483" t="str">
        <f t="shared" si="31"/>
        <v>Anomalia</v>
      </c>
      <c r="R483" t="str">
        <f>VLOOKUP(A483,Funcionários!$A$1:$I$98,6,FALSE)</f>
        <v>RH</v>
      </c>
      <c r="S483" t="str">
        <f>VLOOKUP(A483,Funcionários!$A$1:$I$98,5,FALSE)</f>
        <v>Supervisor</v>
      </c>
      <c r="T483">
        <f>VLOOKUP(A483,Funcionários!$A$1:$I$98,8,FALSE)</f>
        <v>13614.67</v>
      </c>
      <c r="U483" t="str">
        <f>VLOOKUP(A483,Funcionários!$A$1:$I$98,3,FALSE)</f>
        <v>M</v>
      </c>
    </row>
    <row r="484" spans="1:21" x14ac:dyDescent="0.3">
      <c r="A484">
        <v>17</v>
      </c>
      <c r="B484" t="str">
        <f>VLOOKUP(A484,Funcionários!$A$1:$I$98,2,FALSE)</f>
        <v>Breno Sá</v>
      </c>
      <c r="C484" s="2" t="s">
        <v>13</v>
      </c>
      <c r="D484" s="4" t="s">
        <v>890</v>
      </c>
      <c r="E484" s="4" t="s">
        <v>891</v>
      </c>
      <c r="F484">
        <v>0</v>
      </c>
      <c r="G484">
        <v>2.7</v>
      </c>
      <c r="H484">
        <f t="shared" si="28"/>
        <v>2025</v>
      </c>
      <c r="I484">
        <f t="shared" si="29"/>
        <v>5</v>
      </c>
      <c r="J484" t="s">
        <v>16</v>
      </c>
      <c r="K484" t="str">
        <f>VLOOKUP(A484,Funcionários!$A$1:$I$98,7,FALSE)</f>
        <v>Tarde</v>
      </c>
      <c r="L484" t="str">
        <f>VLOOKUP(K484,Turnos!$A$1:$C$4,2,FALSE)</f>
        <v>14:00</v>
      </c>
      <c r="M484" t="str">
        <f>VLOOKUP(K484,Turnos!$A$1:$C$4,3,FALSE)</f>
        <v>22:00</v>
      </c>
      <c r="N484" s="6">
        <v>4.7436111111111119</v>
      </c>
      <c r="O484" s="6">
        <v>4.9788888888888874</v>
      </c>
      <c r="P484" s="6">
        <f t="shared" si="30"/>
        <v>9.7225000000000001</v>
      </c>
      <c r="Q484" t="str">
        <f t="shared" si="31"/>
        <v>Anomalia</v>
      </c>
      <c r="R484" t="str">
        <f>VLOOKUP(A484,Funcionários!$A$1:$I$98,6,FALSE)</f>
        <v>RH</v>
      </c>
      <c r="S484" t="str">
        <f>VLOOKUP(A484,Funcionários!$A$1:$I$98,5,FALSE)</f>
        <v>Supervisor</v>
      </c>
      <c r="T484">
        <f>VLOOKUP(A484,Funcionários!$A$1:$I$98,8,FALSE)</f>
        <v>13614.67</v>
      </c>
      <c r="U484" t="str">
        <f>VLOOKUP(A484,Funcionários!$A$1:$I$98,3,FALSE)</f>
        <v>M</v>
      </c>
    </row>
    <row r="485" spans="1:21" x14ac:dyDescent="0.3">
      <c r="A485">
        <v>17</v>
      </c>
      <c r="B485" t="str">
        <f>VLOOKUP(A485,Funcionários!$A$1:$I$98,2,FALSE)</f>
        <v>Breno Sá</v>
      </c>
      <c r="C485" s="2" t="s">
        <v>17</v>
      </c>
      <c r="D485" s="4"/>
      <c r="E485" s="4"/>
      <c r="F485">
        <v>0</v>
      </c>
      <c r="G485">
        <v>0</v>
      </c>
      <c r="H485">
        <f t="shared" si="28"/>
        <v>2025</v>
      </c>
      <c r="I485">
        <f t="shared" si="29"/>
        <v>5</v>
      </c>
      <c r="J485" t="s">
        <v>18</v>
      </c>
      <c r="K485" t="str">
        <f>VLOOKUP(A485,Funcionários!$A$1:$I$98,7,FALSE)</f>
        <v>Tarde</v>
      </c>
      <c r="L485" t="str">
        <f>VLOOKUP(K485,Turnos!$A$1:$C$4,2,FALSE)</f>
        <v>14:00</v>
      </c>
      <c r="M485" t="str">
        <f>VLOOKUP(K485,Turnos!$A$1:$C$4,3,FALSE)</f>
        <v>22:00</v>
      </c>
      <c r="N485" s="6">
        <v>14</v>
      </c>
      <c r="O485" s="6">
        <v>22</v>
      </c>
      <c r="P485" s="6">
        <f t="shared" si="30"/>
        <v>36</v>
      </c>
      <c r="Q485" t="str">
        <f t="shared" si="31"/>
        <v>Anomalia</v>
      </c>
      <c r="R485" t="str">
        <f>VLOOKUP(A485,Funcionários!$A$1:$I$98,6,FALSE)</f>
        <v>RH</v>
      </c>
      <c r="S485" t="str">
        <f>VLOOKUP(A485,Funcionários!$A$1:$I$98,5,FALSE)</f>
        <v>Supervisor</v>
      </c>
      <c r="T485">
        <f>VLOOKUP(A485,Funcionários!$A$1:$I$98,8,FALSE)</f>
        <v>13614.67</v>
      </c>
      <c r="U485" t="str">
        <f>VLOOKUP(A485,Funcionários!$A$1:$I$98,3,FALSE)</f>
        <v>M</v>
      </c>
    </row>
    <row r="486" spans="1:21" x14ac:dyDescent="0.3">
      <c r="A486">
        <v>17</v>
      </c>
      <c r="B486" t="str">
        <f>VLOOKUP(A486,Funcionários!$A$1:$I$98,2,FALSE)</f>
        <v>Breno Sá</v>
      </c>
      <c r="C486" s="2" t="s">
        <v>19</v>
      </c>
      <c r="D486" s="4" t="s">
        <v>892</v>
      </c>
      <c r="E486" s="4" t="s">
        <v>893</v>
      </c>
      <c r="F486">
        <v>0</v>
      </c>
      <c r="G486">
        <v>0.4</v>
      </c>
      <c r="H486">
        <f t="shared" si="28"/>
        <v>2025</v>
      </c>
      <c r="I486">
        <f t="shared" si="29"/>
        <v>5</v>
      </c>
      <c r="J486" t="s">
        <v>22</v>
      </c>
      <c r="K486" t="str">
        <f>VLOOKUP(A486,Funcionários!$A$1:$I$98,7,FALSE)</f>
        <v>Tarde</v>
      </c>
      <c r="L486" t="str">
        <f>VLOOKUP(K486,Turnos!$A$1:$C$4,2,FALSE)</f>
        <v>14:00</v>
      </c>
      <c r="M486" t="str">
        <f>VLOOKUP(K486,Turnos!$A$1:$C$4,3,FALSE)</f>
        <v>22:00</v>
      </c>
      <c r="N486" s="6">
        <v>9.2113888888888855</v>
      </c>
      <c r="O486" s="6">
        <v>13.815555555555555</v>
      </c>
      <c r="P486" s="6">
        <f t="shared" si="30"/>
        <v>23.026944444444439</v>
      </c>
      <c r="Q486" t="str">
        <f t="shared" si="31"/>
        <v>Anomalia</v>
      </c>
      <c r="R486" t="str">
        <f>VLOOKUP(A486,Funcionários!$A$1:$I$98,6,FALSE)</f>
        <v>RH</v>
      </c>
      <c r="S486" t="str">
        <f>VLOOKUP(A486,Funcionários!$A$1:$I$98,5,FALSE)</f>
        <v>Supervisor</v>
      </c>
      <c r="T486">
        <f>VLOOKUP(A486,Funcionários!$A$1:$I$98,8,FALSE)</f>
        <v>13614.67</v>
      </c>
      <c r="U486" t="str">
        <f>VLOOKUP(A486,Funcionários!$A$1:$I$98,3,FALSE)</f>
        <v>M</v>
      </c>
    </row>
    <row r="487" spans="1:21" x14ac:dyDescent="0.3">
      <c r="A487">
        <v>17</v>
      </c>
      <c r="B487" t="str">
        <f>VLOOKUP(A487,Funcionários!$A$1:$I$98,2,FALSE)</f>
        <v>Breno Sá</v>
      </c>
      <c r="C487" s="2" t="s">
        <v>23</v>
      </c>
      <c r="D487" s="4" t="s">
        <v>894</v>
      </c>
      <c r="E487" s="4" t="s">
        <v>895</v>
      </c>
      <c r="F487">
        <v>0</v>
      </c>
      <c r="G487">
        <v>0.7</v>
      </c>
      <c r="H487">
        <f t="shared" si="28"/>
        <v>2025</v>
      </c>
      <c r="I487">
        <f t="shared" si="29"/>
        <v>5</v>
      </c>
      <c r="J487" t="s">
        <v>26</v>
      </c>
      <c r="K487" t="str">
        <f>VLOOKUP(A487,Funcionários!$A$1:$I$98,7,FALSE)</f>
        <v>Tarde</v>
      </c>
      <c r="L487" t="str">
        <f>VLOOKUP(K487,Turnos!$A$1:$C$4,2,FALSE)</f>
        <v>14:00</v>
      </c>
      <c r="M487" t="str">
        <f>VLOOKUP(K487,Turnos!$A$1:$C$4,3,FALSE)</f>
        <v>22:00</v>
      </c>
      <c r="N487" s="6">
        <v>2.4916666666666685</v>
      </c>
      <c r="O487" s="6">
        <v>17.40722222222222</v>
      </c>
      <c r="P487" s="6">
        <f t="shared" si="30"/>
        <v>19.898888888888887</v>
      </c>
      <c r="Q487" t="str">
        <f t="shared" si="31"/>
        <v>Anomalia</v>
      </c>
      <c r="R487" t="str">
        <f>VLOOKUP(A487,Funcionários!$A$1:$I$98,6,FALSE)</f>
        <v>RH</v>
      </c>
      <c r="S487" t="str">
        <f>VLOOKUP(A487,Funcionários!$A$1:$I$98,5,FALSE)</f>
        <v>Supervisor</v>
      </c>
      <c r="T487">
        <f>VLOOKUP(A487,Funcionários!$A$1:$I$98,8,FALSE)</f>
        <v>13614.67</v>
      </c>
      <c r="U487" t="str">
        <f>VLOOKUP(A487,Funcionários!$A$1:$I$98,3,FALSE)</f>
        <v>M</v>
      </c>
    </row>
    <row r="488" spans="1:21" x14ac:dyDescent="0.3">
      <c r="A488">
        <v>17</v>
      </c>
      <c r="B488" t="str">
        <f>VLOOKUP(A488,Funcionários!$A$1:$I$98,2,FALSE)</f>
        <v>Breno Sá</v>
      </c>
      <c r="C488" s="2" t="s">
        <v>27</v>
      </c>
      <c r="D488" s="4" t="s">
        <v>896</v>
      </c>
      <c r="E488" s="4" t="s">
        <v>897</v>
      </c>
      <c r="F488">
        <v>0</v>
      </c>
      <c r="G488">
        <v>0.3</v>
      </c>
      <c r="H488">
        <f t="shared" si="28"/>
        <v>2025</v>
      </c>
      <c r="I488">
        <f t="shared" si="29"/>
        <v>5</v>
      </c>
      <c r="J488" t="s">
        <v>28</v>
      </c>
      <c r="K488" t="str">
        <f>VLOOKUP(A488,Funcionários!$A$1:$I$98,7,FALSE)</f>
        <v>Tarde</v>
      </c>
      <c r="L488" t="str">
        <f>VLOOKUP(K488,Turnos!$A$1:$C$4,2,FALSE)</f>
        <v>14:00</v>
      </c>
      <c r="M488" t="str">
        <f>VLOOKUP(K488,Turnos!$A$1:$C$4,3,FALSE)</f>
        <v>22:00</v>
      </c>
      <c r="N488" s="6">
        <v>7.1027777777777761</v>
      </c>
      <c r="O488" s="6">
        <v>4.8230555555555537</v>
      </c>
      <c r="P488" s="6">
        <f t="shared" si="30"/>
        <v>11.92583333333333</v>
      </c>
      <c r="Q488" t="str">
        <f t="shared" si="31"/>
        <v>Anomalia</v>
      </c>
      <c r="R488" t="str">
        <f>VLOOKUP(A488,Funcionários!$A$1:$I$98,6,FALSE)</f>
        <v>RH</v>
      </c>
      <c r="S488" t="str">
        <f>VLOOKUP(A488,Funcionários!$A$1:$I$98,5,FALSE)</f>
        <v>Supervisor</v>
      </c>
      <c r="T488">
        <f>VLOOKUP(A488,Funcionários!$A$1:$I$98,8,FALSE)</f>
        <v>13614.67</v>
      </c>
      <c r="U488" t="str">
        <f>VLOOKUP(A488,Funcionários!$A$1:$I$98,3,FALSE)</f>
        <v>M</v>
      </c>
    </row>
    <row r="489" spans="1:21" x14ac:dyDescent="0.3">
      <c r="A489">
        <v>17</v>
      </c>
      <c r="B489" t="str">
        <f>VLOOKUP(A489,Funcionários!$A$1:$I$98,2,FALSE)</f>
        <v>Breno Sá</v>
      </c>
      <c r="C489" s="2" t="s">
        <v>29</v>
      </c>
      <c r="D489" s="4"/>
      <c r="E489" s="4"/>
      <c r="F489">
        <v>1</v>
      </c>
      <c r="G489">
        <v>0</v>
      </c>
      <c r="H489">
        <f t="shared" si="28"/>
        <v>2025</v>
      </c>
      <c r="I489">
        <f t="shared" si="29"/>
        <v>4</v>
      </c>
      <c r="J489" t="s">
        <v>9</v>
      </c>
      <c r="K489" t="str">
        <f>VLOOKUP(A489,Funcionários!$A$1:$I$98,7,FALSE)</f>
        <v>Tarde</v>
      </c>
      <c r="L489" t="str">
        <f>VLOOKUP(K489,Turnos!$A$1:$C$4,2,FALSE)</f>
        <v>14:00</v>
      </c>
      <c r="M489" t="str">
        <f>VLOOKUP(K489,Turnos!$A$1:$C$4,3,FALSE)</f>
        <v>22:00</v>
      </c>
      <c r="N489" s="6">
        <v>14</v>
      </c>
      <c r="O489" s="6">
        <v>22</v>
      </c>
      <c r="P489" s="6">
        <f t="shared" si="30"/>
        <v>36</v>
      </c>
      <c r="Q489" t="str">
        <f t="shared" si="31"/>
        <v>Anomalia</v>
      </c>
      <c r="R489" t="str">
        <f>VLOOKUP(A489,Funcionários!$A$1:$I$98,6,FALSE)</f>
        <v>RH</v>
      </c>
      <c r="S489" t="str">
        <f>VLOOKUP(A489,Funcionários!$A$1:$I$98,5,FALSE)</f>
        <v>Supervisor</v>
      </c>
      <c r="T489">
        <f>VLOOKUP(A489,Funcionários!$A$1:$I$98,8,FALSE)</f>
        <v>13614.67</v>
      </c>
      <c r="U489" t="str">
        <f>VLOOKUP(A489,Funcionários!$A$1:$I$98,3,FALSE)</f>
        <v>M</v>
      </c>
    </row>
    <row r="490" spans="1:21" x14ac:dyDescent="0.3">
      <c r="A490">
        <v>17</v>
      </c>
      <c r="B490" t="str">
        <f>VLOOKUP(A490,Funcionários!$A$1:$I$98,2,FALSE)</f>
        <v>Breno Sá</v>
      </c>
      <c r="C490" s="2" t="s">
        <v>32</v>
      </c>
      <c r="D490" s="4" t="s">
        <v>898</v>
      </c>
      <c r="E490" s="4" t="s">
        <v>899</v>
      </c>
      <c r="F490">
        <v>0</v>
      </c>
      <c r="G490">
        <v>3</v>
      </c>
      <c r="H490">
        <f t="shared" si="28"/>
        <v>2025</v>
      </c>
      <c r="I490">
        <f t="shared" si="29"/>
        <v>4</v>
      </c>
      <c r="J490" t="s">
        <v>12</v>
      </c>
      <c r="K490" t="str">
        <f>VLOOKUP(A490,Funcionários!$A$1:$I$98,7,FALSE)</f>
        <v>Tarde</v>
      </c>
      <c r="L490" t="str">
        <f>VLOOKUP(K490,Turnos!$A$1:$C$4,2,FALSE)</f>
        <v>14:00</v>
      </c>
      <c r="M490" t="str">
        <f>VLOOKUP(K490,Turnos!$A$1:$C$4,3,FALSE)</f>
        <v>22:00</v>
      </c>
      <c r="N490" s="6">
        <v>5.8708333333333318</v>
      </c>
      <c r="O490" s="6">
        <v>1.5527777777777771</v>
      </c>
      <c r="P490" s="6">
        <f t="shared" si="30"/>
        <v>7.4236111111111089</v>
      </c>
      <c r="Q490" t="str">
        <f t="shared" si="31"/>
        <v>Anomalia</v>
      </c>
      <c r="R490" t="str">
        <f>VLOOKUP(A490,Funcionários!$A$1:$I$98,6,FALSE)</f>
        <v>RH</v>
      </c>
      <c r="S490" t="str">
        <f>VLOOKUP(A490,Funcionários!$A$1:$I$98,5,FALSE)</f>
        <v>Supervisor</v>
      </c>
      <c r="T490">
        <f>VLOOKUP(A490,Funcionários!$A$1:$I$98,8,FALSE)</f>
        <v>13614.67</v>
      </c>
      <c r="U490" t="str">
        <f>VLOOKUP(A490,Funcionários!$A$1:$I$98,3,FALSE)</f>
        <v>M</v>
      </c>
    </row>
    <row r="491" spans="1:21" x14ac:dyDescent="0.3">
      <c r="A491">
        <v>17</v>
      </c>
      <c r="B491" t="str">
        <f>VLOOKUP(A491,Funcionários!$A$1:$I$98,2,FALSE)</f>
        <v>Breno Sá</v>
      </c>
      <c r="C491" s="2" t="s">
        <v>35</v>
      </c>
      <c r="D491" s="4" t="s">
        <v>900</v>
      </c>
      <c r="E491" s="4" t="s">
        <v>901</v>
      </c>
      <c r="F491">
        <v>0</v>
      </c>
      <c r="G491">
        <v>1.4</v>
      </c>
      <c r="H491">
        <f t="shared" si="28"/>
        <v>2025</v>
      </c>
      <c r="I491">
        <f t="shared" si="29"/>
        <v>4</v>
      </c>
      <c r="J491" t="s">
        <v>16</v>
      </c>
      <c r="K491" t="str">
        <f>VLOOKUP(A491,Funcionários!$A$1:$I$98,7,FALSE)</f>
        <v>Tarde</v>
      </c>
      <c r="L491" t="str">
        <f>VLOOKUP(K491,Turnos!$A$1:$C$4,2,FALSE)</f>
        <v>14:00</v>
      </c>
      <c r="M491" t="str">
        <f>VLOOKUP(K491,Turnos!$A$1:$C$4,3,FALSE)</f>
        <v>22:00</v>
      </c>
      <c r="N491" s="6">
        <v>11.535555555555558</v>
      </c>
      <c r="O491" s="6">
        <v>13.51472222222222</v>
      </c>
      <c r="P491" s="6">
        <f t="shared" si="30"/>
        <v>25.050277777777779</v>
      </c>
      <c r="Q491" t="str">
        <f t="shared" si="31"/>
        <v>Anomalia</v>
      </c>
      <c r="R491" t="str">
        <f>VLOOKUP(A491,Funcionários!$A$1:$I$98,6,FALSE)</f>
        <v>RH</v>
      </c>
      <c r="S491" t="str">
        <f>VLOOKUP(A491,Funcionários!$A$1:$I$98,5,FALSE)</f>
        <v>Supervisor</v>
      </c>
      <c r="T491">
        <f>VLOOKUP(A491,Funcionários!$A$1:$I$98,8,FALSE)</f>
        <v>13614.67</v>
      </c>
      <c r="U491" t="str">
        <f>VLOOKUP(A491,Funcionários!$A$1:$I$98,3,FALSE)</f>
        <v>M</v>
      </c>
    </row>
    <row r="492" spans="1:21" x14ac:dyDescent="0.3">
      <c r="A492">
        <v>17</v>
      </c>
      <c r="B492" t="str">
        <f>VLOOKUP(A492,Funcionários!$A$1:$I$98,2,FALSE)</f>
        <v>Breno Sá</v>
      </c>
      <c r="C492" s="2" t="s">
        <v>36</v>
      </c>
      <c r="D492" s="4"/>
      <c r="E492" s="4"/>
      <c r="F492">
        <v>0</v>
      </c>
      <c r="G492">
        <v>0</v>
      </c>
      <c r="H492">
        <f t="shared" si="28"/>
        <v>2025</v>
      </c>
      <c r="I492">
        <f t="shared" si="29"/>
        <v>4</v>
      </c>
      <c r="J492" t="s">
        <v>18</v>
      </c>
      <c r="K492" t="str">
        <f>VLOOKUP(A492,Funcionários!$A$1:$I$98,7,FALSE)</f>
        <v>Tarde</v>
      </c>
      <c r="L492" t="str">
        <f>VLOOKUP(K492,Turnos!$A$1:$C$4,2,FALSE)</f>
        <v>14:00</v>
      </c>
      <c r="M492" t="str">
        <f>VLOOKUP(K492,Turnos!$A$1:$C$4,3,FALSE)</f>
        <v>22:00</v>
      </c>
      <c r="N492" s="6">
        <v>14</v>
      </c>
      <c r="O492" s="6">
        <v>22</v>
      </c>
      <c r="P492" s="6">
        <f t="shared" si="30"/>
        <v>36</v>
      </c>
      <c r="Q492" t="str">
        <f t="shared" si="31"/>
        <v>Anomalia</v>
      </c>
      <c r="R492" t="str">
        <f>VLOOKUP(A492,Funcionários!$A$1:$I$98,6,FALSE)</f>
        <v>RH</v>
      </c>
      <c r="S492" t="str">
        <f>VLOOKUP(A492,Funcionários!$A$1:$I$98,5,FALSE)</f>
        <v>Supervisor</v>
      </c>
      <c r="T492">
        <f>VLOOKUP(A492,Funcionários!$A$1:$I$98,8,FALSE)</f>
        <v>13614.67</v>
      </c>
      <c r="U492" t="str">
        <f>VLOOKUP(A492,Funcionários!$A$1:$I$98,3,FALSE)</f>
        <v>M</v>
      </c>
    </row>
    <row r="493" spans="1:21" x14ac:dyDescent="0.3">
      <c r="A493">
        <v>17</v>
      </c>
      <c r="B493" t="str">
        <f>VLOOKUP(A493,Funcionários!$A$1:$I$98,2,FALSE)</f>
        <v>Breno Sá</v>
      </c>
      <c r="C493" s="2" t="s">
        <v>39</v>
      </c>
      <c r="D493" s="4" t="s">
        <v>902</v>
      </c>
      <c r="E493" s="4" t="s">
        <v>903</v>
      </c>
      <c r="F493">
        <v>0</v>
      </c>
      <c r="G493">
        <v>1</v>
      </c>
      <c r="H493">
        <f t="shared" si="28"/>
        <v>2025</v>
      </c>
      <c r="I493">
        <f t="shared" si="29"/>
        <v>4</v>
      </c>
      <c r="J493" t="s">
        <v>22</v>
      </c>
      <c r="K493" t="str">
        <f>VLOOKUP(A493,Funcionários!$A$1:$I$98,7,FALSE)</f>
        <v>Tarde</v>
      </c>
      <c r="L493" t="str">
        <f>VLOOKUP(K493,Turnos!$A$1:$C$4,2,FALSE)</f>
        <v>14:00</v>
      </c>
      <c r="M493" t="str">
        <f>VLOOKUP(K493,Turnos!$A$1:$C$4,3,FALSE)</f>
        <v>22:00</v>
      </c>
      <c r="N493" s="6">
        <v>11.687222222222225</v>
      </c>
      <c r="O493" s="6">
        <v>8.8883333333333319</v>
      </c>
      <c r="P493" s="6">
        <f t="shared" si="30"/>
        <v>20.575555555555557</v>
      </c>
      <c r="Q493" t="str">
        <f t="shared" si="31"/>
        <v>Anomalia</v>
      </c>
      <c r="R493" t="str">
        <f>VLOOKUP(A493,Funcionários!$A$1:$I$98,6,FALSE)</f>
        <v>RH</v>
      </c>
      <c r="S493" t="str">
        <f>VLOOKUP(A493,Funcionários!$A$1:$I$98,5,FALSE)</f>
        <v>Supervisor</v>
      </c>
      <c r="T493">
        <f>VLOOKUP(A493,Funcionários!$A$1:$I$98,8,FALSE)</f>
        <v>13614.67</v>
      </c>
      <c r="U493" t="str">
        <f>VLOOKUP(A493,Funcionários!$A$1:$I$98,3,FALSE)</f>
        <v>M</v>
      </c>
    </row>
    <row r="494" spans="1:21" x14ac:dyDescent="0.3">
      <c r="A494">
        <v>17</v>
      </c>
      <c r="B494" t="str">
        <f>VLOOKUP(A494,Funcionários!$A$1:$I$98,2,FALSE)</f>
        <v>Breno Sá</v>
      </c>
      <c r="C494" s="2" t="s">
        <v>42</v>
      </c>
      <c r="D494" s="4" t="s">
        <v>904</v>
      </c>
      <c r="E494" s="4" t="s">
        <v>905</v>
      </c>
      <c r="F494">
        <v>0</v>
      </c>
      <c r="G494">
        <v>2.2999999999999998</v>
      </c>
      <c r="H494">
        <f t="shared" si="28"/>
        <v>2025</v>
      </c>
      <c r="I494">
        <f t="shared" si="29"/>
        <v>4</v>
      </c>
      <c r="J494" t="s">
        <v>26</v>
      </c>
      <c r="K494" t="str">
        <f>VLOOKUP(A494,Funcionários!$A$1:$I$98,7,FALSE)</f>
        <v>Tarde</v>
      </c>
      <c r="L494" t="str">
        <f>VLOOKUP(K494,Turnos!$A$1:$C$4,2,FALSE)</f>
        <v>14:00</v>
      </c>
      <c r="M494" t="str">
        <f>VLOOKUP(K494,Turnos!$A$1:$C$4,3,FALSE)</f>
        <v>22:00</v>
      </c>
      <c r="N494" s="6">
        <v>9.318888888888889</v>
      </c>
      <c r="O494" s="6">
        <v>12.413888888888888</v>
      </c>
      <c r="P494" s="6">
        <f t="shared" si="30"/>
        <v>21.732777777777777</v>
      </c>
      <c r="Q494" t="str">
        <f t="shared" si="31"/>
        <v>Anomalia</v>
      </c>
      <c r="R494" t="str">
        <f>VLOOKUP(A494,Funcionários!$A$1:$I$98,6,FALSE)</f>
        <v>RH</v>
      </c>
      <c r="S494" t="str">
        <f>VLOOKUP(A494,Funcionários!$A$1:$I$98,5,FALSE)</f>
        <v>Supervisor</v>
      </c>
      <c r="T494">
        <f>VLOOKUP(A494,Funcionários!$A$1:$I$98,8,FALSE)</f>
        <v>13614.67</v>
      </c>
      <c r="U494" t="str">
        <f>VLOOKUP(A494,Funcionários!$A$1:$I$98,3,FALSE)</f>
        <v>M</v>
      </c>
    </row>
    <row r="495" spans="1:21" x14ac:dyDescent="0.3">
      <c r="A495">
        <v>17</v>
      </c>
      <c r="B495" t="str">
        <f>VLOOKUP(A495,Funcionários!$A$1:$I$98,2,FALSE)</f>
        <v>Breno Sá</v>
      </c>
      <c r="C495" s="2" t="s">
        <v>45</v>
      </c>
      <c r="D495" s="4" t="s">
        <v>442</v>
      </c>
      <c r="E495" s="4" t="s">
        <v>906</v>
      </c>
      <c r="F495">
        <v>0</v>
      </c>
      <c r="G495">
        <v>0.1</v>
      </c>
      <c r="H495">
        <f t="shared" si="28"/>
        <v>2025</v>
      </c>
      <c r="I495">
        <f t="shared" si="29"/>
        <v>4</v>
      </c>
      <c r="J495" t="s">
        <v>28</v>
      </c>
      <c r="K495" t="str">
        <f>VLOOKUP(A495,Funcionários!$A$1:$I$98,7,FALSE)</f>
        <v>Tarde</v>
      </c>
      <c r="L495" t="str">
        <f>VLOOKUP(K495,Turnos!$A$1:$C$4,2,FALSE)</f>
        <v>14:00</v>
      </c>
      <c r="M495" t="str">
        <f>VLOOKUP(K495,Turnos!$A$1:$C$4,3,FALSE)</f>
        <v>22:00</v>
      </c>
      <c r="N495" s="6">
        <v>2.4261111111111124</v>
      </c>
      <c r="O495" s="6">
        <v>0.76222222222222236</v>
      </c>
      <c r="P495" s="6">
        <f t="shared" si="30"/>
        <v>3.1883333333333348</v>
      </c>
      <c r="Q495" t="str">
        <f t="shared" si="31"/>
        <v>Anomalia</v>
      </c>
      <c r="R495" t="str">
        <f>VLOOKUP(A495,Funcionários!$A$1:$I$98,6,FALSE)</f>
        <v>RH</v>
      </c>
      <c r="S495" t="str">
        <f>VLOOKUP(A495,Funcionários!$A$1:$I$98,5,FALSE)</f>
        <v>Supervisor</v>
      </c>
      <c r="T495">
        <f>VLOOKUP(A495,Funcionários!$A$1:$I$98,8,FALSE)</f>
        <v>13614.67</v>
      </c>
      <c r="U495" t="str">
        <f>VLOOKUP(A495,Funcionários!$A$1:$I$98,3,FALSE)</f>
        <v>M</v>
      </c>
    </row>
    <row r="496" spans="1:21" x14ac:dyDescent="0.3">
      <c r="A496">
        <v>17</v>
      </c>
      <c r="B496" t="str">
        <f>VLOOKUP(A496,Funcionários!$A$1:$I$98,2,FALSE)</f>
        <v>Breno Sá</v>
      </c>
      <c r="C496" s="2" t="s">
        <v>48</v>
      </c>
      <c r="D496" s="4" t="s">
        <v>907</v>
      </c>
      <c r="E496" s="4" t="s">
        <v>908</v>
      </c>
      <c r="F496">
        <v>0</v>
      </c>
      <c r="G496">
        <v>0.5</v>
      </c>
      <c r="H496">
        <f t="shared" si="28"/>
        <v>2025</v>
      </c>
      <c r="I496">
        <f t="shared" si="29"/>
        <v>4</v>
      </c>
      <c r="J496" t="s">
        <v>9</v>
      </c>
      <c r="K496" t="str">
        <f>VLOOKUP(A496,Funcionários!$A$1:$I$98,7,FALSE)</f>
        <v>Tarde</v>
      </c>
      <c r="L496" t="str">
        <f>VLOOKUP(K496,Turnos!$A$1:$C$4,2,FALSE)</f>
        <v>14:00</v>
      </c>
      <c r="M496" t="str">
        <f>VLOOKUP(K496,Turnos!$A$1:$C$4,3,FALSE)</f>
        <v>22:00</v>
      </c>
      <c r="N496" s="6">
        <v>9.9416666666666647</v>
      </c>
      <c r="O496" s="6">
        <v>5.6327777777777781</v>
      </c>
      <c r="P496" s="6">
        <f t="shared" si="30"/>
        <v>15.574444444444442</v>
      </c>
      <c r="Q496" t="str">
        <f t="shared" si="31"/>
        <v>Anomalia</v>
      </c>
      <c r="R496" t="str">
        <f>VLOOKUP(A496,Funcionários!$A$1:$I$98,6,FALSE)</f>
        <v>RH</v>
      </c>
      <c r="S496" t="str">
        <f>VLOOKUP(A496,Funcionários!$A$1:$I$98,5,FALSE)</f>
        <v>Supervisor</v>
      </c>
      <c r="T496">
        <f>VLOOKUP(A496,Funcionários!$A$1:$I$98,8,FALSE)</f>
        <v>13614.67</v>
      </c>
      <c r="U496" t="str">
        <f>VLOOKUP(A496,Funcionários!$A$1:$I$98,3,FALSE)</f>
        <v>M</v>
      </c>
    </row>
    <row r="497" spans="1:21" x14ac:dyDescent="0.3">
      <c r="A497">
        <v>17</v>
      </c>
      <c r="B497" t="str">
        <f>VLOOKUP(A497,Funcionários!$A$1:$I$98,2,FALSE)</f>
        <v>Breno Sá</v>
      </c>
      <c r="C497" s="2" t="s">
        <v>51</v>
      </c>
      <c r="D497" s="4" t="s">
        <v>909</v>
      </c>
      <c r="E497" s="4" t="s">
        <v>910</v>
      </c>
      <c r="F497">
        <v>0</v>
      </c>
      <c r="G497">
        <v>2.1</v>
      </c>
      <c r="H497">
        <f t="shared" si="28"/>
        <v>2025</v>
      </c>
      <c r="I497">
        <f t="shared" si="29"/>
        <v>4</v>
      </c>
      <c r="J497" t="s">
        <v>12</v>
      </c>
      <c r="K497" t="str">
        <f>VLOOKUP(A497,Funcionários!$A$1:$I$98,7,FALSE)</f>
        <v>Tarde</v>
      </c>
      <c r="L497" t="str">
        <f>VLOOKUP(K497,Turnos!$A$1:$C$4,2,FALSE)</f>
        <v>14:00</v>
      </c>
      <c r="M497" t="str">
        <f>VLOOKUP(K497,Turnos!$A$1:$C$4,3,FALSE)</f>
        <v>22:00</v>
      </c>
      <c r="N497" s="6">
        <v>4.3366666666666669</v>
      </c>
      <c r="O497" s="6">
        <v>9.4963888888888892</v>
      </c>
      <c r="P497" s="6">
        <f t="shared" si="30"/>
        <v>13.833055555555557</v>
      </c>
      <c r="Q497" t="str">
        <f t="shared" si="31"/>
        <v>Anomalia</v>
      </c>
      <c r="R497" t="str">
        <f>VLOOKUP(A497,Funcionários!$A$1:$I$98,6,FALSE)</f>
        <v>RH</v>
      </c>
      <c r="S497" t="str">
        <f>VLOOKUP(A497,Funcionários!$A$1:$I$98,5,FALSE)</f>
        <v>Supervisor</v>
      </c>
      <c r="T497">
        <f>VLOOKUP(A497,Funcionários!$A$1:$I$98,8,FALSE)</f>
        <v>13614.67</v>
      </c>
      <c r="U497" t="str">
        <f>VLOOKUP(A497,Funcionários!$A$1:$I$98,3,FALSE)</f>
        <v>M</v>
      </c>
    </row>
    <row r="498" spans="1:21" x14ac:dyDescent="0.3">
      <c r="A498">
        <v>17</v>
      </c>
      <c r="B498" t="str">
        <f>VLOOKUP(A498,Funcionários!$A$1:$I$98,2,FALSE)</f>
        <v>Breno Sá</v>
      </c>
      <c r="C498" s="2" t="s">
        <v>54</v>
      </c>
      <c r="D498" s="4" t="s">
        <v>911</v>
      </c>
      <c r="E498" s="4" t="s">
        <v>912</v>
      </c>
      <c r="F498">
        <v>0</v>
      </c>
      <c r="G498">
        <v>0.2</v>
      </c>
      <c r="H498">
        <f t="shared" si="28"/>
        <v>2025</v>
      </c>
      <c r="I498">
        <f t="shared" si="29"/>
        <v>4</v>
      </c>
      <c r="J498" t="s">
        <v>16</v>
      </c>
      <c r="K498" t="str">
        <f>VLOOKUP(A498,Funcionários!$A$1:$I$98,7,FALSE)</f>
        <v>Tarde</v>
      </c>
      <c r="L498" t="str">
        <f>VLOOKUP(K498,Turnos!$A$1:$C$4,2,FALSE)</f>
        <v>14:00</v>
      </c>
      <c r="M498" t="str">
        <f>VLOOKUP(K498,Turnos!$A$1:$C$4,3,FALSE)</f>
        <v>22:00</v>
      </c>
      <c r="N498" s="6">
        <v>7.1686111111111108</v>
      </c>
      <c r="O498" s="6">
        <v>1.592222222222224</v>
      </c>
      <c r="P498" s="6">
        <f t="shared" si="30"/>
        <v>8.7608333333333341</v>
      </c>
      <c r="Q498" t="str">
        <f t="shared" si="31"/>
        <v>Anomalia</v>
      </c>
      <c r="R498" t="str">
        <f>VLOOKUP(A498,Funcionários!$A$1:$I$98,6,FALSE)</f>
        <v>RH</v>
      </c>
      <c r="S498" t="str">
        <f>VLOOKUP(A498,Funcionários!$A$1:$I$98,5,FALSE)</f>
        <v>Supervisor</v>
      </c>
      <c r="T498">
        <f>VLOOKUP(A498,Funcionários!$A$1:$I$98,8,FALSE)</f>
        <v>13614.67</v>
      </c>
      <c r="U498" t="str">
        <f>VLOOKUP(A498,Funcionários!$A$1:$I$98,3,FALSE)</f>
        <v>M</v>
      </c>
    </row>
    <row r="499" spans="1:21" x14ac:dyDescent="0.3">
      <c r="A499">
        <v>17</v>
      </c>
      <c r="B499" t="str">
        <f>VLOOKUP(A499,Funcionários!$A$1:$I$98,2,FALSE)</f>
        <v>Breno Sá</v>
      </c>
      <c r="C499" s="2" t="s">
        <v>57</v>
      </c>
      <c r="D499" s="4"/>
      <c r="E499" s="4"/>
      <c r="F499">
        <v>0</v>
      </c>
      <c r="G499">
        <v>0</v>
      </c>
      <c r="H499">
        <f t="shared" si="28"/>
        <v>2025</v>
      </c>
      <c r="I499">
        <f t="shared" si="29"/>
        <v>4</v>
      </c>
      <c r="J499" t="s">
        <v>18</v>
      </c>
      <c r="K499" t="str">
        <f>VLOOKUP(A499,Funcionários!$A$1:$I$98,7,FALSE)</f>
        <v>Tarde</v>
      </c>
      <c r="L499" t="str">
        <f>VLOOKUP(K499,Turnos!$A$1:$C$4,2,FALSE)</f>
        <v>14:00</v>
      </c>
      <c r="M499" t="str">
        <f>VLOOKUP(K499,Turnos!$A$1:$C$4,3,FALSE)</f>
        <v>22:00</v>
      </c>
      <c r="N499" s="6">
        <v>14</v>
      </c>
      <c r="O499" s="6">
        <v>22</v>
      </c>
      <c r="P499" s="6">
        <f t="shared" si="30"/>
        <v>36</v>
      </c>
      <c r="Q499" t="str">
        <f t="shared" si="31"/>
        <v>Anomalia</v>
      </c>
      <c r="R499" t="str">
        <f>VLOOKUP(A499,Funcionários!$A$1:$I$98,6,FALSE)</f>
        <v>RH</v>
      </c>
      <c r="S499" t="str">
        <f>VLOOKUP(A499,Funcionários!$A$1:$I$98,5,FALSE)</f>
        <v>Supervisor</v>
      </c>
      <c r="T499">
        <f>VLOOKUP(A499,Funcionários!$A$1:$I$98,8,FALSE)</f>
        <v>13614.67</v>
      </c>
      <c r="U499" t="str">
        <f>VLOOKUP(A499,Funcionários!$A$1:$I$98,3,FALSE)</f>
        <v>M</v>
      </c>
    </row>
    <row r="500" spans="1:21" x14ac:dyDescent="0.3">
      <c r="A500">
        <v>17</v>
      </c>
      <c r="B500" t="str">
        <f>VLOOKUP(A500,Funcionários!$A$1:$I$98,2,FALSE)</f>
        <v>Breno Sá</v>
      </c>
      <c r="C500" s="2" t="s">
        <v>60</v>
      </c>
      <c r="D500" s="4" t="s">
        <v>913</v>
      </c>
      <c r="E500" s="4" t="s">
        <v>914</v>
      </c>
      <c r="F500">
        <v>0</v>
      </c>
      <c r="G500">
        <v>0.1</v>
      </c>
      <c r="H500">
        <f t="shared" si="28"/>
        <v>2025</v>
      </c>
      <c r="I500">
        <f t="shared" si="29"/>
        <v>4</v>
      </c>
      <c r="J500" t="s">
        <v>22</v>
      </c>
      <c r="K500" t="str">
        <f>VLOOKUP(A500,Funcionários!$A$1:$I$98,7,FALSE)</f>
        <v>Tarde</v>
      </c>
      <c r="L500" t="str">
        <f>VLOOKUP(K500,Turnos!$A$1:$C$4,2,FALSE)</f>
        <v>14:00</v>
      </c>
      <c r="M500" t="str">
        <f>VLOOKUP(K500,Turnos!$A$1:$C$4,3,FALSE)</f>
        <v>22:00</v>
      </c>
      <c r="N500" s="6">
        <v>2.5513888888888903</v>
      </c>
      <c r="O500" s="6">
        <v>21.008888888888887</v>
      </c>
      <c r="P500" s="6">
        <f t="shared" si="30"/>
        <v>23.560277777777777</v>
      </c>
      <c r="Q500" t="str">
        <f t="shared" si="31"/>
        <v>Anomalia</v>
      </c>
      <c r="R500" t="str">
        <f>VLOOKUP(A500,Funcionários!$A$1:$I$98,6,FALSE)</f>
        <v>RH</v>
      </c>
      <c r="S500" t="str">
        <f>VLOOKUP(A500,Funcionários!$A$1:$I$98,5,FALSE)</f>
        <v>Supervisor</v>
      </c>
      <c r="T500">
        <f>VLOOKUP(A500,Funcionários!$A$1:$I$98,8,FALSE)</f>
        <v>13614.67</v>
      </c>
      <c r="U500" t="str">
        <f>VLOOKUP(A500,Funcionários!$A$1:$I$98,3,FALSE)</f>
        <v>M</v>
      </c>
    </row>
    <row r="501" spans="1:21" x14ac:dyDescent="0.3">
      <c r="A501">
        <v>17</v>
      </c>
      <c r="B501" t="str">
        <f>VLOOKUP(A501,Funcionários!$A$1:$I$98,2,FALSE)</f>
        <v>Breno Sá</v>
      </c>
      <c r="C501" s="2" t="s">
        <v>63</v>
      </c>
      <c r="D501" s="4" t="s">
        <v>915</v>
      </c>
      <c r="E501" s="4" t="s">
        <v>916</v>
      </c>
      <c r="F501">
        <v>0</v>
      </c>
      <c r="G501">
        <v>3</v>
      </c>
      <c r="H501">
        <f t="shared" si="28"/>
        <v>2025</v>
      </c>
      <c r="I501">
        <f t="shared" si="29"/>
        <v>4</v>
      </c>
      <c r="J501" t="s">
        <v>26</v>
      </c>
      <c r="K501" t="str">
        <f>VLOOKUP(A501,Funcionários!$A$1:$I$98,7,FALSE)</f>
        <v>Tarde</v>
      </c>
      <c r="L501" t="str">
        <f>VLOOKUP(K501,Turnos!$A$1:$C$4,2,FALSE)</f>
        <v>14:00</v>
      </c>
      <c r="M501" t="str">
        <f>VLOOKUP(K501,Turnos!$A$1:$C$4,3,FALSE)</f>
        <v>22:00</v>
      </c>
      <c r="N501" s="6">
        <v>1.0736111111111128</v>
      </c>
      <c r="O501" s="6">
        <v>20.268888888888888</v>
      </c>
      <c r="P501" s="6">
        <f t="shared" si="30"/>
        <v>21.342500000000001</v>
      </c>
      <c r="Q501" t="str">
        <f t="shared" si="31"/>
        <v>Anomalia</v>
      </c>
      <c r="R501" t="str">
        <f>VLOOKUP(A501,Funcionários!$A$1:$I$98,6,FALSE)</f>
        <v>RH</v>
      </c>
      <c r="S501" t="str">
        <f>VLOOKUP(A501,Funcionários!$A$1:$I$98,5,FALSE)</f>
        <v>Supervisor</v>
      </c>
      <c r="T501">
        <f>VLOOKUP(A501,Funcionários!$A$1:$I$98,8,FALSE)</f>
        <v>13614.67</v>
      </c>
      <c r="U501" t="str">
        <f>VLOOKUP(A501,Funcionários!$A$1:$I$98,3,FALSE)</f>
        <v>M</v>
      </c>
    </row>
    <row r="502" spans="1:21" x14ac:dyDescent="0.3">
      <c r="A502">
        <v>17</v>
      </c>
      <c r="B502" t="str">
        <f>VLOOKUP(A502,Funcionários!$A$1:$I$98,2,FALSE)</f>
        <v>Breno Sá</v>
      </c>
      <c r="C502" s="2" t="s">
        <v>66</v>
      </c>
      <c r="D502" s="4" t="s">
        <v>917</v>
      </c>
      <c r="E502" s="4" t="s">
        <v>918</v>
      </c>
      <c r="F502">
        <v>0</v>
      </c>
      <c r="G502">
        <v>2.2999999999999998</v>
      </c>
      <c r="H502">
        <f t="shared" si="28"/>
        <v>2025</v>
      </c>
      <c r="I502">
        <f t="shared" si="29"/>
        <v>4</v>
      </c>
      <c r="J502" t="s">
        <v>28</v>
      </c>
      <c r="K502" t="str">
        <f>VLOOKUP(A502,Funcionários!$A$1:$I$98,7,FALSE)</f>
        <v>Tarde</v>
      </c>
      <c r="L502" t="str">
        <f>VLOOKUP(K502,Turnos!$A$1:$C$4,2,FALSE)</f>
        <v>14:00</v>
      </c>
      <c r="M502" t="str">
        <f>VLOOKUP(K502,Turnos!$A$1:$C$4,3,FALSE)</f>
        <v>22:00</v>
      </c>
      <c r="N502" s="6">
        <v>3.8627777777777785</v>
      </c>
      <c r="O502" s="6">
        <v>1.5391666666666646</v>
      </c>
      <c r="P502" s="6">
        <f t="shared" si="30"/>
        <v>5.4019444444444433</v>
      </c>
      <c r="Q502" t="str">
        <f t="shared" si="31"/>
        <v>Anomalia</v>
      </c>
      <c r="R502" t="str">
        <f>VLOOKUP(A502,Funcionários!$A$1:$I$98,6,FALSE)</f>
        <v>RH</v>
      </c>
      <c r="S502" t="str">
        <f>VLOOKUP(A502,Funcionários!$A$1:$I$98,5,FALSE)</f>
        <v>Supervisor</v>
      </c>
      <c r="T502">
        <f>VLOOKUP(A502,Funcionários!$A$1:$I$98,8,FALSE)</f>
        <v>13614.67</v>
      </c>
      <c r="U502" t="str">
        <f>VLOOKUP(A502,Funcionários!$A$1:$I$98,3,FALSE)</f>
        <v>M</v>
      </c>
    </row>
    <row r="503" spans="1:21" x14ac:dyDescent="0.3">
      <c r="A503">
        <v>17</v>
      </c>
      <c r="B503" t="str">
        <f>VLOOKUP(A503,Funcionários!$A$1:$I$98,2,FALSE)</f>
        <v>Breno Sá</v>
      </c>
      <c r="C503" s="2" t="s">
        <v>69</v>
      </c>
      <c r="D503" s="4" t="s">
        <v>919</v>
      </c>
      <c r="E503" s="4" t="s">
        <v>920</v>
      </c>
      <c r="F503">
        <v>0</v>
      </c>
      <c r="G503">
        <v>2.2999999999999998</v>
      </c>
      <c r="H503">
        <f t="shared" si="28"/>
        <v>2025</v>
      </c>
      <c r="I503">
        <f t="shared" si="29"/>
        <v>4</v>
      </c>
      <c r="J503" t="s">
        <v>9</v>
      </c>
      <c r="K503" t="str">
        <f>VLOOKUP(A503,Funcionários!$A$1:$I$98,7,FALSE)</f>
        <v>Tarde</v>
      </c>
      <c r="L503" t="str">
        <f>VLOOKUP(K503,Turnos!$A$1:$C$4,2,FALSE)</f>
        <v>14:00</v>
      </c>
      <c r="M503" t="str">
        <f>VLOOKUP(K503,Turnos!$A$1:$C$4,3,FALSE)</f>
        <v>22:00</v>
      </c>
      <c r="N503" s="6">
        <v>9.3150000000000013</v>
      </c>
      <c r="O503" s="6">
        <v>10.255000000000001</v>
      </c>
      <c r="P503" s="6">
        <f t="shared" si="30"/>
        <v>19.57</v>
      </c>
      <c r="Q503" t="str">
        <f t="shared" si="31"/>
        <v>Anomalia</v>
      </c>
      <c r="R503" t="str">
        <f>VLOOKUP(A503,Funcionários!$A$1:$I$98,6,FALSE)</f>
        <v>RH</v>
      </c>
      <c r="S503" t="str">
        <f>VLOOKUP(A503,Funcionários!$A$1:$I$98,5,FALSE)</f>
        <v>Supervisor</v>
      </c>
      <c r="T503">
        <f>VLOOKUP(A503,Funcionários!$A$1:$I$98,8,FALSE)</f>
        <v>13614.67</v>
      </c>
      <c r="U503" t="str">
        <f>VLOOKUP(A503,Funcionários!$A$1:$I$98,3,FALSE)</f>
        <v>M</v>
      </c>
    </row>
    <row r="504" spans="1:21" x14ac:dyDescent="0.3">
      <c r="A504">
        <v>17</v>
      </c>
      <c r="B504" t="str">
        <f>VLOOKUP(A504,Funcionários!$A$1:$I$98,2,FALSE)</f>
        <v>Breno Sá</v>
      </c>
      <c r="C504" s="2" t="s">
        <v>72</v>
      </c>
      <c r="D504" s="4" t="s">
        <v>921</v>
      </c>
      <c r="E504" s="4" t="s">
        <v>922</v>
      </c>
      <c r="F504">
        <v>0</v>
      </c>
      <c r="G504">
        <v>0.4</v>
      </c>
      <c r="H504">
        <f t="shared" si="28"/>
        <v>2025</v>
      </c>
      <c r="I504">
        <f t="shared" si="29"/>
        <v>4</v>
      </c>
      <c r="J504" t="s">
        <v>12</v>
      </c>
      <c r="K504" t="str">
        <f>VLOOKUP(A504,Funcionários!$A$1:$I$98,7,FALSE)</f>
        <v>Tarde</v>
      </c>
      <c r="L504" t="str">
        <f>VLOOKUP(K504,Turnos!$A$1:$C$4,2,FALSE)</f>
        <v>14:00</v>
      </c>
      <c r="M504" t="str">
        <f>VLOOKUP(K504,Turnos!$A$1:$C$4,3,FALSE)</f>
        <v>22:00</v>
      </c>
      <c r="N504" s="6">
        <v>8.9766666666666648</v>
      </c>
      <c r="O504" s="6">
        <v>7.777777777777839E-2</v>
      </c>
      <c r="P504" s="6">
        <f t="shared" si="30"/>
        <v>9.0544444444444423</v>
      </c>
      <c r="Q504" t="str">
        <f t="shared" si="31"/>
        <v>Anomalia</v>
      </c>
      <c r="R504" t="str">
        <f>VLOOKUP(A504,Funcionários!$A$1:$I$98,6,FALSE)</f>
        <v>RH</v>
      </c>
      <c r="S504" t="str">
        <f>VLOOKUP(A504,Funcionários!$A$1:$I$98,5,FALSE)</f>
        <v>Supervisor</v>
      </c>
      <c r="T504">
        <f>VLOOKUP(A504,Funcionários!$A$1:$I$98,8,FALSE)</f>
        <v>13614.67</v>
      </c>
      <c r="U504" t="str">
        <f>VLOOKUP(A504,Funcionários!$A$1:$I$98,3,FALSE)</f>
        <v>M</v>
      </c>
    </row>
    <row r="505" spans="1:21" x14ac:dyDescent="0.3">
      <c r="A505">
        <v>17</v>
      </c>
      <c r="B505" t="str">
        <f>VLOOKUP(A505,Funcionários!$A$1:$I$98,2,FALSE)</f>
        <v>Breno Sá</v>
      </c>
      <c r="C505" s="2" t="s">
        <v>75</v>
      </c>
      <c r="D505" s="4" t="s">
        <v>923</v>
      </c>
      <c r="E505" s="4" t="s">
        <v>924</v>
      </c>
      <c r="F505">
        <v>0</v>
      </c>
      <c r="G505">
        <v>2.2000000000000002</v>
      </c>
      <c r="H505">
        <f t="shared" si="28"/>
        <v>2025</v>
      </c>
      <c r="I505">
        <f t="shared" si="29"/>
        <v>4</v>
      </c>
      <c r="J505" t="s">
        <v>16</v>
      </c>
      <c r="K505" t="str">
        <f>VLOOKUP(A505,Funcionários!$A$1:$I$98,7,FALSE)</f>
        <v>Tarde</v>
      </c>
      <c r="L505" t="str">
        <f>VLOOKUP(K505,Turnos!$A$1:$C$4,2,FALSE)</f>
        <v>14:00</v>
      </c>
      <c r="M505" t="str">
        <f>VLOOKUP(K505,Turnos!$A$1:$C$4,3,FALSE)</f>
        <v>22:00</v>
      </c>
      <c r="N505" s="6">
        <v>3.7911111111111113</v>
      </c>
      <c r="O505" s="6">
        <v>8.5577777777777762</v>
      </c>
      <c r="P505" s="6">
        <f t="shared" si="30"/>
        <v>12.348888888888887</v>
      </c>
      <c r="Q505" t="str">
        <f t="shared" si="31"/>
        <v>Anomalia</v>
      </c>
      <c r="R505" t="str">
        <f>VLOOKUP(A505,Funcionários!$A$1:$I$98,6,FALSE)</f>
        <v>RH</v>
      </c>
      <c r="S505" t="str">
        <f>VLOOKUP(A505,Funcionários!$A$1:$I$98,5,FALSE)</f>
        <v>Supervisor</v>
      </c>
      <c r="T505">
        <f>VLOOKUP(A505,Funcionários!$A$1:$I$98,8,FALSE)</f>
        <v>13614.67</v>
      </c>
      <c r="U505" t="str">
        <f>VLOOKUP(A505,Funcionários!$A$1:$I$98,3,FALSE)</f>
        <v>M</v>
      </c>
    </row>
    <row r="506" spans="1:21" x14ac:dyDescent="0.3">
      <c r="A506">
        <v>17</v>
      </c>
      <c r="B506" t="str">
        <f>VLOOKUP(A506,Funcionários!$A$1:$I$98,2,FALSE)</f>
        <v>Breno Sá</v>
      </c>
      <c r="C506" s="2" t="s">
        <v>76</v>
      </c>
      <c r="D506" s="4" t="s">
        <v>925</v>
      </c>
      <c r="E506" s="4" t="s">
        <v>926</v>
      </c>
      <c r="F506">
        <v>0</v>
      </c>
      <c r="G506">
        <v>2.9</v>
      </c>
      <c r="H506">
        <f t="shared" si="28"/>
        <v>2025</v>
      </c>
      <c r="I506">
        <f t="shared" si="29"/>
        <v>4</v>
      </c>
      <c r="J506" t="s">
        <v>18</v>
      </c>
      <c r="K506" t="str">
        <f>VLOOKUP(A506,Funcionários!$A$1:$I$98,7,FALSE)</f>
        <v>Tarde</v>
      </c>
      <c r="L506" t="str">
        <f>VLOOKUP(K506,Turnos!$A$1:$C$4,2,FALSE)</f>
        <v>14:00</v>
      </c>
      <c r="M506" t="str">
        <f>VLOOKUP(K506,Turnos!$A$1:$C$4,3,FALSE)</f>
        <v>22:00</v>
      </c>
      <c r="N506" s="6">
        <v>6.3586111111111077</v>
      </c>
      <c r="O506" s="6">
        <v>20.551388888888887</v>
      </c>
      <c r="P506" s="6">
        <f t="shared" si="30"/>
        <v>26.909999999999997</v>
      </c>
      <c r="Q506" t="str">
        <f t="shared" si="31"/>
        <v>Anomalia</v>
      </c>
      <c r="R506" t="str">
        <f>VLOOKUP(A506,Funcionários!$A$1:$I$98,6,FALSE)</f>
        <v>RH</v>
      </c>
      <c r="S506" t="str">
        <f>VLOOKUP(A506,Funcionários!$A$1:$I$98,5,FALSE)</f>
        <v>Supervisor</v>
      </c>
      <c r="T506">
        <f>VLOOKUP(A506,Funcionários!$A$1:$I$98,8,FALSE)</f>
        <v>13614.67</v>
      </c>
      <c r="U506" t="str">
        <f>VLOOKUP(A506,Funcionários!$A$1:$I$98,3,FALSE)</f>
        <v>M</v>
      </c>
    </row>
    <row r="507" spans="1:21" x14ac:dyDescent="0.3">
      <c r="A507">
        <v>17</v>
      </c>
      <c r="B507" t="str">
        <f>VLOOKUP(A507,Funcionários!$A$1:$I$98,2,FALSE)</f>
        <v>Breno Sá</v>
      </c>
      <c r="C507" s="2" t="s">
        <v>79</v>
      </c>
      <c r="D507" s="4" t="s">
        <v>927</v>
      </c>
      <c r="E507" s="4" t="s">
        <v>928</v>
      </c>
      <c r="F507">
        <v>0</v>
      </c>
      <c r="G507">
        <v>2.8</v>
      </c>
      <c r="H507">
        <f t="shared" si="28"/>
        <v>2025</v>
      </c>
      <c r="I507">
        <f t="shared" si="29"/>
        <v>4</v>
      </c>
      <c r="J507" t="s">
        <v>22</v>
      </c>
      <c r="K507" t="str">
        <f>VLOOKUP(A507,Funcionários!$A$1:$I$98,7,FALSE)</f>
        <v>Tarde</v>
      </c>
      <c r="L507" t="str">
        <f>VLOOKUP(K507,Turnos!$A$1:$C$4,2,FALSE)</f>
        <v>14:00</v>
      </c>
      <c r="M507" t="str">
        <f>VLOOKUP(K507,Turnos!$A$1:$C$4,3,FALSE)</f>
        <v>22:00</v>
      </c>
      <c r="N507" s="6">
        <v>9.5508333333333351</v>
      </c>
      <c r="O507" s="6">
        <v>14.146111111111111</v>
      </c>
      <c r="P507" s="6">
        <f t="shared" si="30"/>
        <v>23.696944444444448</v>
      </c>
      <c r="Q507" t="str">
        <f t="shared" si="31"/>
        <v>Anomalia</v>
      </c>
      <c r="R507" t="str">
        <f>VLOOKUP(A507,Funcionários!$A$1:$I$98,6,FALSE)</f>
        <v>RH</v>
      </c>
      <c r="S507" t="str">
        <f>VLOOKUP(A507,Funcionários!$A$1:$I$98,5,FALSE)</f>
        <v>Supervisor</v>
      </c>
      <c r="T507">
        <f>VLOOKUP(A507,Funcionários!$A$1:$I$98,8,FALSE)</f>
        <v>13614.67</v>
      </c>
      <c r="U507" t="str">
        <f>VLOOKUP(A507,Funcionários!$A$1:$I$98,3,FALSE)</f>
        <v>M</v>
      </c>
    </row>
    <row r="508" spans="1:21" x14ac:dyDescent="0.3">
      <c r="A508">
        <v>17</v>
      </c>
      <c r="B508" t="str">
        <f>VLOOKUP(A508,Funcionários!$A$1:$I$98,2,FALSE)</f>
        <v>Breno Sá</v>
      </c>
      <c r="C508" s="2" t="s">
        <v>82</v>
      </c>
      <c r="D508" s="4" t="s">
        <v>929</v>
      </c>
      <c r="E508" s="4" t="s">
        <v>930</v>
      </c>
      <c r="F508">
        <v>0</v>
      </c>
      <c r="G508">
        <v>2.2000000000000002</v>
      </c>
      <c r="H508">
        <f t="shared" si="28"/>
        <v>2025</v>
      </c>
      <c r="I508">
        <f t="shared" si="29"/>
        <v>4</v>
      </c>
      <c r="J508" t="s">
        <v>26</v>
      </c>
      <c r="K508" t="str">
        <f>VLOOKUP(A508,Funcionários!$A$1:$I$98,7,FALSE)</f>
        <v>Tarde</v>
      </c>
      <c r="L508" t="str">
        <f>VLOOKUP(K508,Turnos!$A$1:$C$4,2,FALSE)</f>
        <v>14:00</v>
      </c>
      <c r="M508" t="str">
        <f>VLOOKUP(K508,Turnos!$A$1:$C$4,3,FALSE)</f>
        <v>22:00</v>
      </c>
      <c r="N508" s="6">
        <v>8.3597222222222243</v>
      </c>
      <c r="O508" s="6">
        <v>16.70611111111111</v>
      </c>
      <c r="P508" s="6">
        <f t="shared" si="30"/>
        <v>25.065833333333334</v>
      </c>
      <c r="Q508" t="str">
        <f t="shared" si="31"/>
        <v>Anomalia</v>
      </c>
      <c r="R508" t="str">
        <f>VLOOKUP(A508,Funcionários!$A$1:$I$98,6,FALSE)</f>
        <v>RH</v>
      </c>
      <c r="S508" t="str">
        <f>VLOOKUP(A508,Funcionários!$A$1:$I$98,5,FALSE)</f>
        <v>Supervisor</v>
      </c>
      <c r="T508">
        <f>VLOOKUP(A508,Funcionários!$A$1:$I$98,8,FALSE)</f>
        <v>13614.67</v>
      </c>
      <c r="U508" t="str">
        <f>VLOOKUP(A508,Funcionários!$A$1:$I$98,3,FALSE)</f>
        <v>M</v>
      </c>
    </row>
    <row r="509" spans="1:21" x14ac:dyDescent="0.3">
      <c r="A509">
        <v>17</v>
      </c>
      <c r="B509" t="str">
        <f>VLOOKUP(A509,Funcionários!$A$1:$I$98,2,FALSE)</f>
        <v>Breno Sá</v>
      </c>
      <c r="C509" s="2" t="s">
        <v>85</v>
      </c>
      <c r="D509" s="4" t="s">
        <v>931</v>
      </c>
      <c r="E509" s="4" t="s">
        <v>932</v>
      </c>
      <c r="F509">
        <v>0</v>
      </c>
      <c r="G509">
        <v>2.5</v>
      </c>
      <c r="H509">
        <f t="shared" si="28"/>
        <v>2025</v>
      </c>
      <c r="I509">
        <f t="shared" si="29"/>
        <v>4</v>
      </c>
      <c r="J509" t="s">
        <v>28</v>
      </c>
      <c r="K509" t="str">
        <f>VLOOKUP(A509,Funcionários!$A$1:$I$98,7,FALSE)</f>
        <v>Tarde</v>
      </c>
      <c r="L509" t="str">
        <f>VLOOKUP(K509,Turnos!$A$1:$C$4,2,FALSE)</f>
        <v>14:00</v>
      </c>
      <c r="M509" t="str">
        <f>VLOOKUP(K509,Turnos!$A$1:$C$4,3,FALSE)</f>
        <v>22:00</v>
      </c>
      <c r="N509" s="6">
        <v>4.7894444444444435</v>
      </c>
      <c r="O509" s="6">
        <v>8.8780555555555534</v>
      </c>
      <c r="P509" s="6">
        <f t="shared" si="30"/>
        <v>13.667499999999997</v>
      </c>
      <c r="Q509" t="str">
        <f t="shared" si="31"/>
        <v>Anomalia</v>
      </c>
      <c r="R509" t="str">
        <f>VLOOKUP(A509,Funcionários!$A$1:$I$98,6,FALSE)</f>
        <v>RH</v>
      </c>
      <c r="S509" t="str">
        <f>VLOOKUP(A509,Funcionários!$A$1:$I$98,5,FALSE)</f>
        <v>Supervisor</v>
      </c>
      <c r="T509">
        <f>VLOOKUP(A509,Funcionários!$A$1:$I$98,8,FALSE)</f>
        <v>13614.67</v>
      </c>
      <c r="U509" t="str">
        <f>VLOOKUP(A509,Funcionários!$A$1:$I$98,3,FALSE)</f>
        <v>M</v>
      </c>
    </row>
    <row r="510" spans="1:21" x14ac:dyDescent="0.3">
      <c r="A510">
        <v>17</v>
      </c>
      <c r="B510" t="str">
        <f>VLOOKUP(A510,Funcionários!$A$1:$I$98,2,FALSE)</f>
        <v>Breno Sá</v>
      </c>
      <c r="C510" s="2" t="s">
        <v>88</v>
      </c>
      <c r="D510" s="4" t="s">
        <v>933</v>
      </c>
      <c r="E510" s="4" t="s">
        <v>934</v>
      </c>
      <c r="F510">
        <v>0</v>
      </c>
      <c r="G510">
        <v>0.2</v>
      </c>
      <c r="H510">
        <f t="shared" si="28"/>
        <v>2025</v>
      </c>
      <c r="I510">
        <f t="shared" si="29"/>
        <v>4</v>
      </c>
      <c r="J510" t="s">
        <v>9</v>
      </c>
      <c r="K510" t="str">
        <f>VLOOKUP(A510,Funcionários!$A$1:$I$98,7,FALSE)</f>
        <v>Tarde</v>
      </c>
      <c r="L510" t="str">
        <f>VLOOKUP(K510,Turnos!$A$1:$C$4,2,FALSE)</f>
        <v>14:00</v>
      </c>
      <c r="M510" t="str">
        <f>VLOOKUP(K510,Turnos!$A$1:$C$4,3,FALSE)</f>
        <v>22:00</v>
      </c>
      <c r="N510" s="6">
        <v>0.77583333333333471</v>
      </c>
      <c r="O510" s="6">
        <v>1.4091666666666685</v>
      </c>
      <c r="P510" s="6">
        <f t="shared" si="30"/>
        <v>2.1850000000000032</v>
      </c>
      <c r="Q510" t="str">
        <f t="shared" si="31"/>
        <v>OK</v>
      </c>
      <c r="R510" t="str">
        <f>VLOOKUP(A510,Funcionários!$A$1:$I$98,6,FALSE)</f>
        <v>RH</v>
      </c>
      <c r="S510" t="str">
        <f>VLOOKUP(A510,Funcionários!$A$1:$I$98,5,FALSE)</f>
        <v>Supervisor</v>
      </c>
      <c r="T510">
        <f>VLOOKUP(A510,Funcionários!$A$1:$I$98,8,FALSE)</f>
        <v>13614.67</v>
      </c>
      <c r="U510" t="str">
        <f>VLOOKUP(A510,Funcionários!$A$1:$I$98,3,FALSE)</f>
        <v>M</v>
      </c>
    </row>
    <row r="511" spans="1:21" x14ac:dyDescent="0.3">
      <c r="A511">
        <v>17</v>
      </c>
      <c r="B511" t="str">
        <f>VLOOKUP(A511,Funcionários!$A$1:$I$98,2,FALSE)</f>
        <v>Breno Sá</v>
      </c>
      <c r="C511" s="2" t="s">
        <v>91</v>
      </c>
      <c r="D511" s="4" t="s">
        <v>935</v>
      </c>
      <c r="E511" s="4" t="s">
        <v>936</v>
      </c>
      <c r="F511">
        <v>0</v>
      </c>
      <c r="G511">
        <v>1.8</v>
      </c>
      <c r="H511">
        <f t="shared" si="28"/>
        <v>2025</v>
      </c>
      <c r="I511">
        <f t="shared" si="29"/>
        <v>4</v>
      </c>
      <c r="J511" t="s">
        <v>12</v>
      </c>
      <c r="K511" t="str">
        <f>VLOOKUP(A511,Funcionários!$A$1:$I$98,7,FALSE)</f>
        <v>Tarde</v>
      </c>
      <c r="L511" t="str">
        <f>VLOOKUP(K511,Turnos!$A$1:$C$4,2,FALSE)</f>
        <v>14:00</v>
      </c>
      <c r="M511" t="str">
        <f>VLOOKUP(K511,Turnos!$A$1:$C$4,3,FALSE)</f>
        <v>22:00</v>
      </c>
      <c r="N511" s="6">
        <v>4.573611111111112</v>
      </c>
      <c r="O511" s="6">
        <v>3.3658333333333346</v>
      </c>
      <c r="P511" s="6">
        <f t="shared" si="30"/>
        <v>7.9394444444444465</v>
      </c>
      <c r="Q511" t="str">
        <f t="shared" si="31"/>
        <v>Anomalia</v>
      </c>
      <c r="R511" t="str">
        <f>VLOOKUP(A511,Funcionários!$A$1:$I$98,6,FALSE)</f>
        <v>RH</v>
      </c>
      <c r="S511" t="str">
        <f>VLOOKUP(A511,Funcionários!$A$1:$I$98,5,FALSE)</f>
        <v>Supervisor</v>
      </c>
      <c r="T511">
        <f>VLOOKUP(A511,Funcionários!$A$1:$I$98,8,FALSE)</f>
        <v>13614.67</v>
      </c>
      <c r="U511" t="str">
        <f>VLOOKUP(A511,Funcionários!$A$1:$I$98,3,FALSE)</f>
        <v>M</v>
      </c>
    </row>
    <row r="512" spans="1:21" x14ac:dyDescent="0.3">
      <c r="A512">
        <v>18</v>
      </c>
      <c r="B512" t="str">
        <f>VLOOKUP(A512,Funcionários!$A$1:$I$98,2,FALSE)</f>
        <v>Arthur Gabriel Abreu</v>
      </c>
      <c r="C512" s="2" t="s">
        <v>7</v>
      </c>
      <c r="D512" s="4"/>
      <c r="E512" s="4"/>
      <c r="F512">
        <v>0</v>
      </c>
      <c r="G512">
        <v>0</v>
      </c>
      <c r="H512">
        <f t="shared" si="28"/>
        <v>2025</v>
      </c>
      <c r="I512">
        <f t="shared" si="29"/>
        <v>5</v>
      </c>
      <c r="J512" t="s">
        <v>9</v>
      </c>
      <c r="K512" t="str">
        <f>VLOOKUP(A512,Funcionários!$A$1:$I$98,7,FALSE)</f>
        <v>Noite</v>
      </c>
      <c r="L512" t="str">
        <f>VLOOKUP(K512,Turnos!$A$1:$C$4,2,FALSE)</f>
        <v>22:00</v>
      </c>
      <c r="M512" t="str">
        <f>VLOOKUP(K512,Turnos!$A$1:$C$4,3,FALSE)</f>
        <v>06:00</v>
      </c>
      <c r="N512" s="6">
        <v>22</v>
      </c>
      <c r="O512" s="6">
        <v>6</v>
      </c>
      <c r="P512" s="6">
        <f t="shared" si="30"/>
        <v>28</v>
      </c>
      <c r="Q512" t="str">
        <f t="shared" si="31"/>
        <v>Anomalia</v>
      </c>
      <c r="R512" t="str">
        <f>VLOOKUP(A512,Funcionários!$A$1:$I$98,6,FALSE)</f>
        <v>Produção</v>
      </c>
      <c r="S512" t="str">
        <f>VLOOKUP(A512,Funcionários!$A$1:$I$98,5,FALSE)</f>
        <v>Auxiliar</v>
      </c>
      <c r="T512">
        <f>VLOOKUP(A512,Funcionários!$A$1:$I$98,8,FALSE)</f>
        <v>9909.2199999999993</v>
      </c>
      <c r="U512" t="str">
        <f>VLOOKUP(A512,Funcionários!$A$1:$I$98,3,FALSE)</f>
        <v>F</v>
      </c>
    </row>
    <row r="513" spans="1:21" x14ac:dyDescent="0.3">
      <c r="A513">
        <v>18</v>
      </c>
      <c r="B513" t="str">
        <f>VLOOKUP(A513,Funcionários!$A$1:$I$98,2,FALSE)</f>
        <v>Arthur Gabriel Abreu</v>
      </c>
      <c r="C513" s="2" t="s">
        <v>10</v>
      </c>
      <c r="D513" s="4" t="s">
        <v>937</v>
      </c>
      <c r="E513" s="4" t="s">
        <v>938</v>
      </c>
      <c r="F513">
        <v>0</v>
      </c>
      <c r="G513">
        <v>1.1000000000000001</v>
      </c>
      <c r="H513">
        <f t="shared" si="28"/>
        <v>2025</v>
      </c>
      <c r="I513">
        <f t="shared" si="29"/>
        <v>5</v>
      </c>
      <c r="J513" t="s">
        <v>12</v>
      </c>
      <c r="K513" t="str">
        <f>VLOOKUP(A513,Funcionários!$A$1:$I$98,7,FALSE)</f>
        <v>Noite</v>
      </c>
      <c r="L513" t="str">
        <f>VLOOKUP(K513,Turnos!$A$1:$C$4,2,FALSE)</f>
        <v>22:00</v>
      </c>
      <c r="M513" t="str">
        <f>VLOOKUP(K513,Turnos!$A$1:$C$4,3,FALSE)</f>
        <v>06:00</v>
      </c>
      <c r="N513" s="6">
        <v>20.5625</v>
      </c>
      <c r="O513" s="6">
        <v>16.654444444444444</v>
      </c>
      <c r="P513" s="6">
        <f t="shared" si="30"/>
        <v>37.216944444444444</v>
      </c>
      <c r="Q513" t="str">
        <f t="shared" si="31"/>
        <v>Anomalia</v>
      </c>
      <c r="R513" t="str">
        <f>VLOOKUP(A513,Funcionários!$A$1:$I$98,6,FALSE)</f>
        <v>Produção</v>
      </c>
      <c r="S513" t="str">
        <f>VLOOKUP(A513,Funcionários!$A$1:$I$98,5,FALSE)</f>
        <v>Auxiliar</v>
      </c>
      <c r="T513">
        <f>VLOOKUP(A513,Funcionários!$A$1:$I$98,8,FALSE)</f>
        <v>9909.2199999999993</v>
      </c>
      <c r="U513" t="str">
        <f>VLOOKUP(A513,Funcionários!$A$1:$I$98,3,FALSE)</f>
        <v>F</v>
      </c>
    </row>
    <row r="514" spans="1:21" x14ac:dyDescent="0.3">
      <c r="A514">
        <v>18</v>
      </c>
      <c r="B514" t="str">
        <f>VLOOKUP(A514,Funcionários!$A$1:$I$98,2,FALSE)</f>
        <v>Arthur Gabriel Abreu</v>
      </c>
      <c r="C514" s="2" t="s">
        <v>13</v>
      </c>
      <c r="D514" s="4" t="s">
        <v>939</v>
      </c>
      <c r="E514" s="4" t="s">
        <v>940</v>
      </c>
      <c r="F514">
        <v>0</v>
      </c>
      <c r="G514">
        <v>2.9</v>
      </c>
      <c r="H514">
        <f t="shared" si="28"/>
        <v>2025</v>
      </c>
      <c r="I514">
        <f t="shared" si="29"/>
        <v>5</v>
      </c>
      <c r="J514" t="s">
        <v>16</v>
      </c>
      <c r="K514" t="str">
        <f>VLOOKUP(A514,Funcionários!$A$1:$I$98,7,FALSE)</f>
        <v>Noite</v>
      </c>
      <c r="L514" t="str">
        <f>VLOOKUP(K514,Turnos!$A$1:$C$4,2,FALSE)</f>
        <v>22:00</v>
      </c>
      <c r="M514" t="str">
        <f>VLOOKUP(K514,Turnos!$A$1:$C$4,3,FALSE)</f>
        <v>06:00</v>
      </c>
      <c r="N514" s="6">
        <v>16.304444444444442</v>
      </c>
      <c r="O514" s="6">
        <v>1.5130555555555558</v>
      </c>
      <c r="P514" s="6">
        <f t="shared" si="30"/>
        <v>17.817499999999999</v>
      </c>
      <c r="Q514" t="str">
        <f t="shared" si="31"/>
        <v>Anomalia</v>
      </c>
      <c r="R514" t="str">
        <f>VLOOKUP(A514,Funcionários!$A$1:$I$98,6,FALSE)</f>
        <v>Produção</v>
      </c>
      <c r="S514" t="str">
        <f>VLOOKUP(A514,Funcionários!$A$1:$I$98,5,FALSE)</f>
        <v>Auxiliar</v>
      </c>
      <c r="T514">
        <f>VLOOKUP(A514,Funcionários!$A$1:$I$98,8,FALSE)</f>
        <v>9909.2199999999993</v>
      </c>
      <c r="U514" t="str">
        <f>VLOOKUP(A514,Funcionários!$A$1:$I$98,3,FALSE)</f>
        <v>F</v>
      </c>
    </row>
    <row r="515" spans="1:21" x14ac:dyDescent="0.3">
      <c r="A515">
        <v>18</v>
      </c>
      <c r="B515" t="str">
        <f>VLOOKUP(A515,Funcionários!$A$1:$I$98,2,FALSE)</f>
        <v>Arthur Gabriel Abreu</v>
      </c>
      <c r="C515" s="2" t="s">
        <v>17</v>
      </c>
      <c r="D515" s="4"/>
      <c r="E515" s="4"/>
      <c r="F515">
        <v>0</v>
      </c>
      <c r="G515">
        <v>0</v>
      </c>
      <c r="H515">
        <f t="shared" ref="H515:H578" si="32">YEAR(C515)</f>
        <v>2025</v>
      </c>
      <c r="I515">
        <f t="shared" ref="I515:I578" si="33">MONTH(C515)</f>
        <v>5</v>
      </c>
      <c r="J515" t="s">
        <v>18</v>
      </c>
      <c r="K515" t="str">
        <f>VLOOKUP(A515,Funcionários!$A$1:$I$98,7,FALSE)</f>
        <v>Noite</v>
      </c>
      <c r="L515" t="str">
        <f>VLOOKUP(K515,Turnos!$A$1:$C$4,2,FALSE)</f>
        <v>22:00</v>
      </c>
      <c r="M515" t="str">
        <f>VLOOKUP(K515,Turnos!$A$1:$C$4,3,FALSE)</f>
        <v>06:00</v>
      </c>
      <c r="N515" s="6">
        <v>22</v>
      </c>
      <c r="O515" s="6">
        <v>6</v>
      </c>
      <c r="P515" s="6">
        <f t="shared" ref="P515:P578" si="34">N515+O515</f>
        <v>28</v>
      </c>
      <c r="Q515" t="str">
        <f t="shared" ref="Q515:Q578" si="35">IF(OR(N515&gt;2,O515&gt;2),"Anomalia","OK")</f>
        <v>Anomalia</v>
      </c>
      <c r="R515" t="str">
        <f>VLOOKUP(A515,Funcionários!$A$1:$I$98,6,FALSE)</f>
        <v>Produção</v>
      </c>
      <c r="S515" t="str">
        <f>VLOOKUP(A515,Funcionários!$A$1:$I$98,5,FALSE)</f>
        <v>Auxiliar</v>
      </c>
      <c r="T515">
        <f>VLOOKUP(A515,Funcionários!$A$1:$I$98,8,FALSE)</f>
        <v>9909.2199999999993</v>
      </c>
      <c r="U515" t="str">
        <f>VLOOKUP(A515,Funcionários!$A$1:$I$98,3,FALSE)</f>
        <v>F</v>
      </c>
    </row>
    <row r="516" spans="1:21" x14ac:dyDescent="0.3">
      <c r="A516">
        <v>18</v>
      </c>
      <c r="B516" t="str">
        <f>VLOOKUP(A516,Funcionários!$A$1:$I$98,2,FALSE)</f>
        <v>Arthur Gabriel Abreu</v>
      </c>
      <c r="C516" s="2" t="s">
        <v>19</v>
      </c>
      <c r="D516" s="4" t="s">
        <v>941</v>
      </c>
      <c r="E516" s="4" t="s">
        <v>942</v>
      </c>
      <c r="F516">
        <v>0</v>
      </c>
      <c r="G516">
        <v>2.4</v>
      </c>
      <c r="H516">
        <f t="shared" si="32"/>
        <v>2025</v>
      </c>
      <c r="I516">
        <f t="shared" si="33"/>
        <v>5</v>
      </c>
      <c r="J516" t="s">
        <v>22</v>
      </c>
      <c r="K516" t="str">
        <f>VLOOKUP(A516,Funcionários!$A$1:$I$98,7,FALSE)</f>
        <v>Noite</v>
      </c>
      <c r="L516" t="str">
        <f>VLOOKUP(K516,Turnos!$A$1:$C$4,2,FALSE)</f>
        <v>22:00</v>
      </c>
      <c r="M516" t="str">
        <f>VLOOKUP(K516,Turnos!$A$1:$C$4,3,FALSE)</f>
        <v>06:00</v>
      </c>
      <c r="N516" s="6">
        <v>5.091388888888889</v>
      </c>
      <c r="O516" s="6">
        <v>6.2647222222222219</v>
      </c>
      <c r="P516" s="6">
        <f t="shared" si="34"/>
        <v>11.356111111111112</v>
      </c>
      <c r="Q516" t="str">
        <f t="shared" si="35"/>
        <v>Anomalia</v>
      </c>
      <c r="R516" t="str">
        <f>VLOOKUP(A516,Funcionários!$A$1:$I$98,6,FALSE)</f>
        <v>Produção</v>
      </c>
      <c r="S516" t="str">
        <f>VLOOKUP(A516,Funcionários!$A$1:$I$98,5,FALSE)</f>
        <v>Auxiliar</v>
      </c>
      <c r="T516">
        <f>VLOOKUP(A516,Funcionários!$A$1:$I$98,8,FALSE)</f>
        <v>9909.2199999999993</v>
      </c>
      <c r="U516" t="str">
        <f>VLOOKUP(A516,Funcionários!$A$1:$I$98,3,FALSE)</f>
        <v>F</v>
      </c>
    </row>
    <row r="517" spans="1:21" x14ac:dyDescent="0.3">
      <c r="A517">
        <v>18</v>
      </c>
      <c r="B517" t="str">
        <f>VLOOKUP(A517,Funcionários!$A$1:$I$98,2,FALSE)</f>
        <v>Arthur Gabriel Abreu</v>
      </c>
      <c r="C517" s="2" t="s">
        <v>23</v>
      </c>
      <c r="D517" s="4" t="s">
        <v>943</v>
      </c>
      <c r="E517" s="4" t="s">
        <v>944</v>
      </c>
      <c r="F517">
        <v>0</v>
      </c>
      <c r="G517">
        <v>0.4</v>
      </c>
      <c r="H517">
        <f t="shared" si="32"/>
        <v>2025</v>
      </c>
      <c r="I517">
        <f t="shared" si="33"/>
        <v>5</v>
      </c>
      <c r="J517" t="s">
        <v>26</v>
      </c>
      <c r="K517" t="str">
        <f>VLOOKUP(A517,Funcionários!$A$1:$I$98,7,FALSE)</f>
        <v>Noite</v>
      </c>
      <c r="L517" t="str">
        <f>VLOOKUP(K517,Turnos!$A$1:$C$4,2,FALSE)</f>
        <v>22:00</v>
      </c>
      <c r="M517" t="str">
        <f>VLOOKUP(K517,Turnos!$A$1:$C$4,3,FALSE)</f>
        <v>06:00</v>
      </c>
      <c r="N517" s="6">
        <v>16.076111111111111</v>
      </c>
      <c r="O517" s="6">
        <v>8.4769444444444453</v>
      </c>
      <c r="P517" s="6">
        <f t="shared" si="34"/>
        <v>24.553055555555556</v>
      </c>
      <c r="Q517" t="str">
        <f t="shared" si="35"/>
        <v>Anomalia</v>
      </c>
      <c r="R517" t="str">
        <f>VLOOKUP(A517,Funcionários!$A$1:$I$98,6,FALSE)</f>
        <v>Produção</v>
      </c>
      <c r="S517" t="str">
        <f>VLOOKUP(A517,Funcionários!$A$1:$I$98,5,FALSE)</f>
        <v>Auxiliar</v>
      </c>
      <c r="T517">
        <f>VLOOKUP(A517,Funcionários!$A$1:$I$98,8,FALSE)</f>
        <v>9909.2199999999993</v>
      </c>
      <c r="U517" t="str">
        <f>VLOOKUP(A517,Funcionários!$A$1:$I$98,3,FALSE)</f>
        <v>F</v>
      </c>
    </row>
    <row r="518" spans="1:21" x14ac:dyDescent="0.3">
      <c r="A518">
        <v>18</v>
      </c>
      <c r="B518" t="str">
        <f>VLOOKUP(A518,Funcionários!$A$1:$I$98,2,FALSE)</f>
        <v>Arthur Gabriel Abreu</v>
      </c>
      <c r="C518" s="2" t="s">
        <v>27</v>
      </c>
      <c r="D518" s="4" t="s">
        <v>945</v>
      </c>
      <c r="E518" s="4" t="s">
        <v>946</v>
      </c>
      <c r="F518">
        <v>0</v>
      </c>
      <c r="G518">
        <v>0.1</v>
      </c>
      <c r="H518">
        <f t="shared" si="32"/>
        <v>2025</v>
      </c>
      <c r="I518">
        <f t="shared" si="33"/>
        <v>5</v>
      </c>
      <c r="J518" t="s">
        <v>28</v>
      </c>
      <c r="K518" t="str">
        <f>VLOOKUP(A518,Funcionários!$A$1:$I$98,7,FALSE)</f>
        <v>Noite</v>
      </c>
      <c r="L518" t="str">
        <f>VLOOKUP(K518,Turnos!$A$1:$C$4,2,FALSE)</f>
        <v>22:00</v>
      </c>
      <c r="M518" t="str">
        <f>VLOOKUP(K518,Turnos!$A$1:$C$4,3,FALSE)</f>
        <v>06:00</v>
      </c>
      <c r="N518" s="6">
        <v>21.177777777777781</v>
      </c>
      <c r="O518" s="6">
        <v>7.5200000000000005</v>
      </c>
      <c r="P518" s="6">
        <f t="shared" si="34"/>
        <v>28.69777777777778</v>
      </c>
      <c r="Q518" t="str">
        <f t="shared" si="35"/>
        <v>Anomalia</v>
      </c>
      <c r="R518" t="str">
        <f>VLOOKUP(A518,Funcionários!$A$1:$I$98,6,FALSE)</f>
        <v>Produção</v>
      </c>
      <c r="S518" t="str">
        <f>VLOOKUP(A518,Funcionários!$A$1:$I$98,5,FALSE)</f>
        <v>Auxiliar</v>
      </c>
      <c r="T518">
        <f>VLOOKUP(A518,Funcionários!$A$1:$I$98,8,FALSE)</f>
        <v>9909.2199999999993</v>
      </c>
      <c r="U518" t="str">
        <f>VLOOKUP(A518,Funcionários!$A$1:$I$98,3,FALSE)</f>
        <v>F</v>
      </c>
    </row>
    <row r="519" spans="1:21" x14ac:dyDescent="0.3">
      <c r="A519">
        <v>18</v>
      </c>
      <c r="B519" t="str">
        <f>VLOOKUP(A519,Funcionários!$A$1:$I$98,2,FALSE)</f>
        <v>Arthur Gabriel Abreu</v>
      </c>
      <c r="C519" s="2" t="s">
        <v>29</v>
      </c>
      <c r="D519" s="4" t="s">
        <v>947</v>
      </c>
      <c r="E519" s="4" t="s">
        <v>948</v>
      </c>
      <c r="F519">
        <v>0</v>
      </c>
      <c r="G519">
        <v>1.1000000000000001</v>
      </c>
      <c r="H519">
        <f t="shared" si="32"/>
        <v>2025</v>
      </c>
      <c r="I519">
        <f t="shared" si="33"/>
        <v>4</v>
      </c>
      <c r="J519" t="s">
        <v>9</v>
      </c>
      <c r="K519" t="str">
        <f>VLOOKUP(A519,Funcionários!$A$1:$I$98,7,FALSE)</f>
        <v>Noite</v>
      </c>
      <c r="L519" t="str">
        <f>VLOOKUP(K519,Turnos!$A$1:$C$4,2,FALSE)</f>
        <v>22:00</v>
      </c>
      <c r="M519" t="str">
        <f>VLOOKUP(K519,Turnos!$A$1:$C$4,3,FALSE)</f>
        <v>06:00</v>
      </c>
      <c r="N519" s="6">
        <v>9.2555555555555564</v>
      </c>
      <c r="O519" s="6">
        <v>5.6108333333333338</v>
      </c>
      <c r="P519" s="6">
        <f t="shared" si="34"/>
        <v>14.86638888888889</v>
      </c>
      <c r="Q519" t="str">
        <f t="shared" si="35"/>
        <v>Anomalia</v>
      </c>
      <c r="R519" t="str">
        <f>VLOOKUP(A519,Funcionários!$A$1:$I$98,6,FALSE)</f>
        <v>Produção</v>
      </c>
      <c r="S519" t="str">
        <f>VLOOKUP(A519,Funcionários!$A$1:$I$98,5,FALSE)</f>
        <v>Auxiliar</v>
      </c>
      <c r="T519">
        <f>VLOOKUP(A519,Funcionários!$A$1:$I$98,8,FALSE)</f>
        <v>9909.2199999999993</v>
      </c>
      <c r="U519" t="str">
        <f>VLOOKUP(A519,Funcionários!$A$1:$I$98,3,FALSE)</f>
        <v>F</v>
      </c>
    </row>
    <row r="520" spans="1:21" x14ac:dyDescent="0.3">
      <c r="A520">
        <v>18</v>
      </c>
      <c r="B520" t="str">
        <f>VLOOKUP(A520,Funcionários!$A$1:$I$98,2,FALSE)</f>
        <v>Arthur Gabriel Abreu</v>
      </c>
      <c r="C520" s="2" t="s">
        <v>32</v>
      </c>
      <c r="D520" s="4" t="s">
        <v>949</v>
      </c>
      <c r="E520" s="4" t="s">
        <v>950</v>
      </c>
      <c r="F520">
        <v>0</v>
      </c>
      <c r="G520">
        <v>1.8</v>
      </c>
      <c r="H520">
        <f t="shared" si="32"/>
        <v>2025</v>
      </c>
      <c r="I520">
        <f t="shared" si="33"/>
        <v>4</v>
      </c>
      <c r="J520" t="s">
        <v>12</v>
      </c>
      <c r="K520" t="str">
        <f>VLOOKUP(A520,Funcionários!$A$1:$I$98,7,FALSE)</f>
        <v>Noite</v>
      </c>
      <c r="L520" t="str">
        <f>VLOOKUP(K520,Turnos!$A$1:$C$4,2,FALSE)</f>
        <v>22:00</v>
      </c>
      <c r="M520" t="str">
        <f>VLOOKUP(K520,Turnos!$A$1:$C$4,3,FALSE)</f>
        <v>06:00</v>
      </c>
      <c r="N520" s="6">
        <v>19.990833333333335</v>
      </c>
      <c r="O520" s="6">
        <v>15.923888888888889</v>
      </c>
      <c r="P520" s="6">
        <f t="shared" si="34"/>
        <v>35.914722222222224</v>
      </c>
      <c r="Q520" t="str">
        <f t="shared" si="35"/>
        <v>Anomalia</v>
      </c>
      <c r="R520" t="str">
        <f>VLOOKUP(A520,Funcionários!$A$1:$I$98,6,FALSE)</f>
        <v>Produção</v>
      </c>
      <c r="S520" t="str">
        <f>VLOOKUP(A520,Funcionários!$A$1:$I$98,5,FALSE)</f>
        <v>Auxiliar</v>
      </c>
      <c r="T520">
        <f>VLOOKUP(A520,Funcionários!$A$1:$I$98,8,FALSE)</f>
        <v>9909.2199999999993</v>
      </c>
      <c r="U520" t="str">
        <f>VLOOKUP(A520,Funcionários!$A$1:$I$98,3,FALSE)</f>
        <v>F</v>
      </c>
    </row>
    <row r="521" spans="1:21" x14ac:dyDescent="0.3">
      <c r="A521">
        <v>18</v>
      </c>
      <c r="B521" t="str">
        <f>VLOOKUP(A521,Funcionários!$A$1:$I$98,2,FALSE)</f>
        <v>Arthur Gabriel Abreu</v>
      </c>
      <c r="C521" s="2" t="s">
        <v>35</v>
      </c>
      <c r="D521" s="4" t="s">
        <v>951</v>
      </c>
      <c r="E521" s="4" t="s">
        <v>952</v>
      </c>
      <c r="F521">
        <v>0</v>
      </c>
      <c r="G521">
        <v>1.1000000000000001</v>
      </c>
      <c r="H521">
        <f t="shared" si="32"/>
        <v>2025</v>
      </c>
      <c r="I521">
        <f t="shared" si="33"/>
        <v>4</v>
      </c>
      <c r="J521" t="s">
        <v>16</v>
      </c>
      <c r="K521" t="str">
        <f>VLOOKUP(A521,Funcionários!$A$1:$I$98,7,FALSE)</f>
        <v>Noite</v>
      </c>
      <c r="L521" t="str">
        <f>VLOOKUP(K521,Turnos!$A$1:$C$4,2,FALSE)</f>
        <v>22:00</v>
      </c>
      <c r="M521" t="str">
        <f>VLOOKUP(K521,Turnos!$A$1:$C$4,3,FALSE)</f>
        <v>06:00</v>
      </c>
      <c r="N521" s="6">
        <v>3.2544444444444434</v>
      </c>
      <c r="O521" s="6">
        <v>9.5763888888888893</v>
      </c>
      <c r="P521" s="6">
        <f t="shared" si="34"/>
        <v>12.830833333333333</v>
      </c>
      <c r="Q521" t="str">
        <f t="shared" si="35"/>
        <v>Anomalia</v>
      </c>
      <c r="R521" t="str">
        <f>VLOOKUP(A521,Funcionários!$A$1:$I$98,6,FALSE)</f>
        <v>Produção</v>
      </c>
      <c r="S521" t="str">
        <f>VLOOKUP(A521,Funcionários!$A$1:$I$98,5,FALSE)</f>
        <v>Auxiliar</v>
      </c>
      <c r="T521">
        <f>VLOOKUP(A521,Funcionários!$A$1:$I$98,8,FALSE)</f>
        <v>9909.2199999999993</v>
      </c>
      <c r="U521" t="str">
        <f>VLOOKUP(A521,Funcionários!$A$1:$I$98,3,FALSE)</f>
        <v>F</v>
      </c>
    </row>
    <row r="522" spans="1:21" x14ac:dyDescent="0.3">
      <c r="A522">
        <v>18</v>
      </c>
      <c r="B522" t="str">
        <f>VLOOKUP(A522,Funcionários!$A$1:$I$98,2,FALSE)</f>
        <v>Arthur Gabriel Abreu</v>
      </c>
      <c r="C522" s="2" t="s">
        <v>36</v>
      </c>
      <c r="D522" s="4" t="s">
        <v>953</v>
      </c>
      <c r="E522" s="4" t="s">
        <v>954</v>
      </c>
      <c r="F522">
        <v>0</v>
      </c>
      <c r="G522">
        <v>1.6</v>
      </c>
      <c r="H522">
        <f t="shared" si="32"/>
        <v>2025</v>
      </c>
      <c r="I522">
        <f t="shared" si="33"/>
        <v>4</v>
      </c>
      <c r="J522" t="s">
        <v>18</v>
      </c>
      <c r="K522" t="str">
        <f>VLOOKUP(A522,Funcionários!$A$1:$I$98,7,FALSE)</f>
        <v>Noite</v>
      </c>
      <c r="L522" t="str">
        <f>VLOOKUP(K522,Turnos!$A$1:$C$4,2,FALSE)</f>
        <v>22:00</v>
      </c>
      <c r="M522" t="str">
        <f>VLOOKUP(K522,Turnos!$A$1:$C$4,3,FALSE)</f>
        <v>06:00</v>
      </c>
      <c r="N522" s="6">
        <v>9.3827777777777737</v>
      </c>
      <c r="O522" s="6">
        <v>4.8347222222222221</v>
      </c>
      <c r="P522" s="6">
        <f t="shared" si="34"/>
        <v>14.217499999999996</v>
      </c>
      <c r="Q522" t="str">
        <f t="shared" si="35"/>
        <v>Anomalia</v>
      </c>
      <c r="R522" t="str">
        <f>VLOOKUP(A522,Funcionários!$A$1:$I$98,6,FALSE)</f>
        <v>Produção</v>
      </c>
      <c r="S522" t="str">
        <f>VLOOKUP(A522,Funcionários!$A$1:$I$98,5,FALSE)</f>
        <v>Auxiliar</v>
      </c>
      <c r="T522">
        <f>VLOOKUP(A522,Funcionários!$A$1:$I$98,8,FALSE)</f>
        <v>9909.2199999999993</v>
      </c>
      <c r="U522" t="str">
        <f>VLOOKUP(A522,Funcionários!$A$1:$I$98,3,FALSE)</f>
        <v>F</v>
      </c>
    </row>
    <row r="523" spans="1:21" x14ac:dyDescent="0.3">
      <c r="A523">
        <v>18</v>
      </c>
      <c r="B523" t="str">
        <f>VLOOKUP(A523,Funcionários!$A$1:$I$98,2,FALSE)</f>
        <v>Arthur Gabriel Abreu</v>
      </c>
      <c r="C523" s="2" t="s">
        <v>39</v>
      </c>
      <c r="D523" s="4" t="s">
        <v>955</v>
      </c>
      <c r="E523" s="4" t="s">
        <v>956</v>
      </c>
      <c r="F523">
        <v>0</v>
      </c>
      <c r="G523">
        <v>0.7</v>
      </c>
      <c r="H523">
        <f t="shared" si="32"/>
        <v>2025</v>
      </c>
      <c r="I523">
        <f t="shared" si="33"/>
        <v>4</v>
      </c>
      <c r="J523" t="s">
        <v>22</v>
      </c>
      <c r="K523" t="str">
        <f>VLOOKUP(A523,Funcionários!$A$1:$I$98,7,FALSE)</f>
        <v>Noite</v>
      </c>
      <c r="L523" t="str">
        <f>VLOOKUP(K523,Turnos!$A$1:$C$4,2,FALSE)</f>
        <v>22:00</v>
      </c>
      <c r="M523" t="str">
        <f>VLOOKUP(K523,Turnos!$A$1:$C$4,3,FALSE)</f>
        <v>06:00</v>
      </c>
      <c r="N523" s="6">
        <v>4.5638888888888891</v>
      </c>
      <c r="O523" s="6">
        <v>2.1202777777777779</v>
      </c>
      <c r="P523" s="6">
        <f t="shared" si="34"/>
        <v>6.684166666666667</v>
      </c>
      <c r="Q523" t="str">
        <f t="shared" si="35"/>
        <v>Anomalia</v>
      </c>
      <c r="R523" t="str">
        <f>VLOOKUP(A523,Funcionários!$A$1:$I$98,6,FALSE)</f>
        <v>Produção</v>
      </c>
      <c r="S523" t="str">
        <f>VLOOKUP(A523,Funcionários!$A$1:$I$98,5,FALSE)</f>
        <v>Auxiliar</v>
      </c>
      <c r="T523">
        <f>VLOOKUP(A523,Funcionários!$A$1:$I$98,8,FALSE)</f>
        <v>9909.2199999999993</v>
      </c>
      <c r="U523" t="str">
        <f>VLOOKUP(A523,Funcionários!$A$1:$I$98,3,FALSE)</f>
        <v>F</v>
      </c>
    </row>
    <row r="524" spans="1:21" x14ac:dyDescent="0.3">
      <c r="A524">
        <v>18</v>
      </c>
      <c r="B524" t="str">
        <f>VLOOKUP(A524,Funcionários!$A$1:$I$98,2,FALSE)</f>
        <v>Arthur Gabriel Abreu</v>
      </c>
      <c r="C524" s="2" t="s">
        <v>42</v>
      </c>
      <c r="D524" s="4" t="s">
        <v>957</v>
      </c>
      <c r="E524" s="4" t="s">
        <v>958</v>
      </c>
      <c r="F524">
        <v>0</v>
      </c>
      <c r="G524">
        <v>1.5</v>
      </c>
      <c r="H524">
        <f t="shared" si="32"/>
        <v>2025</v>
      </c>
      <c r="I524">
        <f t="shared" si="33"/>
        <v>4</v>
      </c>
      <c r="J524" t="s">
        <v>26</v>
      </c>
      <c r="K524" t="str">
        <f>VLOOKUP(A524,Funcionários!$A$1:$I$98,7,FALSE)</f>
        <v>Noite</v>
      </c>
      <c r="L524" t="str">
        <f>VLOOKUP(K524,Turnos!$A$1:$C$4,2,FALSE)</f>
        <v>22:00</v>
      </c>
      <c r="M524" t="str">
        <f>VLOOKUP(K524,Turnos!$A$1:$C$4,3,FALSE)</f>
        <v>06:00</v>
      </c>
      <c r="N524" s="6">
        <v>6.5666666666666647</v>
      </c>
      <c r="O524" s="6">
        <v>5.9358333333333331</v>
      </c>
      <c r="P524" s="6">
        <f t="shared" si="34"/>
        <v>12.502499999999998</v>
      </c>
      <c r="Q524" t="str">
        <f t="shared" si="35"/>
        <v>Anomalia</v>
      </c>
      <c r="R524" t="str">
        <f>VLOOKUP(A524,Funcionários!$A$1:$I$98,6,FALSE)</f>
        <v>Produção</v>
      </c>
      <c r="S524" t="str">
        <f>VLOOKUP(A524,Funcionários!$A$1:$I$98,5,FALSE)</f>
        <v>Auxiliar</v>
      </c>
      <c r="T524">
        <f>VLOOKUP(A524,Funcionários!$A$1:$I$98,8,FALSE)</f>
        <v>9909.2199999999993</v>
      </c>
      <c r="U524" t="str">
        <f>VLOOKUP(A524,Funcionários!$A$1:$I$98,3,FALSE)</f>
        <v>F</v>
      </c>
    </row>
    <row r="525" spans="1:21" x14ac:dyDescent="0.3">
      <c r="A525">
        <v>18</v>
      </c>
      <c r="B525" t="str">
        <f>VLOOKUP(A525,Funcionários!$A$1:$I$98,2,FALSE)</f>
        <v>Arthur Gabriel Abreu</v>
      </c>
      <c r="C525" s="2" t="s">
        <v>45</v>
      </c>
      <c r="D525" s="4" t="s">
        <v>959</v>
      </c>
      <c r="E525" s="4" t="s">
        <v>960</v>
      </c>
      <c r="F525">
        <v>0</v>
      </c>
      <c r="G525">
        <v>0.8</v>
      </c>
      <c r="H525">
        <f t="shared" si="32"/>
        <v>2025</v>
      </c>
      <c r="I525">
        <f t="shared" si="33"/>
        <v>4</v>
      </c>
      <c r="J525" t="s">
        <v>28</v>
      </c>
      <c r="K525" t="str">
        <f>VLOOKUP(A525,Funcionários!$A$1:$I$98,7,FALSE)</f>
        <v>Noite</v>
      </c>
      <c r="L525" t="str">
        <f>VLOOKUP(K525,Turnos!$A$1:$C$4,2,FALSE)</f>
        <v>22:00</v>
      </c>
      <c r="M525" t="str">
        <f>VLOOKUP(K525,Turnos!$A$1:$C$4,3,FALSE)</f>
        <v>06:00</v>
      </c>
      <c r="N525" s="6">
        <v>10.198333333333332</v>
      </c>
      <c r="O525" s="6">
        <v>0.16527777777777811</v>
      </c>
      <c r="P525" s="6">
        <f t="shared" si="34"/>
        <v>10.36361111111111</v>
      </c>
      <c r="Q525" t="str">
        <f t="shared" si="35"/>
        <v>Anomalia</v>
      </c>
      <c r="R525" t="str">
        <f>VLOOKUP(A525,Funcionários!$A$1:$I$98,6,FALSE)</f>
        <v>Produção</v>
      </c>
      <c r="S525" t="str">
        <f>VLOOKUP(A525,Funcionários!$A$1:$I$98,5,FALSE)</f>
        <v>Auxiliar</v>
      </c>
      <c r="T525">
        <f>VLOOKUP(A525,Funcionários!$A$1:$I$98,8,FALSE)</f>
        <v>9909.2199999999993</v>
      </c>
      <c r="U525" t="str">
        <f>VLOOKUP(A525,Funcionários!$A$1:$I$98,3,FALSE)</f>
        <v>F</v>
      </c>
    </row>
    <row r="526" spans="1:21" x14ac:dyDescent="0.3">
      <c r="A526">
        <v>18</v>
      </c>
      <c r="B526" t="str">
        <f>VLOOKUP(A526,Funcionários!$A$1:$I$98,2,FALSE)</f>
        <v>Arthur Gabriel Abreu</v>
      </c>
      <c r="C526" s="2" t="s">
        <v>48</v>
      </c>
      <c r="D526" s="4" t="s">
        <v>961</v>
      </c>
      <c r="E526" s="4" t="s">
        <v>962</v>
      </c>
      <c r="F526">
        <v>0</v>
      </c>
      <c r="G526">
        <v>3</v>
      </c>
      <c r="H526">
        <f t="shared" si="32"/>
        <v>2025</v>
      </c>
      <c r="I526">
        <f t="shared" si="33"/>
        <v>4</v>
      </c>
      <c r="J526" t="s">
        <v>9</v>
      </c>
      <c r="K526" t="str">
        <f>VLOOKUP(A526,Funcionários!$A$1:$I$98,7,FALSE)</f>
        <v>Noite</v>
      </c>
      <c r="L526" t="str">
        <f>VLOOKUP(K526,Turnos!$A$1:$C$4,2,FALSE)</f>
        <v>22:00</v>
      </c>
      <c r="M526" t="str">
        <f>VLOOKUP(K526,Turnos!$A$1:$C$4,3,FALSE)</f>
        <v>06:00</v>
      </c>
      <c r="N526" s="6">
        <v>21.900277777777777</v>
      </c>
      <c r="O526" s="6">
        <v>5.4738888888888892</v>
      </c>
      <c r="P526" s="6">
        <f t="shared" si="34"/>
        <v>27.374166666666667</v>
      </c>
      <c r="Q526" t="str">
        <f t="shared" si="35"/>
        <v>Anomalia</v>
      </c>
      <c r="R526" t="str">
        <f>VLOOKUP(A526,Funcionários!$A$1:$I$98,6,FALSE)</f>
        <v>Produção</v>
      </c>
      <c r="S526" t="str">
        <f>VLOOKUP(A526,Funcionários!$A$1:$I$98,5,FALSE)</f>
        <v>Auxiliar</v>
      </c>
      <c r="T526">
        <f>VLOOKUP(A526,Funcionários!$A$1:$I$98,8,FALSE)</f>
        <v>9909.2199999999993</v>
      </c>
      <c r="U526" t="str">
        <f>VLOOKUP(A526,Funcionários!$A$1:$I$98,3,FALSE)</f>
        <v>F</v>
      </c>
    </row>
    <row r="527" spans="1:21" x14ac:dyDescent="0.3">
      <c r="A527">
        <v>18</v>
      </c>
      <c r="B527" t="str">
        <f>VLOOKUP(A527,Funcionários!$A$1:$I$98,2,FALSE)</f>
        <v>Arthur Gabriel Abreu</v>
      </c>
      <c r="C527" s="2" t="s">
        <v>51</v>
      </c>
      <c r="D527" s="4" t="s">
        <v>963</v>
      </c>
      <c r="E527" s="4" t="s">
        <v>964</v>
      </c>
      <c r="F527">
        <v>0</v>
      </c>
      <c r="G527">
        <v>1.5</v>
      </c>
      <c r="H527">
        <f t="shared" si="32"/>
        <v>2025</v>
      </c>
      <c r="I527">
        <f t="shared" si="33"/>
        <v>4</v>
      </c>
      <c r="J527" t="s">
        <v>12</v>
      </c>
      <c r="K527" t="str">
        <f>VLOOKUP(A527,Funcionários!$A$1:$I$98,7,FALSE)</f>
        <v>Noite</v>
      </c>
      <c r="L527" t="str">
        <f>VLOOKUP(K527,Turnos!$A$1:$C$4,2,FALSE)</f>
        <v>22:00</v>
      </c>
      <c r="M527" t="str">
        <f>VLOOKUP(K527,Turnos!$A$1:$C$4,3,FALSE)</f>
        <v>06:00</v>
      </c>
      <c r="N527" s="6">
        <v>5.8569444444444425</v>
      </c>
      <c r="O527" s="6">
        <v>0.48166666666666608</v>
      </c>
      <c r="P527" s="6">
        <f t="shared" si="34"/>
        <v>6.338611111111109</v>
      </c>
      <c r="Q527" t="str">
        <f t="shared" si="35"/>
        <v>Anomalia</v>
      </c>
      <c r="R527" t="str">
        <f>VLOOKUP(A527,Funcionários!$A$1:$I$98,6,FALSE)</f>
        <v>Produção</v>
      </c>
      <c r="S527" t="str">
        <f>VLOOKUP(A527,Funcionários!$A$1:$I$98,5,FALSE)</f>
        <v>Auxiliar</v>
      </c>
      <c r="T527">
        <f>VLOOKUP(A527,Funcionários!$A$1:$I$98,8,FALSE)</f>
        <v>9909.2199999999993</v>
      </c>
      <c r="U527" t="str">
        <f>VLOOKUP(A527,Funcionários!$A$1:$I$98,3,FALSE)</f>
        <v>F</v>
      </c>
    </row>
    <row r="528" spans="1:21" x14ac:dyDescent="0.3">
      <c r="A528">
        <v>18</v>
      </c>
      <c r="B528" t="str">
        <f>VLOOKUP(A528,Funcionários!$A$1:$I$98,2,FALSE)</f>
        <v>Arthur Gabriel Abreu</v>
      </c>
      <c r="C528" s="2" t="s">
        <v>54</v>
      </c>
      <c r="D528" s="4" t="s">
        <v>965</v>
      </c>
      <c r="E528" s="4" t="s">
        <v>966</v>
      </c>
      <c r="F528">
        <v>0</v>
      </c>
      <c r="G528">
        <v>1.4</v>
      </c>
      <c r="H528">
        <f t="shared" si="32"/>
        <v>2025</v>
      </c>
      <c r="I528">
        <f t="shared" si="33"/>
        <v>4</v>
      </c>
      <c r="J528" t="s">
        <v>16</v>
      </c>
      <c r="K528" t="str">
        <f>VLOOKUP(A528,Funcionários!$A$1:$I$98,7,FALSE)</f>
        <v>Noite</v>
      </c>
      <c r="L528" t="str">
        <f>VLOOKUP(K528,Turnos!$A$1:$C$4,2,FALSE)</f>
        <v>22:00</v>
      </c>
      <c r="M528" t="str">
        <f>VLOOKUP(K528,Turnos!$A$1:$C$4,3,FALSE)</f>
        <v>06:00</v>
      </c>
      <c r="N528" s="6">
        <v>14.058888888888889</v>
      </c>
      <c r="O528" s="6">
        <v>15.032222222222224</v>
      </c>
      <c r="P528" s="6">
        <f t="shared" si="34"/>
        <v>29.091111111111111</v>
      </c>
      <c r="Q528" t="str">
        <f t="shared" si="35"/>
        <v>Anomalia</v>
      </c>
      <c r="R528" t="str">
        <f>VLOOKUP(A528,Funcionários!$A$1:$I$98,6,FALSE)</f>
        <v>Produção</v>
      </c>
      <c r="S528" t="str">
        <f>VLOOKUP(A528,Funcionários!$A$1:$I$98,5,FALSE)</f>
        <v>Auxiliar</v>
      </c>
      <c r="T528">
        <f>VLOOKUP(A528,Funcionários!$A$1:$I$98,8,FALSE)</f>
        <v>9909.2199999999993</v>
      </c>
      <c r="U528" t="str">
        <f>VLOOKUP(A528,Funcionários!$A$1:$I$98,3,FALSE)</f>
        <v>F</v>
      </c>
    </row>
    <row r="529" spans="1:21" x14ac:dyDescent="0.3">
      <c r="A529">
        <v>18</v>
      </c>
      <c r="B529" t="str">
        <f>VLOOKUP(A529,Funcionários!$A$1:$I$98,2,FALSE)</f>
        <v>Arthur Gabriel Abreu</v>
      </c>
      <c r="C529" s="2" t="s">
        <v>57</v>
      </c>
      <c r="D529" s="4" t="s">
        <v>967</v>
      </c>
      <c r="E529" s="4" t="s">
        <v>968</v>
      </c>
      <c r="F529">
        <v>0</v>
      </c>
      <c r="G529">
        <v>0.3</v>
      </c>
      <c r="H529">
        <f t="shared" si="32"/>
        <v>2025</v>
      </c>
      <c r="I529">
        <f t="shared" si="33"/>
        <v>4</v>
      </c>
      <c r="J529" t="s">
        <v>18</v>
      </c>
      <c r="K529" t="str">
        <f>VLOOKUP(A529,Funcionários!$A$1:$I$98,7,FALSE)</f>
        <v>Noite</v>
      </c>
      <c r="L529" t="str">
        <f>VLOOKUP(K529,Turnos!$A$1:$C$4,2,FALSE)</f>
        <v>22:00</v>
      </c>
      <c r="M529" t="str">
        <f>VLOOKUP(K529,Turnos!$A$1:$C$4,3,FALSE)</f>
        <v>06:00</v>
      </c>
      <c r="N529" s="6">
        <v>7.2963888888888873</v>
      </c>
      <c r="O529" s="6">
        <v>8.698888888888888</v>
      </c>
      <c r="P529" s="6">
        <f t="shared" si="34"/>
        <v>15.995277777777776</v>
      </c>
      <c r="Q529" t="str">
        <f t="shared" si="35"/>
        <v>Anomalia</v>
      </c>
      <c r="R529" t="str">
        <f>VLOOKUP(A529,Funcionários!$A$1:$I$98,6,FALSE)</f>
        <v>Produção</v>
      </c>
      <c r="S529" t="str">
        <f>VLOOKUP(A529,Funcionários!$A$1:$I$98,5,FALSE)</f>
        <v>Auxiliar</v>
      </c>
      <c r="T529">
        <f>VLOOKUP(A529,Funcionários!$A$1:$I$98,8,FALSE)</f>
        <v>9909.2199999999993</v>
      </c>
      <c r="U529" t="str">
        <f>VLOOKUP(A529,Funcionários!$A$1:$I$98,3,FALSE)</f>
        <v>F</v>
      </c>
    </row>
    <row r="530" spans="1:21" x14ac:dyDescent="0.3">
      <c r="A530">
        <v>18</v>
      </c>
      <c r="B530" t="str">
        <f>VLOOKUP(A530,Funcionários!$A$1:$I$98,2,FALSE)</f>
        <v>Arthur Gabriel Abreu</v>
      </c>
      <c r="C530" s="2" t="s">
        <v>60</v>
      </c>
      <c r="D530" s="4" t="s">
        <v>969</v>
      </c>
      <c r="E530" s="4" t="s">
        <v>970</v>
      </c>
      <c r="F530">
        <v>0</v>
      </c>
      <c r="G530">
        <v>1</v>
      </c>
      <c r="H530">
        <f t="shared" si="32"/>
        <v>2025</v>
      </c>
      <c r="I530">
        <f t="shared" si="33"/>
        <v>4</v>
      </c>
      <c r="J530" t="s">
        <v>22</v>
      </c>
      <c r="K530" t="str">
        <f>VLOOKUP(A530,Funcionários!$A$1:$I$98,7,FALSE)</f>
        <v>Noite</v>
      </c>
      <c r="L530" t="str">
        <f>VLOOKUP(K530,Turnos!$A$1:$C$4,2,FALSE)</f>
        <v>22:00</v>
      </c>
      <c r="M530" t="str">
        <f>VLOOKUP(K530,Turnos!$A$1:$C$4,3,FALSE)</f>
        <v>06:00</v>
      </c>
      <c r="N530" s="6">
        <v>8.4502777777777762</v>
      </c>
      <c r="O530" s="6">
        <v>17.32</v>
      </c>
      <c r="P530" s="6">
        <f t="shared" si="34"/>
        <v>25.770277777777778</v>
      </c>
      <c r="Q530" t="str">
        <f t="shared" si="35"/>
        <v>Anomalia</v>
      </c>
      <c r="R530" t="str">
        <f>VLOOKUP(A530,Funcionários!$A$1:$I$98,6,FALSE)</f>
        <v>Produção</v>
      </c>
      <c r="S530" t="str">
        <f>VLOOKUP(A530,Funcionários!$A$1:$I$98,5,FALSE)</f>
        <v>Auxiliar</v>
      </c>
      <c r="T530">
        <f>VLOOKUP(A530,Funcionários!$A$1:$I$98,8,FALSE)</f>
        <v>9909.2199999999993</v>
      </c>
      <c r="U530" t="str">
        <f>VLOOKUP(A530,Funcionários!$A$1:$I$98,3,FALSE)</f>
        <v>F</v>
      </c>
    </row>
    <row r="531" spans="1:21" x14ac:dyDescent="0.3">
      <c r="A531">
        <v>18</v>
      </c>
      <c r="B531" t="str">
        <f>VLOOKUP(A531,Funcionários!$A$1:$I$98,2,FALSE)</f>
        <v>Arthur Gabriel Abreu</v>
      </c>
      <c r="C531" s="2" t="s">
        <v>63</v>
      </c>
      <c r="D531" s="4"/>
      <c r="E531" s="4"/>
      <c r="F531">
        <v>1</v>
      </c>
      <c r="G531">
        <v>0</v>
      </c>
      <c r="H531">
        <f t="shared" si="32"/>
        <v>2025</v>
      </c>
      <c r="I531">
        <f t="shared" si="33"/>
        <v>4</v>
      </c>
      <c r="J531" t="s">
        <v>26</v>
      </c>
      <c r="K531" t="str">
        <f>VLOOKUP(A531,Funcionários!$A$1:$I$98,7,FALSE)</f>
        <v>Noite</v>
      </c>
      <c r="L531" t="str">
        <f>VLOOKUP(K531,Turnos!$A$1:$C$4,2,FALSE)</f>
        <v>22:00</v>
      </c>
      <c r="M531" t="str">
        <f>VLOOKUP(K531,Turnos!$A$1:$C$4,3,FALSE)</f>
        <v>06:00</v>
      </c>
      <c r="N531" s="6">
        <v>22</v>
      </c>
      <c r="O531" s="6">
        <v>6</v>
      </c>
      <c r="P531" s="6">
        <f t="shared" si="34"/>
        <v>28</v>
      </c>
      <c r="Q531" t="str">
        <f t="shared" si="35"/>
        <v>Anomalia</v>
      </c>
      <c r="R531" t="str">
        <f>VLOOKUP(A531,Funcionários!$A$1:$I$98,6,FALSE)</f>
        <v>Produção</v>
      </c>
      <c r="S531" t="str">
        <f>VLOOKUP(A531,Funcionários!$A$1:$I$98,5,FALSE)</f>
        <v>Auxiliar</v>
      </c>
      <c r="T531">
        <f>VLOOKUP(A531,Funcionários!$A$1:$I$98,8,FALSE)</f>
        <v>9909.2199999999993</v>
      </c>
      <c r="U531" t="str">
        <f>VLOOKUP(A531,Funcionários!$A$1:$I$98,3,FALSE)</f>
        <v>F</v>
      </c>
    </row>
    <row r="532" spans="1:21" x14ac:dyDescent="0.3">
      <c r="A532">
        <v>18</v>
      </c>
      <c r="B532" t="str">
        <f>VLOOKUP(A532,Funcionários!$A$1:$I$98,2,FALSE)</f>
        <v>Arthur Gabriel Abreu</v>
      </c>
      <c r="C532" s="2" t="s">
        <v>66</v>
      </c>
      <c r="D532" s="4" t="s">
        <v>971</v>
      </c>
      <c r="E532" s="4" t="s">
        <v>972</v>
      </c>
      <c r="F532">
        <v>0</v>
      </c>
      <c r="G532">
        <v>2.6</v>
      </c>
      <c r="H532">
        <f t="shared" si="32"/>
        <v>2025</v>
      </c>
      <c r="I532">
        <f t="shared" si="33"/>
        <v>4</v>
      </c>
      <c r="J532" t="s">
        <v>28</v>
      </c>
      <c r="K532" t="str">
        <f>VLOOKUP(A532,Funcionários!$A$1:$I$98,7,FALSE)</f>
        <v>Noite</v>
      </c>
      <c r="L532" t="str">
        <f>VLOOKUP(K532,Turnos!$A$1:$C$4,2,FALSE)</f>
        <v>22:00</v>
      </c>
      <c r="M532" t="str">
        <f>VLOOKUP(K532,Turnos!$A$1:$C$4,3,FALSE)</f>
        <v>06:00</v>
      </c>
      <c r="N532" s="6">
        <v>20.798611111111111</v>
      </c>
      <c r="O532" s="6">
        <v>7.7499999999999458E-2</v>
      </c>
      <c r="P532" s="6">
        <f t="shared" si="34"/>
        <v>20.876111111111111</v>
      </c>
      <c r="Q532" t="str">
        <f t="shared" si="35"/>
        <v>Anomalia</v>
      </c>
      <c r="R532" t="str">
        <f>VLOOKUP(A532,Funcionários!$A$1:$I$98,6,FALSE)</f>
        <v>Produção</v>
      </c>
      <c r="S532" t="str">
        <f>VLOOKUP(A532,Funcionários!$A$1:$I$98,5,FALSE)</f>
        <v>Auxiliar</v>
      </c>
      <c r="T532">
        <f>VLOOKUP(A532,Funcionários!$A$1:$I$98,8,FALSE)</f>
        <v>9909.2199999999993</v>
      </c>
      <c r="U532" t="str">
        <f>VLOOKUP(A532,Funcionários!$A$1:$I$98,3,FALSE)</f>
        <v>F</v>
      </c>
    </row>
    <row r="533" spans="1:21" x14ac:dyDescent="0.3">
      <c r="A533">
        <v>18</v>
      </c>
      <c r="B533" t="str">
        <f>VLOOKUP(A533,Funcionários!$A$1:$I$98,2,FALSE)</f>
        <v>Arthur Gabriel Abreu</v>
      </c>
      <c r="C533" s="2" t="s">
        <v>69</v>
      </c>
      <c r="D533" s="4" t="s">
        <v>973</v>
      </c>
      <c r="E533" s="4" t="s">
        <v>974</v>
      </c>
      <c r="F533">
        <v>0</v>
      </c>
      <c r="G533">
        <v>1.9</v>
      </c>
      <c r="H533">
        <f t="shared" si="32"/>
        <v>2025</v>
      </c>
      <c r="I533">
        <f t="shared" si="33"/>
        <v>4</v>
      </c>
      <c r="J533" t="s">
        <v>9</v>
      </c>
      <c r="K533" t="str">
        <f>VLOOKUP(A533,Funcionários!$A$1:$I$98,7,FALSE)</f>
        <v>Noite</v>
      </c>
      <c r="L533" t="str">
        <f>VLOOKUP(K533,Turnos!$A$1:$C$4,2,FALSE)</f>
        <v>22:00</v>
      </c>
      <c r="M533" t="str">
        <f>VLOOKUP(K533,Turnos!$A$1:$C$4,3,FALSE)</f>
        <v>06:00</v>
      </c>
      <c r="N533" s="6">
        <v>19.054444444444446</v>
      </c>
      <c r="O533" s="6">
        <v>3.3008333333333337</v>
      </c>
      <c r="P533" s="6">
        <f t="shared" si="34"/>
        <v>22.355277777777779</v>
      </c>
      <c r="Q533" t="str">
        <f t="shared" si="35"/>
        <v>Anomalia</v>
      </c>
      <c r="R533" t="str">
        <f>VLOOKUP(A533,Funcionários!$A$1:$I$98,6,FALSE)</f>
        <v>Produção</v>
      </c>
      <c r="S533" t="str">
        <f>VLOOKUP(A533,Funcionários!$A$1:$I$98,5,FALSE)</f>
        <v>Auxiliar</v>
      </c>
      <c r="T533">
        <f>VLOOKUP(A533,Funcionários!$A$1:$I$98,8,FALSE)</f>
        <v>9909.2199999999993</v>
      </c>
      <c r="U533" t="str">
        <f>VLOOKUP(A533,Funcionários!$A$1:$I$98,3,FALSE)</f>
        <v>F</v>
      </c>
    </row>
    <row r="534" spans="1:21" x14ac:dyDescent="0.3">
      <c r="A534">
        <v>18</v>
      </c>
      <c r="B534" t="str">
        <f>VLOOKUP(A534,Funcionários!$A$1:$I$98,2,FALSE)</f>
        <v>Arthur Gabriel Abreu</v>
      </c>
      <c r="C534" s="2" t="s">
        <v>72</v>
      </c>
      <c r="D534" s="4" t="s">
        <v>975</v>
      </c>
      <c r="E534" s="4" t="s">
        <v>976</v>
      </c>
      <c r="F534">
        <v>0</v>
      </c>
      <c r="G534">
        <v>0.4</v>
      </c>
      <c r="H534">
        <f t="shared" si="32"/>
        <v>2025</v>
      </c>
      <c r="I534">
        <f t="shared" si="33"/>
        <v>4</v>
      </c>
      <c r="J534" t="s">
        <v>12</v>
      </c>
      <c r="K534" t="str">
        <f>VLOOKUP(A534,Funcionários!$A$1:$I$98,7,FALSE)</f>
        <v>Noite</v>
      </c>
      <c r="L534" t="str">
        <f>VLOOKUP(K534,Turnos!$A$1:$C$4,2,FALSE)</f>
        <v>22:00</v>
      </c>
      <c r="M534" t="str">
        <f>VLOOKUP(K534,Turnos!$A$1:$C$4,3,FALSE)</f>
        <v>06:00</v>
      </c>
      <c r="N534" s="6">
        <v>20.171666666666667</v>
      </c>
      <c r="O534" s="6">
        <v>5.4766666666666675</v>
      </c>
      <c r="P534" s="6">
        <f t="shared" si="34"/>
        <v>25.648333333333333</v>
      </c>
      <c r="Q534" t="str">
        <f t="shared" si="35"/>
        <v>Anomalia</v>
      </c>
      <c r="R534" t="str">
        <f>VLOOKUP(A534,Funcionários!$A$1:$I$98,6,FALSE)</f>
        <v>Produção</v>
      </c>
      <c r="S534" t="str">
        <f>VLOOKUP(A534,Funcionários!$A$1:$I$98,5,FALSE)</f>
        <v>Auxiliar</v>
      </c>
      <c r="T534">
        <f>VLOOKUP(A534,Funcionários!$A$1:$I$98,8,FALSE)</f>
        <v>9909.2199999999993</v>
      </c>
      <c r="U534" t="str">
        <f>VLOOKUP(A534,Funcionários!$A$1:$I$98,3,FALSE)</f>
        <v>F</v>
      </c>
    </row>
    <row r="535" spans="1:21" x14ac:dyDescent="0.3">
      <c r="A535">
        <v>18</v>
      </c>
      <c r="B535" t="str">
        <f>VLOOKUP(A535,Funcionários!$A$1:$I$98,2,FALSE)</f>
        <v>Arthur Gabriel Abreu</v>
      </c>
      <c r="C535" s="2" t="s">
        <v>75</v>
      </c>
      <c r="D535" s="4"/>
      <c r="E535" s="4"/>
      <c r="F535">
        <v>0</v>
      </c>
      <c r="G535">
        <v>0</v>
      </c>
      <c r="H535">
        <f t="shared" si="32"/>
        <v>2025</v>
      </c>
      <c r="I535">
        <f t="shared" si="33"/>
        <v>4</v>
      </c>
      <c r="J535" t="s">
        <v>16</v>
      </c>
      <c r="K535" t="str">
        <f>VLOOKUP(A535,Funcionários!$A$1:$I$98,7,FALSE)</f>
        <v>Noite</v>
      </c>
      <c r="L535" t="str">
        <f>VLOOKUP(K535,Turnos!$A$1:$C$4,2,FALSE)</f>
        <v>22:00</v>
      </c>
      <c r="M535" t="str">
        <f>VLOOKUP(K535,Turnos!$A$1:$C$4,3,FALSE)</f>
        <v>06:00</v>
      </c>
      <c r="N535" s="6">
        <v>22</v>
      </c>
      <c r="O535" s="6">
        <v>6</v>
      </c>
      <c r="P535" s="6">
        <f t="shared" si="34"/>
        <v>28</v>
      </c>
      <c r="Q535" t="str">
        <f t="shared" si="35"/>
        <v>Anomalia</v>
      </c>
      <c r="R535" t="str">
        <f>VLOOKUP(A535,Funcionários!$A$1:$I$98,6,FALSE)</f>
        <v>Produção</v>
      </c>
      <c r="S535" t="str">
        <f>VLOOKUP(A535,Funcionários!$A$1:$I$98,5,FALSE)</f>
        <v>Auxiliar</v>
      </c>
      <c r="T535">
        <f>VLOOKUP(A535,Funcionários!$A$1:$I$98,8,FALSE)</f>
        <v>9909.2199999999993</v>
      </c>
      <c r="U535" t="str">
        <f>VLOOKUP(A535,Funcionários!$A$1:$I$98,3,FALSE)</f>
        <v>F</v>
      </c>
    </row>
    <row r="536" spans="1:21" x14ac:dyDescent="0.3">
      <c r="A536">
        <v>18</v>
      </c>
      <c r="B536" t="str">
        <f>VLOOKUP(A536,Funcionários!$A$1:$I$98,2,FALSE)</f>
        <v>Arthur Gabriel Abreu</v>
      </c>
      <c r="C536" s="2" t="s">
        <v>76</v>
      </c>
      <c r="D536" s="4" t="s">
        <v>977</v>
      </c>
      <c r="E536" s="4" t="s">
        <v>978</v>
      </c>
      <c r="F536">
        <v>0</v>
      </c>
      <c r="G536">
        <v>1.1000000000000001</v>
      </c>
      <c r="H536">
        <f t="shared" si="32"/>
        <v>2025</v>
      </c>
      <c r="I536">
        <f t="shared" si="33"/>
        <v>4</v>
      </c>
      <c r="J536" t="s">
        <v>18</v>
      </c>
      <c r="K536" t="str">
        <f>VLOOKUP(A536,Funcionários!$A$1:$I$98,7,FALSE)</f>
        <v>Noite</v>
      </c>
      <c r="L536" t="str">
        <f>VLOOKUP(K536,Turnos!$A$1:$C$4,2,FALSE)</f>
        <v>22:00</v>
      </c>
      <c r="M536" t="str">
        <f>VLOOKUP(K536,Turnos!$A$1:$C$4,3,FALSE)</f>
        <v>06:00</v>
      </c>
      <c r="N536" s="6">
        <v>0.65861111111111192</v>
      </c>
      <c r="O536" s="6">
        <v>17.665833333333332</v>
      </c>
      <c r="P536" s="6">
        <f t="shared" si="34"/>
        <v>18.324444444444445</v>
      </c>
      <c r="Q536" t="str">
        <f t="shared" si="35"/>
        <v>Anomalia</v>
      </c>
      <c r="R536" t="str">
        <f>VLOOKUP(A536,Funcionários!$A$1:$I$98,6,FALSE)</f>
        <v>Produção</v>
      </c>
      <c r="S536" t="str">
        <f>VLOOKUP(A536,Funcionários!$A$1:$I$98,5,FALSE)</f>
        <v>Auxiliar</v>
      </c>
      <c r="T536">
        <f>VLOOKUP(A536,Funcionários!$A$1:$I$98,8,FALSE)</f>
        <v>9909.2199999999993</v>
      </c>
      <c r="U536" t="str">
        <f>VLOOKUP(A536,Funcionários!$A$1:$I$98,3,FALSE)</f>
        <v>F</v>
      </c>
    </row>
    <row r="537" spans="1:21" x14ac:dyDescent="0.3">
      <c r="A537">
        <v>18</v>
      </c>
      <c r="B537" t="str">
        <f>VLOOKUP(A537,Funcionários!$A$1:$I$98,2,FALSE)</f>
        <v>Arthur Gabriel Abreu</v>
      </c>
      <c r="C537" s="2" t="s">
        <v>79</v>
      </c>
      <c r="D537" s="4" t="s">
        <v>979</v>
      </c>
      <c r="E537" s="4" t="s">
        <v>980</v>
      </c>
      <c r="F537">
        <v>0</v>
      </c>
      <c r="G537">
        <v>1.8</v>
      </c>
      <c r="H537">
        <f t="shared" si="32"/>
        <v>2025</v>
      </c>
      <c r="I537">
        <f t="shared" si="33"/>
        <v>4</v>
      </c>
      <c r="J537" t="s">
        <v>22</v>
      </c>
      <c r="K537" t="str">
        <f>VLOOKUP(A537,Funcionários!$A$1:$I$98,7,FALSE)</f>
        <v>Noite</v>
      </c>
      <c r="L537" t="str">
        <f>VLOOKUP(K537,Turnos!$A$1:$C$4,2,FALSE)</f>
        <v>22:00</v>
      </c>
      <c r="M537" t="str">
        <f>VLOOKUP(K537,Turnos!$A$1:$C$4,3,FALSE)</f>
        <v>06:00</v>
      </c>
      <c r="N537" s="6">
        <v>21.786666666666669</v>
      </c>
      <c r="O537" s="6">
        <v>9.5641666666666669</v>
      </c>
      <c r="P537" s="6">
        <f t="shared" si="34"/>
        <v>31.350833333333334</v>
      </c>
      <c r="Q537" t="str">
        <f t="shared" si="35"/>
        <v>Anomalia</v>
      </c>
      <c r="R537" t="str">
        <f>VLOOKUP(A537,Funcionários!$A$1:$I$98,6,FALSE)</f>
        <v>Produção</v>
      </c>
      <c r="S537" t="str">
        <f>VLOOKUP(A537,Funcionários!$A$1:$I$98,5,FALSE)</f>
        <v>Auxiliar</v>
      </c>
      <c r="T537">
        <f>VLOOKUP(A537,Funcionários!$A$1:$I$98,8,FALSE)</f>
        <v>9909.2199999999993</v>
      </c>
      <c r="U537" t="str">
        <f>VLOOKUP(A537,Funcionários!$A$1:$I$98,3,FALSE)</f>
        <v>F</v>
      </c>
    </row>
    <row r="538" spans="1:21" x14ac:dyDescent="0.3">
      <c r="A538">
        <v>18</v>
      </c>
      <c r="B538" t="str">
        <f>VLOOKUP(A538,Funcionários!$A$1:$I$98,2,FALSE)</f>
        <v>Arthur Gabriel Abreu</v>
      </c>
      <c r="C538" s="2" t="s">
        <v>82</v>
      </c>
      <c r="D538" s="4" t="s">
        <v>981</v>
      </c>
      <c r="E538" s="4" t="s">
        <v>982</v>
      </c>
      <c r="F538">
        <v>0</v>
      </c>
      <c r="G538">
        <v>3</v>
      </c>
      <c r="H538">
        <f t="shared" si="32"/>
        <v>2025</v>
      </c>
      <c r="I538">
        <f t="shared" si="33"/>
        <v>4</v>
      </c>
      <c r="J538" t="s">
        <v>26</v>
      </c>
      <c r="K538" t="str">
        <f>VLOOKUP(A538,Funcionários!$A$1:$I$98,7,FALSE)</f>
        <v>Noite</v>
      </c>
      <c r="L538" t="str">
        <f>VLOOKUP(K538,Turnos!$A$1:$C$4,2,FALSE)</f>
        <v>22:00</v>
      </c>
      <c r="M538" t="str">
        <f>VLOOKUP(K538,Turnos!$A$1:$C$4,3,FALSE)</f>
        <v>06:00</v>
      </c>
      <c r="N538" s="6">
        <v>1.2922222222222197</v>
      </c>
      <c r="O538" s="6">
        <v>0.9088888888888893</v>
      </c>
      <c r="P538" s="6">
        <f t="shared" si="34"/>
        <v>2.2011111111111088</v>
      </c>
      <c r="Q538" t="str">
        <f t="shared" si="35"/>
        <v>OK</v>
      </c>
      <c r="R538" t="str">
        <f>VLOOKUP(A538,Funcionários!$A$1:$I$98,6,FALSE)</f>
        <v>Produção</v>
      </c>
      <c r="S538" t="str">
        <f>VLOOKUP(A538,Funcionários!$A$1:$I$98,5,FALSE)</f>
        <v>Auxiliar</v>
      </c>
      <c r="T538">
        <f>VLOOKUP(A538,Funcionários!$A$1:$I$98,8,FALSE)</f>
        <v>9909.2199999999993</v>
      </c>
      <c r="U538" t="str">
        <f>VLOOKUP(A538,Funcionários!$A$1:$I$98,3,FALSE)</f>
        <v>F</v>
      </c>
    </row>
    <row r="539" spans="1:21" x14ac:dyDescent="0.3">
      <c r="A539">
        <v>18</v>
      </c>
      <c r="B539" t="str">
        <f>VLOOKUP(A539,Funcionários!$A$1:$I$98,2,FALSE)</f>
        <v>Arthur Gabriel Abreu</v>
      </c>
      <c r="C539" s="2" t="s">
        <v>85</v>
      </c>
      <c r="D539" s="4" t="s">
        <v>983</v>
      </c>
      <c r="E539" s="4" t="s">
        <v>8</v>
      </c>
      <c r="F539">
        <v>0</v>
      </c>
      <c r="G539">
        <v>2.2999999999999998</v>
      </c>
      <c r="H539">
        <f t="shared" si="32"/>
        <v>2025</v>
      </c>
      <c r="I539">
        <f t="shared" si="33"/>
        <v>4</v>
      </c>
      <c r="J539" t="s">
        <v>28</v>
      </c>
      <c r="K539" t="str">
        <f>VLOOKUP(A539,Funcionários!$A$1:$I$98,7,FALSE)</f>
        <v>Noite</v>
      </c>
      <c r="L539" t="str">
        <f>VLOOKUP(K539,Turnos!$A$1:$C$4,2,FALSE)</f>
        <v>22:00</v>
      </c>
      <c r="M539" t="str">
        <f>VLOOKUP(K539,Turnos!$A$1:$C$4,3,FALSE)</f>
        <v>06:00</v>
      </c>
      <c r="N539" s="6">
        <v>15.206666666666667</v>
      </c>
      <c r="O539" s="6">
        <v>6.0511111111111129</v>
      </c>
      <c r="P539" s="6">
        <f t="shared" si="34"/>
        <v>21.257777777777779</v>
      </c>
      <c r="Q539" t="str">
        <f t="shared" si="35"/>
        <v>Anomalia</v>
      </c>
      <c r="R539" t="str">
        <f>VLOOKUP(A539,Funcionários!$A$1:$I$98,6,FALSE)</f>
        <v>Produção</v>
      </c>
      <c r="S539" t="str">
        <f>VLOOKUP(A539,Funcionários!$A$1:$I$98,5,FALSE)</f>
        <v>Auxiliar</v>
      </c>
      <c r="T539">
        <f>VLOOKUP(A539,Funcionários!$A$1:$I$98,8,FALSE)</f>
        <v>9909.2199999999993</v>
      </c>
      <c r="U539" t="str">
        <f>VLOOKUP(A539,Funcionários!$A$1:$I$98,3,FALSE)</f>
        <v>F</v>
      </c>
    </row>
    <row r="540" spans="1:21" x14ac:dyDescent="0.3">
      <c r="A540">
        <v>18</v>
      </c>
      <c r="B540" t="str">
        <f>VLOOKUP(A540,Funcionários!$A$1:$I$98,2,FALSE)</f>
        <v>Arthur Gabriel Abreu</v>
      </c>
      <c r="C540" s="2" t="s">
        <v>88</v>
      </c>
      <c r="D540" s="4"/>
      <c r="E540" s="4"/>
      <c r="F540">
        <v>1</v>
      </c>
      <c r="G540">
        <v>0</v>
      </c>
      <c r="H540">
        <f t="shared" si="32"/>
        <v>2025</v>
      </c>
      <c r="I540">
        <f t="shared" si="33"/>
        <v>4</v>
      </c>
      <c r="J540" t="s">
        <v>9</v>
      </c>
      <c r="K540" t="str">
        <f>VLOOKUP(A540,Funcionários!$A$1:$I$98,7,FALSE)</f>
        <v>Noite</v>
      </c>
      <c r="L540" t="str">
        <f>VLOOKUP(K540,Turnos!$A$1:$C$4,2,FALSE)</f>
        <v>22:00</v>
      </c>
      <c r="M540" t="str">
        <f>VLOOKUP(K540,Turnos!$A$1:$C$4,3,FALSE)</f>
        <v>06:00</v>
      </c>
      <c r="N540" s="6">
        <v>22</v>
      </c>
      <c r="O540" s="6">
        <v>6</v>
      </c>
      <c r="P540" s="6">
        <f t="shared" si="34"/>
        <v>28</v>
      </c>
      <c r="Q540" t="str">
        <f t="shared" si="35"/>
        <v>Anomalia</v>
      </c>
      <c r="R540" t="str">
        <f>VLOOKUP(A540,Funcionários!$A$1:$I$98,6,FALSE)</f>
        <v>Produção</v>
      </c>
      <c r="S540" t="str">
        <f>VLOOKUP(A540,Funcionários!$A$1:$I$98,5,FALSE)</f>
        <v>Auxiliar</v>
      </c>
      <c r="T540">
        <f>VLOOKUP(A540,Funcionários!$A$1:$I$98,8,FALSE)</f>
        <v>9909.2199999999993</v>
      </c>
      <c r="U540" t="str">
        <f>VLOOKUP(A540,Funcionários!$A$1:$I$98,3,FALSE)</f>
        <v>F</v>
      </c>
    </row>
    <row r="541" spans="1:21" x14ac:dyDescent="0.3">
      <c r="A541">
        <v>18</v>
      </c>
      <c r="B541" t="str">
        <f>VLOOKUP(A541,Funcionários!$A$1:$I$98,2,FALSE)</f>
        <v>Arthur Gabriel Abreu</v>
      </c>
      <c r="C541" s="2" t="s">
        <v>91</v>
      </c>
      <c r="D541" s="4" t="s">
        <v>349</v>
      </c>
      <c r="E541" s="4" t="s">
        <v>984</v>
      </c>
      <c r="F541">
        <v>0</v>
      </c>
      <c r="G541">
        <v>1.3</v>
      </c>
      <c r="H541">
        <f t="shared" si="32"/>
        <v>2025</v>
      </c>
      <c r="I541">
        <f t="shared" si="33"/>
        <v>4</v>
      </c>
      <c r="J541" t="s">
        <v>12</v>
      </c>
      <c r="K541" t="str">
        <f>VLOOKUP(A541,Funcionários!$A$1:$I$98,7,FALSE)</f>
        <v>Noite</v>
      </c>
      <c r="L541" t="str">
        <f>VLOOKUP(K541,Turnos!$A$1:$C$4,2,FALSE)</f>
        <v>22:00</v>
      </c>
      <c r="M541" t="str">
        <f>VLOOKUP(K541,Turnos!$A$1:$C$4,3,FALSE)</f>
        <v>06:00</v>
      </c>
      <c r="N541" s="6">
        <v>11.280555555555555</v>
      </c>
      <c r="O541" s="6">
        <v>3.6166666666666671</v>
      </c>
      <c r="P541" s="6">
        <f t="shared" si="34"/>
        <v>14.897222222222222</v>
      </c>
      <c r="Q541" t="str">
        <f t="shared" si="35"/>
        <v>Anomalia</v>
      </c>
      <c r="R541" t="str">
        <f>VLOOKUP(A541,Funcionários!$A$1:$I$98,6,FALSE)</f>
        <v>Produção</v>
      </c>
      <c r="S541" t="str">
        <f>VLOOKUP(A541,Funcionários!$A$1:$I$98,5,FALSE)</f>
        <v>Auxiliar</v>
      </c>
      <c r="T541">
        <f>VLOOKUP(A541,Funcionários!$A$1:$I$98,8,FALSE)</f>
        <v>9909.2199999999993</v>
      </c>
      <c r="U541" t="str">
        <f>VLOOKUP(A541,Funcionários!$A$1:$I$98,3,FALSE)</f>
        <v>F</v>
      </c>
    </row>
    <row r="542" spans="1:21" x14ac:dyDescent="0.3">
      <c r="A542">
        <v>19</v>
      </c>
      <c r="B542" t="str">
        <f>VLOOKUP(A542,Funcionários!$A$1:$I$98,2,FALSE)</f>
        <v>Anna Liz Lopes</v>
      </c>
      <c r="C542" s="2" t="s">
        <v>7</v>
      </c>
      <c r="D542" s="4" t="s">
        <v>985</v>
      </c>
      <c r="E542" s="4" t="s">
        <v>986</v>
      </c>
      <c r="F542">
        <v>0</v>
      </c>
      <c r="G542">
        <v>2.6</v>
      </c>
      <c r="H542">
        <f t="shared" si="32"/>
        <v>2025</v>
      </c>
      <c r="I542">
        <f t="shared" si="33"/>
        <v>5</v>
      </c>
      <c r="J542" t="s">
        <v>9</v>
      </c>
      <c r="K542" t="str">
        <f>VLOOKUP(A542,Funcionários!$A$1:$I$98,7,FALSE)</f>
        <v>Noite</v>
      </c>
      <c r="L542" t="str">
        <f>VLOOKUP(K542,Turnos!$A$1:$C$4,2,FALSE)</f>
        <v>22:00</v>
      </c>
      <c r="M542" t="str">
        <f>VLOOKUP(K542,Turnos!$A$1:$C$4,3,FALSE)</f>
        <v>06:00</v>
      </c>
      <c r="N542" s="6">
        <v>15.952777777777778</v>
      </c>
      <c r="O542" s="6">
        <v>0.59777777777777774</v>
      </c>
      <c r="P542" s="6">
        <f t="shared" si="34"/>
        <v>16.550555555555555</v>
      </c>
      <c r="Q542" t="str">
        <f t="shared" si="35"/>
        <v>Anomalia</v>
      </c>
      <c r="R542" t="str">
        <f>VLOOKUP(A542,Funcionários!$A$1:$I$98,6,FALSE)</f>
        <v>Financeiro</v>
      </c>
      <c r="S542" t="str">
        <f>VLOOKUP(A542,Funcionários!$A$1:$I$98,5,FALSE)</f>
        <v>Supervisor</v>
      </c>
      <c r="T542">
        <f>VLOOKUP(A542,Funcionários!$A$1:$I$98,8,FALSE)</f>
        <v>3025.9</v>
      </c>
      <c r="U542" t="str">
        <f>VLOOKUP(A542,Funcionários!$A$1:$I$98,3,FALSE)</f>
        <v>F</v>
      </c>
    </row>
    <row r="543" spans="1:21" x14ac:dyDescent="0.3">
      <c r="A543">
        <v>19</v>
      </c>
      <c r="B543" t="str">
        <f>VLOOKUP(A543,Funcionários!$A$1:$I$98,2,FALSE)</f>
        <v>Anna Liz Lopes</v>
      </c>
      <c r="C543" s="2" t="s">
        <v>10</v>
      </c>
      <c r="D543" s="4" t="s">
        <v>987</v>
      </c>
      <c r="E543" s="4" t="s">
        <v>988</v>
      </c>
      <c r="F543">
        <v>0</v>
      </c>
      <c r="G543">
        <v>0.5</v>
      </c>
      <c r="H543">
        <f t="shared" si="32"/>
        <v>2025</v>
      </c>
      <c r="I543">
        <f t="shared" si="33"/>
        <v>5</v>
      </c>
      <c r="J543" t="s">
        <v>12</v>
      </c>
      <c r="K543" t="str">
        <f>VLOOKUP(A543,Funcionários!$A$1:$I$98,7,FALSE)</f>
        <v>Noite</v>
      </c>
      <c r="L543" t="str">
        <f>VLOOKUP(K543,Turnos!$A$1:$C$4,2,FALSE)</f>
        <v>22:00</v>
      </c>
      <c r="M543" t="str">
        <f>VLOOKUP(K543,Turnos!$A$1:$C$4,3,FALSE)</f>
        <v>06:00</v>
      </c>
      <c r="N543" s="6">
        <v>21.688333333333333</v>
      </c>
      <c r="O543" s="6">
        <v>1.635</v>
      </c>
      <c r="P543" s="6">
        <f t="shared" si="34"/>
        <v>23.323333333333334</v>
      </c>
      <c r="Q543" t="str">
        <f t="shared" si="35"/>
        <v>Anomalia</v>
      </c>
      <c r="R543" t="str">
        <f>VLOOKUP(A543,Funcionários!$A$1:$I$98,6,FALSE)</f>
        <v>Financeiro</v>
      </c>
      <c r="S543" t="str">
        <f>VLOOKUP(A543,Funcionários!$A$1:$I$98,5,FALSE)</f>
        <v>Supervisor</v>
      </c>
      <c r="T543">
        <f>VLOOKUP(A543,Funcionários!$A$1:$I$98,8,FALSE)</f>
        <v>3025.9</v>
      </c>
      <c r="U543" t="str">
        <f>VLOOKUP(A543,Funcionários!$A$1:$I$98,3,FALSE)</f>
        <v>F</v>
      </c>
    </row>
    <row r="544" spans="1:21" x14ac:dyDescent="0.3">
      <c r="A544">
        <v>19</v>
      </c>
      <c r="B544" t="str">
        <f>VLOOKUP(A544,Funcionários!$A$1:$I$98,2,FALSE)</f>
        <v>Anna Liz Lopes</v>
      </c>
      <c r="C544" s="2" t="s">
        <v>13</v>
      </c>
      <c r="D544" s="4" t="s">
        <v>989</v>
      </c>
      <c r="E544" s="4" t="s">
        <v>990</v>
      </c>
      <c r="F544">
        <v>0</v>
      </c>
      <c r="G544">
        <v>2.7</v>
      </c>
      <c r="H544">
        <f t="shared" si="32"/>
        <v>2025</v>
      </c>
      <c r="I544">
        <f t="shared" si="33"/>
        <v>5</v>
      </c>
      <c r="J544" t="s">
        <v>16</v>
      </c>
      <c r="K544" t="str">
        <f>VLOOKUP(A544,Funcionários!$A$1:$I$98,7,FALSE)</f>
        <v>Noite</v>
      </c>
      <c r="L544" t="str">
        <f>VLOOKUP(K544,Turnos!$A$1:$C$4,2,FALSE)</f>
        <v>22:00</v>
      </c>
      <c r="M544" t="str">
        <f>VLOOKUP(K544,Turnos!$A$1:$C$4,3,FALSE)</f>
        <v>06:00</v>
      </c>
      <c r="N544" s="6">
        <v>0.79083333333333172</v>
      </c>
      <c r="O544" s="6">
        <v>3.3744444444444448</v>
      </c>
      <c r="P544" s="6">
        <f t="shared" si="34"/>
        <v>4.1652777777777761</v>
      </c>
      <c r="Q544" t="str">
        <f t="shared" si="35"/>
        <v>Anomalia</v>
      </c>
      <c r="R544" t="str">
        <f>VLOOKUP(A544,Funcionários!$A$1:$I$98,6,FALSE)</f>
        <v>Financeiro</v>
      </c>
      <c r="S544" t="str">
        <f>VLOOKUP(A544,Funcionários!$A$1:$I$98,5,FALSE)</f>
        <v>Supervisor</v>
      </c>
      <c r="T544">
        <f>VLOOKUP(A544,Funcionários!$A$1:$I$98,8,FALSE)</f>
        <v>3025.9</v>
      </c>
      <c r="U544" t="str">
        <f>VLOOKUP(A544,Funcionários!$A$1:$I$98,3,FALSE)</f>
        <v>F</v>
      </c>
    </row>
    <row r="545" spans="1:21" x14ac:dyDescent="0.3">
      <c r="A545">
        <v>19</v>
      </c>
      <c r="B545" t="str">
        <f>VLOOKUP(A545,Funcionários!$A$1:$I$98,2,FALSE)</f>
        <v>Anna Liz Lopes</v>
      </c>
      <c r="C545" s="2" t="s">
        <v>17</v>
      </c>
      <c r="D545" s="4" t="s">
        <v>991</v>
      </c>
      <c r="E545" s="4" t="s">
        <v>992</v>
      </c>
      <c r="F545">
        <v>0</v>
      </c>
      <c r="G545">
        <v>0.5</v>
      </c>
      <c r="H545">
        <f t="shared" si="32"/>
        <v>2025</v>
      </c>
      <c r="I545">
        <f t="shared" si="33"/>
        <v>5</v>
      </c>
      <c r="J545" t="s">
        <v>18</v>
      </c>
      <c r="K545" t="str">
        <f>VLOOKUP(A545,Funcionários!$A$1:$I$98,7,FALSE)</f>
        <v>Noite</v>
      </c>
      <c r="L545" t="str">
        <f>VLOOKUP(K545,Turnos!$A$1:$C$4,2,FALSE)</f>
        <v>22:00</v>
      </c>
      <c r="M545" t="str">
        <f>VLOOKUP(K545,Turnos!$A$1:$C$4,3,FALSE)</f>
        <v>06:00</v>
      </c>
      <c r="N545" s="6">
        <v>8.0625</v>
      </c>
      <c r="O545" s="6">
        <v>1.033333333333333</v>
      </c>
      <c r="P545" s="6">
        <f t="shared" si="34"/>
        <v>9.0958333333333332</v>
      </c>
      <c r="Q545" t="str">
        <f t="shared" si="35"/>
        <v>Anomalia</v>
      </c>
      <c r="R545" t="str">
        <f>VLOOKUP(A545,Funcionários!$A$1:$I$98,6,FALSE)</f>
        <v>Financeiro</v>
      </c>
      <c r="S545" t="str">
        <f>VLOOKUP(A545,Funcionários!$A$1:$I$98,5,FALSE)</f>
        <v>Supervisor</v>
      </c>
      <c r="T545">
        <f>VLOOKUP(A545,Funcionários!$A$1:$I$98,8,FALSE)</f>
        <v>3025.9</v>
      </c>
      <c r="U545" t="str">
        <f>VLOOKUP(A545,Funcionários!$A$1:$I$98,3,FALSE)</f>
        <v>F</v>
      </c>
    </row>
    <row r="546" spans="1:21" x14ac:dyDescent="0.3">
      <c r="A546">
        <v>19</v>
      </c>
      <c r="B546" t="str">
        <f>VLOOKUP(A546,Funcionários!$A$1:$I$98,2,FALSE)</f>
        <v>Anna Liz Lopes</v>
      </c>
      <c r="C546" s="2" t="s">
        <v>19</v>
      </c>
      <c r="D546" s="4" t="s">
        <v>993</v>
      </c>
      <c r="E546" s="4" t="s">
        <v>994</v>
      </c>
      <c r="F546">
        <v>0</v>
      </c>
      <c r="G546">
        <v>2.1</v>
      </c>
      <c r="H546">
        <f t="shared" si="32"/>
        <v>2025</v>
      </c>
      <c r="I546">
        <f t="shared" si="33"/>
        <v>5</v>
      </c>
      <c r="J546" t="s">
        <v>22</v>
      </c>
      <c r="K546" t="str">
        <f>VLOOKUP(A546,Funcionários!$A$1:$I$98,7,FALSE)</f>
        <v>Noite</v>
      </c>
      <c r="L546" t="str">
        <f>VLOOKUP(K546,Turnos!$A$1:$C$4,2,FALSE)</f>
        <v>22:00</v>
      </c>
      <c r="M546" t="str">
        <f>VLOOKUP(K546,Turnos!$A$1:$C$4,3,FALSE)</f>
        <v>06:00</v>
      </c>
      <c r="N546" s="6">
        <v>1.0480555555555577</v>
      </c>
      <c r="O546" s="6">
        <v>4.1808333333333332</v>
      </c>
      <c r="P546" s="6">
        <f t="shared" si="34"/>
        <v>5.2288888888888909</v>
      </c>
      <c r="Q546" t="str">
        <f t="shared" si="35"/>
        <v>Anomalia</v>
      </c>
      <c r="R546" t="str">
        <f>VLOOKUP(A546,Funcionários!$A$1:$I$98,6,FALSE)</f>
        <v>Financeiro</v>
      </c>
      <c r="S546" t="str">
        <f>VLOOKUP(A546,Funcionários!$A$1:$I$98,5,FALSE)</f>
        <v>Supervisor</v>
      </c>
      <c r="T546">
        <f>VLOOKUP(A546,Funcionários!$A$1:$I$98,8,FALSE)</f>
        <v>3025.9</v>
      </c>
      <c r="U546" t="str">
        <f>VLOOKUP(A546,Funcionários!$A$1:$I$98,3,FALSE)</f>
        <v>F</v>
      </c>
    </row>
    <row r="547" spans="1:21" x14ac:dyDescent="0.3">
      <c r="A547">
        <v>19</v>
      </c>
      <c r="B547" t="str">
        <f>VLOOKUP(A547,Funcionários!$A$1:$I$98,2,FALSE)</f>
        <v>Anna Liz Lopes</v>
      </c>
      <c r="C547" s="2" t="s">
        <v>23</v>
      </c>
      <c r="D547" s="4" t="s">
        <v>995</v>
      </c>
      <c r="E547" s="4" t="s">
        <v>996</v>
      </c>
      <c r="F547">
        <v>0</v>
      </c>
      <c r="G547">
        <v>2.7</v>
      </c>
      <c r="H547">
        <f t="shared" si="32"/>
        <v>2025</v>
      </c>
      <c r="I547">
        <f t="shared" si="33"/>
        <v>5</v>
      </c>
      <c r="J547" t="s">
        <v>26</v>
      </c>
      <c r="K547" t="str">
        <f>VLOOKUP(A547,Funcionários!$A$1:$I$98,7,FALSE)</f>
        <v>Noite</v>
      </c>
      <c r="L547" t="str">
        <f>VLOOKUP(K547,Turnos!$A$1:$C$4,2,FALSE)</f>
        <v>22:00</v>
      </c>
      <c r="M547" t="str">
        <f>VLOOKUP(K547,Turnos!$A$1:$C$4,3,FALSE)</f>
        <v>06:00</v>
      </c>
      <c r="N547" s="6">
        <v>9.4661111111111111</v>
      </c>
      <c r="O547" s="6">
        <v>1.2041666666666664</v>
      </c>
      <c r="P547" s="6">
        <f t="shared" si="34"/>
        <v>10.670277777777777</v>
      </c>
      <c r="Q547" t="str">
        <f t="shared" si="35"/>
        <v>Anomalia</v>
      </c>
      <c r="R547" t="str">
        <f>VLOOKUP(A547,Funcionários!$A$1:$I$98,6,FALSE)</f>
        <v>Financeiro</v>
      </c>
      <c r="S547" t="str">
        <f>VLOOKUP(A547,Funcionários!$A$1:$I$98,5,FALSE)</f>
        <v>Supervisor</v>
      </c>
      <c r="T547">
        <f>VLOOKUP(A547,Funcionários!$A$1:$I$98,8,FALSE)</f>
        <v>3025.9</v>
      </c>
      <c r="U547" t="str">
        <f>VLOOKUP(A547,Funcionários!$A$1:$I$98,3,FALSE)</f>
        <v>F</v>
      </c>
    </row>
    <row r="548" spans="1:21" x14ac:dyDescent="0.3">
      <c r="A548">
        <v>19</v>
      </c>
      <c r="B548" t="str">
        <f>VLOOKUP(A548,Funcionários!$A$1:$I$98,2,FALSE)</f>
        <v>Anna Liz Lopes</v>
      </c>
      <c r="C548" s="2" t="s">
        <v>27</v>
      </c>
      <c r="D548" s="4" t="s">
        <v>997</v>
      </c>
      <c r="E548" s="4" t="s">
        <v>998</v>
      </c>
      <c r="F548">
        <v>0</v>
      </c>
      <c r="G548">
        <v>1.9</v>
      </c>
      <c r="H548">
        <f t="shared" si="32"/>
        <v>2025</v>
      </c>
      <c r="I548">
        <f t="shared" si="33"/>
        <v>5</v>
      </c>
      <c r="J548" t="s">
        <v>28</v>
      </c>
      <c r="K548" t="str">
        <f>VLOOKUP(A548,Funcionários!$A$1:$I$98,7,FALSE)</f>
        <v>Noite</v>
      </c>
      <c r="L548" t="str">
        <f>VLOOKUP(K548,Turnos!$A$1:$C$4,2,FALSE)</f>
        <v>22:00</v>
      </c>
      <c r="M548" t="str">
        <f>VLOOKUP(K548,Turnos!$A$1:$C$4,3,FALSE)</f>
        <v>06:00</v>
      </c>
      <c r="N548" s="6">
        <v>18.67444444444444</v>
      </c>
      <c r="O548" s="6">
        <v>12.42</v>
      </c>
      <c r="P548" s="6">
        <f t="shared" si="34"/>
        <v>31.094444444444441</v>
      </c>
      <c r="Q548" t="str">
        <f t="shared" si="35"/>
        <v>Anomalia</v>
      </c>
      <c r="R548" t="str">
        <f>VLOOKUP(A548,Funcionários!$A$1:$I$98,6,FALSE)</f>
        <v>Financeiro</v>
      </c>
      <c r="S548" t="str">
        <f>VLOOKUP(A548,Funcionários!$A$1:$I$98,5,FALSE)</f>
        <v>Supervisor</v>
      </c>
      <c r="T548">
        <f>VLOOKUP(A548,Funcionários!$A$1:$I$98,8,FALSE)</f>
        <v>3025.9</v>
      </c>
      <c r="U548" t="str">
        <f>VLOOKUP(A548,Funcionários!$A$1:$I$98,3,FALSE)</f>
        <v>F</v>
      </c>
    </row>
    <row r="549" spans="1:21" x14ac:dyDescent="0.3">
      <c r="A549">
        <v>19</v>
      </c>
      <c r="B549" t="str">
        <f>VLOOKUP(A549,Funcionários!$A$1:$I$98,2,FALSE)</f>
        <v>Anna Liz Lopes</v>
      </c>
      <c r="C549" s="2" t="s">
        <v>29</v>
      </c>
      <c r="D549" s="4" t="s">
        <v>999</v>
      </c>
      <c r="E549" s="4" t="s">
        <v>1000</v>
      </c>
      <c r="F549">
        <v>0</v>
      </c>
      <c r="G549">
        <v>0.9</v>
      </c>
      <c r="H549">
        <f t="shared" si="32"/>
        <v>2025</v>
      </c>
      <c r="I549">
        <f t="shared" si="33"/>
        <v>4</v>
      </c>
      <c r="J549" t="s">
        <v>9</v>
      </c>
      <c r="K549" t="str">
        <f>VLOOKUP(A549,Funcionários!$A$1:$I$98,7,FALSE)</f>
        <v>Noite</v>
      </c>
      <c r="L549" t="str">
        <f>VLOOKUP(K549,Turnos!$A$1:$C$4,2,FALSE)</f>
        <v>22:00</v>
      </c>
      <c r="M549" t="str">
        <f>VLOOKUP(K549,Turnos!$A$1:$C$4,3,FALSE)</f>
        <v>06:00</v>
      </c>
      <c r="N549" s="6">
        <v>21.15861111111111</v>
      </c>
      <c r="O549" s="6">
        <v>1.716388888888889</v>
      </c>
      <c r="P549" s="6">
        <f t="shared" si="34"/>
        <v>22.875</v>
      </c>
      <c r="Q549" t="str">
        <f t="shared" si="35"/>
        <v>Anomalia</v>
      </c>
      <c r="R549" t="str">
        <f>VLOOKUP(A549,Funcionários!$A$1:$I$98,6,FALSE)</f>
        <v>Financeiro</v>
      </c>
      <c r="S549" t="str">
        <f>VLOOKUP(A549,Funcionários!$A$1:$I$98,5,FALSE)</f>
        <v>Supervisor</v>
      </c>
      <c r="T549">
        <f>VLOOKUP(A549,Funcionários!$A$1:$I$98,8,FALSE)</f>
        <v>3025.9</v>
      </c>
      <c r="U549" t="str">
        <f>VLOOKUP(A549,Funcionários!$A$1:$I$98,3,FALSE)</f>
        <v>F</v>
      </c>
    </row>
    <row r="550" spans="1:21" x14ac:dyDescent="0.3">
      <c r="A550">
        <v>19</v>
      </c>
      <c r="B550" t="str">
        <f>VLOOKUP(A550,Funcionários!$A$1:$I$98,2,FALSE)</f>
        <v>Anna Liz Lopes</v>
      </c>
      <c r="C550" s="2" t="s">
        <v>32</v>
      </c>
      <c r="D550" s="4" t="s">
        <v>1001</v>
      </c>
      <c r="E550" s="4" t="s">
        <v>1002</v>
      </c>
      <c r="F550">
        <v>0</v>
      </c>
      <c r="G550">
        <v>0.5</v>
      </c>
      <c r="H550">
        <f t="shared" si="32"/>
        <v>2025</v>
      </c>
      <c r="I550">
        <f t="shared" si="33"/>
        <v>4</v>
      </c>
      <c r="J550" t="s">
        <v>12</v>
      </c>
      <c r="K550" t="str">
        <f>VLOOKUP(A550,Funcionários!$A$1:$I$98,7,FALSE)</f>
        <v>Noite</v>
      </c>
      <c r="L550" t="str">
        <f>VLOOKUP(K550,Turnos!$A$1:$C$4,2,FALSE)</f>
        <v>22:00</v>
      </c>
      <c r="M550" t="str">
        <f>VLOOKUP(K550,Turnos!$A$1:$C$4,3,FALSE)</f>
        <v>06:00</v>
      </c>
      <c r="N550" s="6">
        <v>21.269444444444442</v>
      </c>
      <c r="O550" s="6">
        <v>5.1769444444444446</v>
      </c>
      <c r="P550" s="6">
        <f t="shared" si="34"/>
        <v>26.446388888888887</v>
      </c>
      <c r="Q550" t="str">
        <f t="shared" si="35"/>
        <v>Anomalia</v>
      </c>
      <c r="R550" t="str">
        <f>VLOOKUP(A550,Funcionários!$A$1:$I$98,6,FALSE)</f>
        <v>Financeiro</v>
      </c>
      <c r="S550" t="str">
        <f>VLOOKUP(A550,Funcionários!$A$1:$I$98,5,FALSE)</f>
        <v>Supervisor</v>
      </c>
      <c r="T550">
        <f>VLOOKUP(A550,Funcionários!$A$1:$I$98,8,FALSE)</f>
        <v>3025.9</v>
      </c>
      <c r="U550" t="str">
        <f>VLOOKUP(A550,Funcionários!$A$1:$I$98,3,FALSE)</f>
        <v>F</v>
      </c>
    </row>
    <row r="551" spans="1:21" x14ac:dyDescent="0.3">
      <c r="A551">
        <v>19</v>
      </c>
      <c r="B551" t="str">
        <f>VLOOKUP(A551,Funcionários!$A$1:$I$98,2,FALSE)</f>
        <v>Anna Liz Lopes</v>
      </c>
      <c r="C551" s="2" t="s">
        <v>35</v>
      </c>
      <c r="D551" s="4" t="s">
        <v>1003</v>
      </c>
      <c r="E551" s="4" t="s">
        <v>1004</v>
      </c>
      <c r="F551">
        <v>0</v>
      </c>
      <c r="G551">
        <v>2</v>
      </c>
      <c r="H551">
        <f t="shared" si="32"/>
        <v>2025</v>
      </c>
      <c r="I551">
        <f t="shared" si="33"/>
        <v>4</v>
      </c>
      <c r="J551" t="s">
        <v>16</v>
      </c>
      <c r="K551" t="str">
        <f>VLOOKUP(A551,Funcionários!$A$1:$I$98,7,FALSE)</f>
        <v>Noite</v>
      </c>
      <c r="L551" t="str">
        <f>VLOOKUP(K551,Turnos!$A$1:$C$4,2,FALSE)</f>
        <v>22:00</v>
      </c>
      <c r="M551" t="str">
        <f>VLOOKUP(K551,Turnos!$A$1:$C$4,3,FALSE)</f>
        <v>06:00</v>
      </c>
      <c r="N551" s="6">
        <v>2.0850000000000009</v>
      </c>
      <c r="O551" s="6">
        <v>16.286944444444444</v>
      </c>
      <c r="P551" s="6">
        <f t="shared" si="34"/>
        <v>18.371944444444445</v>
      </c>
      <c r="Q551" t="str">
        <f t="shared" si="35"/>
        <v>Anomalia</v>
      </c>
      <c r="R551" t="str">
        <f>VLOOKUP(A551,Funcionários!$A$1:$I$98,6,FALSE)</f>
        <v>Financeiro</v>
      </c>
      <c r="S551" t="str">
        <f>VLOOKUP(A551,Funcionários!$A$1:$I$98,5,FALSE)</f>
        <v>Supervisor</v>
      </c>
      <c r="T551">
        <f>VLOOKUP(A551,Funcionários!$A$1:$I$98,8,FALSE)</f>
        <v>3025.9</v>
      </c>
      <c r="U551" t="str">
        <f>VLOOKUP(A551,Funcionários!$A$1:$I$98,3,FALSE)</f>
        <v>F</v>
      </c>
    </row>
    <row r="552" spans="1:21" x14ac:dyDescent="0.3">
      <c r="A552">
        <v>19</v>
      </c>
      <c r="B552" t="str">
        <f>VLOOKUP(A552,Funcionários!$A$1:$I$98,2,FALSE)</f>
        <v>Anna Liz Lopes</v>
      </c>
      <c r="C552" s="2" t="s">
        <v>36</v>
      </c>
      <c r="D552" s="4" t="s">
        <v>1005</v>
      </c>
      <c r="E552" s="4" t="s">
        <v>1006</v>
      </c>
      <c r="F552">
        <v>0</v>
      </c>
      <c r="G552">
        <v>2.5</v>
      </c>
      <c r="H552">
        <f t="shared" si="32"/>
        <v>2025</v>
      </c>
      <c r="I552">
        <f t="shared" si="33"/>
        <v>4</v>
      </c>
      <c r="J552" t="s">
        <v>18</v>
      </c>
      <c r="K552" t="str">
        <f>VLOOKUP(A552,Funcionários!$A$1:$I$98,7,FALSE)</f>
        <v>Noite</v>
      </c>
      <c r="L552" t="str">
        <f>VLOOKUP(K552,Turnos!$A$1:$C$4,2,FALSE)</f>
        <v>22:00</v>
      </c>
      <c r="M552" t="str">
        <f>VLOOKUP(K552,Turnos!$A$1:$C$4,3,FALSE)</f>
        <v>06:00</v>
      </c>
      <c r="N552" s="6">
        <v>0.13305555555555326</v>
      </c>
      <c r="O552" s="6">
        <v>0.27777777777777768</v>
      </c>
      <c r="P552" s="6">
        <f t="shared" si="34"/>
        <v>0.41083333333333094</v>
      </c>
      <c r="Q552" t="str">
        <f t="shared" si="35"/>
        <v>OK</v>
      </c>
      <c r="R552" t="str">
        <f>VLOOKUP(A552,Funcionários!$A$1:$I$98,6,FALSE)</f>
        <v>Financeiro</v>
      </c>
      <c r="S552" t="str">
        <f>VLOOKUP(A552,Funcionários!$A$1:$I$98,5,FALSE)</f>
        <v>Supervisor</v>
      </c>
      <c r="T552">
        <f>VLOOKUP(A552,Funcionários!$A$1:$I$98,8,FALSE)</f>
        <v>3025.9</v>
      </c>
      <c r="U552" t="str">
        <f>VLOOKUP(A552,Funcionários!$A$1:$I$98,3,FALSE)</f>
        <v>F</v>
      </c>
    </row>
    <row r="553" spans="1:21" x14ac:dyDescent="0.3">
      <c r="A553">
        <v>19</v>
      </c>
      <c r="B553" t="str">
        <f>VLOOKUP(A553,Funcionários!$A$1:$I$98,2,FALSE)</f>
        <v>Anna Liz Lopes</v>
      </c>
      <c r="C553" s="2" t="s">
        <v>39</v>
      </c>
      <c r="D553" s="4"/>
      <c r="E553" s="4"/>
      <c r="F553">
        <v>0</v>
      </c>
      <c r="G553">
        <v>0</v>
      </c>
      <c r="H553">
        <f t="shared" si="32"/>
        <v>2025</v>
      </c>
      <c r="I553">
        <f t="shared" si="33"/>
        <v>4</v>
      </c>
      <c r="J553" t="s">
        <v>22</v>
      </c>
      <c r="K553" t="str">
        <f>VLOOKUP(A553,Funcionários!$A$1:$I$98,7,FALSE)</f>
        <v>Noite</v>
      </c>
      <c r="L553" t="str">
        <f>VLOOKUP(K553,Turnos!$A$1:$C$4,2,FALSE)</f>
        <v>22:00</v>
      </c>
      <c r="M553" t="str">
        <f>VLOOKUP(K553,Turnos!$A$1:$C$4,3,FALSE)</f>
        <v>06:00</v>
      </c>
      <c r="N553" s="6">
        <v>22</v>
      </c>
      <c r="O553" s="6">
        <v>6</v>
      </c>
      <c r="P553" s="6">
        <f t="shared" si="34"/>
        <v>28</v>
      </c>
      <c r="Q553" t="str">
        <f t="shared" si="35"/>
        <v>Anomalia</v>
      </c>
      <c r="R553" t="str">
        <f>VLOOKUP(A553,Funcionários!$A$1:$I$98,6,FALSE)</f>
        <v>Financeiro</v>
      </c>
      <c r="S553" t="str">
        <f>VLOOKUP(A553,Funcionários!$A$1:$I$98,5,FALSE)</f>
        <v>Supervisor</v>
      </c>
      <c r="T553">
        <f>VLOOKUP(A553,Funcionários!$A$1:$I$98,8,FALSE)</f>
        <v>3025.9</v>
      </c>
      <c r="U553" t="str">
        <f>VLOOKUP(A553,Funcionários!$A$1:$I$98,3,FALSE)</f>
        <v>F</v>
      </c>
    </row>
    <row r="554" spans="1:21" x14ac:dyDescent="0.3">
      <c r="A554">
        <v>19</v>
      </c>
      <c r="B554" t="str">
        <f>VLOOKUP(A554,Funcionários!$A$1:$I$98,2,FALSE)</f>
        <v>Anna Liz Lopes</v>
      </c>
      <c r="C554" s="2" t="s">
        <v>42</v>
      </c>
      <c r="D554" s="4" t="s">
        <v>1007</v>
      </c>
      <c r="E554" s="4" t="s">
        <v>1008</v>
      </c>
      <c r="F554">
        <v>0</v>
      </c>
      <c r="G554">
        <v>1.7</v>
      </c>
      <c r="H554">
        <f t="shared" si="32"/>
        <v>2025</v>
      </c>
      <c r="I554">
        <f t="shared" si="33"/>
        <v>4</v>
      </c>
      <c r="J554" t="s">
        <v>26</v>
      </c>
      <c r="K554" t="str">
        <f>VLOOKUP(A554,Funcionários!$A$1:$I$98,7,FALSE)</f>
        <v>Noite</v>
      </c>
      <c r="L554" t="str">
        <f>VLOOKUP(K554,Turnos!$A$1:$C$4,2,FALSE)</f>
        <v>22:00</v>
      </c>
      <c r="M554" t="str">
        <f>VLOOKUP(K554,Turnos!$A$1:$C$4,3,FALSE)</f>
        <v>06:00</v>
      </c>
      <c r="N554" s="6">
        <v>13.486944444444445</v>
      </c>
      <c r="O554" s="6">
        <v>2.6958333333333329</v>
      </c>
      <c r="P554" s="6">
        <f t="shared" si="34"/>
        <v>16.18277777777778</v>
      </c>
      <c r="Q554" t="str">
        <f t="shared" si="35"/>
        <v>Anomalia</v>
      </c>
      <c r="R554" t="str">
        <f>VLOOKUP(A554,Funcionários!$A$1:$I$98,6,FALSE)</f>
        <v>Financeiro</v>
      </c>
      <c r="S554" t="str">
        <f>VLOOKUP(A554,Funcionários!$A$1:$I$98,5,FALSE)</f>
        <v>Supervisor</v>
      </c>
      <c r="T554">
        <f>VLOOKUP(A554,Funcionários!$A$1:$I$98,8,FALSE)</f>
        <v>3025.9</v>
      </c>
      <c r="U554" t="str">
        <f>VLOOKUP(A554,Funcionários!$A$1:$I$98,3,FALSE)</f>
        <v>F</v>
      </c>
    </row>
    <row r="555" spans="1:21" x14ac:dyDescent="0.3">
      <c r="A555">
        <v>19</v>
      </c>
      <c r="B555" t="str">
        <f>VLOOKUP(A555,Funcionários!$A$1:$I$98,2,FALSE)</f>
        <v>Anna Liz Lopes</v>
      </c>
      <c r="C555" s="2" t="s">
        <v>45</v>
      </c>
      <c r="D555" s="4" t="s">
        <v>1009</v>
      </c>
      <c r="E555" s="4" t="s">
        <v>1010</v>
      </c>
      <c r="F555">
        <v>0</v>
      </c>
      <c r="G555">
        <v>1.2</v>
      </c>
      <c r="H555">
        <f t="shared" si="32"/>
        <v>2025</v>
      </c>
      <c r="I555">
        <f t="shared" si="33"/>
        <v>4</v>
      </c>
      <c r="J555" t="s">
        <v>28</v>
      </c>
      <c r="K555" t="str">
        <f>VLOOKUP(A555,Funcionários!$A$1:$I$98,7,FALSE)</f>
        <v>Noite</v>
      </c>
      <c r="L555" t="str">
        <f>VLOOKUP(K555,Turnos!$A$1:$C$4,2,FALSE)</f>
        <v>22:00</v>
      </c>
      <c r="M555" t="str">
        <f>VLOOKUP(K555,Turnos!$A$1:$C$4,3,FALSE)</f>
        <v>06:00</v>
      </c>
      <c r="N555" s="6">
        <v>3.9647222222222194</v>
      </c>
      <c r="O555" s="6">
        <v>1.7249999999999999</v>
      </c>
      <c r="P555" s="6">
        <f t="shared" si="34"/>
        <v>5.689722222222219</v>
      </c>
      <c r="Q555" t="str">
        <f t="shared" si="35"/>
        <v>Anomalia</v>
      </c>
      <c r="R555" t="str">
        <f>VLOOKUP(A555,Funcionários!$A$1:$I$98,6,FALSE)</f>
        <v>Financeiro</v>
      </c>
      <c r="S555" t="str">
        <f>VLOOKUP(A555,Funcionários!$A$1:$I$98,5,FALSE)</f>
        <v>Supervisor</v>
      </c>
      <c r="T555">
        <f>VLOOKUP(A555,Funcionários!$A$1:$I$98,8,FALSE)</f>
        <v>3025.9</v>
      </c>
      <c r="U555" t="str">
        <f>VLOOKUP(A555,Funcionários!$A$1:$I$98,3,FALSE)</f>
        <v>F</v>
      </c>
    </row>
    <row r="556" spans="1:21" x14ac:dyDescent="0.3">
      <c r="A556">
        <v>19</v>
      </c>
      <c r="B556" t="str">
        <f>VLOOKUP(A556,Funcionários!$A$1:$I$98,2,FALSE)</f>
        <v>Anna Liz Lopes</v>
      </c>
      <c r="C556" s="2" t="s">
        <v>48</v>
      </c>
      <c r="D556" s="4" t="s">
        <v>1011</v>
      </c>
      <c r="E556" s="4" t="s">
        <v>1012</v>
      </c>
      <c r="F556">
        <v>0</v>
      </c>
      <c r="G556">
        <v>1.9</v>
      </c>
      <c r="H556">
        <f t="shared" si="32"/>
        <v>2025</v>
      </c>
      <c r="I556">
        <f t="shared" si="33"/>
        <v>4</v>
      </c>
      <c r="J556" t="s">
        <v>9</v>
      </c>
      <c r="K556" t="str">
        <f>VLOOKUP(A556,Funcionários!$A$1:$I$98,7,FALSE)</f>
        <v>Noite</v>
      </c>
      <c r="L556" t="str">
        <f>VLOOKUP(K556,Turnos!$A$1:$C$4,2,FALSE)</f>
        <v>22:00</v>
      </c>
      <c r="M556" t="str">
        <f>VLOOKUP(K556,Turnos!$A$1:$C$4,3,FALSE)</f>
        <v>06:00</v>
      </c>
      <c r="N556" s="6">
        <v>8.4194444444444443</v>
      </c>
      <c r="O556" s="6">
        <v>3.9230555555555555</v>
      </c>
      <c r="P556" s="6">
        <f t="shared" si="34"/>
        <v>12.342499999999999</v>
      </c>
      <c r="Q556" t="str">
        <f t="shared" si="35"/>
        <v>Anomalia</v>
      </c>
      <c r="R556" t="str">
        <f>VLOOKUP(A556,Funcionários!$A$1:$I$98,6,FALSE)</f>
        <v>Financeiro</v>
      </c>
      <c r="S556" t="str">
        <f>VLOOKUP(A556,Funcionários!$A$1:$I$98,5,FALSE)</f>
        <v>Supervisor</v>
      </c>
      <c r="T556">
        <f>VLOOKUP(A556,Funcionários!$A$1:$I$98,8,FALSE)</f>
        <v>3025.9</v>
      </c>
      <c r="U556" t="str">
        <f>VLOOKUP(A556,Funcionários!$A$1:$I$98,3,FALSE)</f>
        <v>F</v>
      </c>
    </row>
    <row r="557" spans="1:21" x14ac:dyDescent="0.3">
      <c r="A557">
        <v>19</v>
      </c>
      <c r="B557" t="str">
        <f>VLOOKUP(A557,Funcionários!$A$1:$I$98,2,FALSE)</f>
        <v>Anna Liz Lopes</v>
      </c>
      <c r="C557" s="2" t="s">
        <v>51</v>
      </c>
      <c r="D557" s="4" t="s">
        <v>1013</v>
      </c>
      <c r="E557" s="4" t="s">
        <v>1014</v>
      </c>
      <c r="F557">
        <v>0</v>
      </c>
      <c r="G557">
        <v>1.4</v>
      </c>
      <c r="H557">
        <f t="shared" si="32"/>
        <v>2025</v>
      </c>
      <c r="I557">
        <f t="shared" si="33"/>
        <v>4</v>
      </c>
      <c r="J557" t="s">
        <v>12</v>
      </c>
      <c r="K557" t="str">
        <f>VLOOKUP(A557,Funcionários!$A$1:$I$98,7,FALSE)</f>
        <v>Noite</v>
      </c>
      <c r="L557" t="str">
        <f>VLOOKUP(K557,Turnos!$A$1:$C$4,2,FALSE)</f>
        <v>22:00</v>
      </c>
      <c r="M557" t="str">
        <f>VLOOKUP(K557,Turnos!$A$1:$C$4,3,FALSE)</f>
        <v>06:00</v>
      </c>
      <c r="N557" s="6">
        <v>9.3769444444444439</v>
      </c>
      <c r="O557" s="6">
        <v>5.6655555555555557</v>
      </c>
      <c r="P557" s="6">
        <f t="shared" si="34"/>
        <v>15.0425</v>
      </c>
      <c r="Q557" t="str">
        <f t="shared" si="35"/>
        <v>Anomalia</v>
      </c>
      <c r="R557" t="str">
        <f>VLOOKUP(A557,Funcionários!$A$1:$I$98,6,FALSE)</f>
        <v>Financeiro</v>
      </c>
      <c r="S557" t="str">
        <f>VLOOKUP(A557,Funcionários!$A$1:$I$98,5,FALSE)</f>
        <v>Supervisor</v>
      </c>
      <c r="T557">
        <f>VLOOKUP(A557,Funcionários!$A$1:$I$98,8,FALSE)</f>
        <v>3025.9</v>
      </c>
      <c r="U557" t="str">
        <f>VLOOKUP(A557,Funcionários!$A$1:$I$98,3,FALSE)</f>
        <v>F</v>
      </c>
    </row>
    <row r="558" spans="1:21" x14ac:dyDescent="0.3">
      <c r="A558">
        <v>19</v>
      </c>
      <c r="B558" t="str">
        <f>VLOOKUP(A558,Funcionários!$A$1:$I$98,2,FALSE)</f>
        <v>Anna Liz Lopes</v>
      </c>
      <c r="C558" s="2" t="s">
        <v>54</v>
      </c>
      <c r="D558" s="4" t="s">
        <v>1015</v>
      </c>
      <c r="E558" s="4" t="s">
        <v>1016</v>
      </c>
      <c r="F558">
        <v>0</v>
      </c>
      <c r="G558">
        <v>0.9</v>
      </c>
      <c r="H558">
        <f t="shared" si="32"/>
        <v>2025</v>
      </c>
      <c r="I558">
        <f t="shared" si="33"/>
        <v>4</v>
      </c>
      <c r="J558" t="s">
        <v>16</v>
      </c>
      <c r="K558" t="str">
        <f>VLOOKUP(A558,Funcionários!$A$1:$I$98,7,FALSE)</f>
        <v>Noite</v>
      </c>
      <c r="L558" t="str">
        <f>VLOOKUP(K558,Turnos!$A$1:$C$4,2,FALSE)</f>
        <v>22:00</v>
      </c>
      <c r="M558" t="str">
        <f>VLOOKUP(K558,Turnos!$A$1:$C$4,3,FALSE)</f>
        <v>06:00</v>
      </c>
      <c r="N558" s="6">
        <v>5.1663888888888874</v>
      </c>
      <c r="O558" s="6">
        <v>5.5974999999999993</v>
      </c>
      <c r="P558" s="6">
        <f t="shared" si="34"/>
        <v>10.763888888888886</v>
      </c>
      <c r="Q558" t="str">
        <f t="shared" si="35"/>
        <v>Anomalia</v>
      </c>
      <c r="R558" t="str">
        <f>VLOOKUP(A558,Funcionários!$A$1:$I$98,6,FALSE)</f>
        <v>Financeiro</v>
      </c>
      <c r="S558" t="str">
        <f>VLOOKUP(A558,Funcionários!$A$1:$I$98,5,FALSE)</f>
        <v>Supervisor</v>
      </c>
      <c r="T558">
        <f>VLOOKUP(A558,Funcionários!$A$1:$I$98,8,FALSE)</f>
        <v>3025.9</v>
      </c>
      <c r="U558" t="str">
        <f>VLOOKUP(A558,Funcionários!$A$1:$I$98,3,FALSE)</f>
        <v>F</v>
      </c>
    </row>
    <row r="559" spans="1:21" x14ac:dyDescent="0.3">
      <c r="A559">
        <v>19</v>
      </c>
      <c r="B559" t="str">
        <f>VLOOKUP(A559,Funcionários!$A$1:$I$98,2,FALSE)</f>
        <v>Anna Liz Lopes</v>
      </c>
      <c r="C559" s="2" t="s">
        <v>57</v>
      </c>
      <c r="D559" s="4"/>
      <c r="E559" s="4"/>
      <c r="F559">
        <v>0</v>
      </c>
      <c r="G559">
        <v>0</v>
      </c>
      <c r="H559">
        <f t="shared" si="32"/>
        <v>2025</v>
      </c>
      <c r="I559">
        <f t="shared" si="33"/>
        <v>4</v>
      </c>
      <c r="J559" t="s">
        <v>18</v>
      </c>
      <c r="K559" t="str">
        <f>VLOOKUP(A559,Funcionários!$A$1:$I$98,7,FALSE)</f>
        <v>Noite</v>
      </c>
      <c r="L559" t="str">
        <f>VLOOKUP(K559,Turnos!$A$1:$C$4,2,FALSE)</f>
        <v>22:00</v>
      </c>
      <c r="M559" t="str">
        <f>VLOOKUP(K559,Turnos!$A$1:$C$4,3,FALSE)</f>
        <v>06:00</v>
      </c>
      <c r="N559" s="6">
        <v>22</v>
      </c>
      <c r="O559" s="6">
        <v>6</v>
      </c>
      <c r="P559" s="6">
        <f t="shared" si="34"/>
        <v>28</v>
      </c>
      <c r="Q559" t="str">
        <f t="shared" si="35"/>
        <v>Anomalia</v>
      </c>
      <c r="R559" t="str">
        <f>VLOOKUP(A559,Funcionários!$A$1:$I$98,6,FALSE)</f>
        <v>Financeiro</v>
      </c>
      <c r="S559" t="str">
        <f>VLOOKUP(A559,Funcionários!$A$1:$I$98,5,FALSE)</f>
        <v>Supervisor</v>
      </c>
      <c r="T559">
        <f>VLOOKUP(A559,Funcionários!$A$1:$I$98,8,FALSE)</f>
        <v>3025.9</v>
      </c>
      <c r="U559" t="str">
        <f>VLOOKUP(A559,Funcionários!$A$1:$I$98,3,FALSE)</f>
        <v>F</v>
      </c>
    </row>
    <row r="560" spans="1:21" x14ac:dyDescent="0.3">
      <c r="A560">
        <v>19</v>
      </c>
      <c r="B560" t="str">
        <f>VLOOKUP(A560,Funcionários!$A$1:$I$98,2,FALSE)</f>
        <v>Anna Liz Lopes</v>
      </c>
      <c r="C560" s="2" t="s">
        <v>60</v>
      </c>
      <c r="D560" s="4" t="s">
        <v>1017</v>
      </c>
      <c r="E560" s="4" t="s">
        <v>1018</v>
      </c>
      <c r="F560">
        <v>0</v>
      </c>
      <c r="G560">
        <v>0.6</v>
      </c>
      <c r="H560">
        <f t="shared" si="32"/>
        <v>2025</v>
      </c>
      <c r="I560">
        <f t="shared" si="33"/>
        <v>4</v>
      </c>
      <c r="J560" t="s">
        <v>22</v>
      </c>
      <c r="K560" t="str">
        <f>VLOOKUP(A560,Funcionários!$A$1:$I$98,7,FALSE)</f>
        <v>Noite</v>
      </c>
      <c r="L560" t="str">
        <f>VLOOKUP(K560,Turnos!$A$1:$C$4,2,FALSE)</f>
        <v>22:00</v>
      </c>
      <c r="M560" t="str">
        <f>VLOOKUP(K560,Turnos!$A$1:$C$4,3,FALSE)</f>
        <v>06:00</v>
      </c>
      <c r="N560" s="6">
        <v>14.997222222222222</v>
      </c>
      <c r="O560" s="6">
        <v>1.798333333333334</v>
      </c>
      <c r="P560" s="6">
        <f t="shared" si="34"/>
        <v>16.795555555555556</v>
      </c>
      <c r="Q560" t="str">
        <f t="shared" si="35"/>
        <v>Anomalia</v>
      </c>
      <c r="R560" t="str">
        <f>VLOOKUP(A560,Funcionários!$A$1:$I$98,6,FALSE)</f>
        <v>Financeiro</v>
      </c>
      <c r="S560" t="str">
        <f>VLOOKUP(A560,Funcionários!$A$1:$I$98,5,FALSE)</f>
        <v>Supervisor</v>
      </c>
      <c r="T560">
        <f>VLOOKUP(A560,Funcionários!$A$1:$I$98,8,FALSE)</f>
        <v>3025.9</v>
      </c>
      <c r="U560" t="str">
        <f>VLOOKUP(A560,Funcionários!$A$1:$I$98,3,FALSE)</f>
        <v>F</v>
      </c>
    </row>
    <row r="561" spans="1:21" x14ac:dyDescent="0.3">
      <c r="A561">
        <v>19</v>
      </c>
      <c r="B561" t="str">
        <f>VLOOKUP(A561,Funcionários!$A$1:$I$98,2,FALSE)</f>
        <v>Anna Liz Lopes</v>
      </c>
      <c r="C561" s="2" t="s">
        <v>63</v>
      </c>
      <c r="D561" s="4" t="s">
        <v>1019</v>
      </c>
      <c r="E561" s="4" t="s">
        <v>1020</v>
      </c>
      <c r="F561">
        <v>0</v>
      </c>
      <c r="G561">
        <v>2.2000000000000002</v>
      </c>
      <c r="H561">
        <f t="shared" si="32"/>
        <v>2025</v>
      </c>
      <c r="I561">
        <f t="shared" si="33"/>
        <v>4</v>
      </c>
      <c r="J561" t="s">
        <v>26</v>
      </c>
      <c r="K561" t="str">
        <f>VLOOKUP(A561,Funcionários!$A$1:$I$98,7,FALSE)</f>
        <v>Noite</v>
      </c>
      <c r="L561" t="str">
        <f>VLOOKUP(K561,Turnos!$A$1:$C$4,2,FALSE)</f>
        <v>22:00</v>
      </c>
      <c r="M561" t="str">
        <f>VLOOKUP(K561,Turnos!$A$1:$C$4,3,FALSE)</f>
        <v>06:00</v>
      </c>
      <c r="N561" s="6">
        <v>6.8691666666666666</v>
      </c>
      <c r="O561" s="6">
        <v>4.293333333333333</v>
      </c>
      <c r="P561" s="6">
        <f t="shared" si="34"/>
        <v>11.1625</v>
      </c>
      <c r="Q561" t="str">
        <f t="shared" si="35"/>
        <v>Anomalia</v>
      </c>
      <c r="R561" t="str">
        <f>VLOOKUP(A561,Funcionários!$A$1:$I$98,6,FALSE)</f>
        <v>Financeiro</v>
      </c>
      <c r="S561" t="str">
        <f>VLOOKUP(A561,Funcionários!$A$1:$I$98,5,FALSE)</f>
        <v>Supervisor</v>
      </c>
      <c r="T561">
        <f>VLOOKUP(A561,Funcionários!$A$1:$I$98,8,FALSE)</f>
        <v>3025.9</v>
      </c>
      <c r="U561" t="str">
        <f>VLOOKUP(A561,Funcionários!$A$1:$I$98,3,FALSE)</f>
        <v>F</v>
      </c>
    </row>
    <row r="562" spans="1:21" x14ac:dyDescent="0.3">
      <c r="A562">
        <v>19</v>
      </c>
      <c r="B562" t="str">
        <f>VLOOKUP(A562,Funcionários!$A$1:$I$98,2,FALSE)</f>
        <v>Anna Liz Lopes</v>
      </c>
      <c r="C562" s="2" t="s">
        <v>66</v>
      </c>
      <c r="D562" s="4" t="s">
        <v>1021</v>
      </c>
      <c r="E562" s="4" t="s">
        <v>1022</v>
      </c>
      <c r="F562">
        <v>0</v>
      </c>
      <c r="G562">
        <v>2.9</v>
      </c>
      <c r="H562">
        <f t="shared" si="32"/>
        <v>2025</v>
      </c>
      <c r="I562">
        <f t="shared" si="33"/>
        <v>4</v>
      </c>
      <c r="J562" t="s">
        <v>28</v>
      </c>
      <c r="K562" t="str">
        <f>VLOOKUP(A562,Funcionários!$A$1:$I$98,7,FALSE)</f>
        <v>Noite</v>
      </c>
      <c r="L562" t="str">
        <f>VLOOKUP(K562,Turnos!$A$1:$C$4,2,FALSE)</f>
        <v>22:00</v>
      </c>
      <c r="M562" t="str">
        <f>VLOOKUP(K562,Turnos!$A$1:$C$4,3,FALSE)</f>
        <v>06:00</v>
      </c>
      <c r="N562" s="6">
        <v>10.659444444444443</v>
      </c>
      <c r="O562" s="6">
        <v>0.66527777777777763</v>
      </c>
      <c r="P562" s="6">
        <f t="shared" si="34"/>
        <v>11.324722222222221</v>
      </c>
      <c r="Q562" t="str">
        <f t="shared" si="35"/>
        <v>Anomalia</v>
      </c>
      <c r="R562" t="str">
        <f>VLOOKUP(A562,Funcionários!$A$1:$I$98,6,FALSE)</f>
        <v>Financeiro</v>
      </c>
      <c r="S562" t="str">
        <f>VLOOKUP(A562,Funcionários!$A$1:$I$98,5,FALSE)</f>
        <v>Supervisor</v>
      </c>
      <c r="T562">
        <f>VLOOKUP(A562,Funcionários!$A$1:$I$98,8,FALSE)</f>
        <v>3025.9</v>
      </c>
      <c r="U562" t="str">
        <f>VLOOKUP(A562,Funcionários!$A$1:$I$98,3,FALSE)</f>
        <v>F</v>
      </c>
    </row>
    <row r="563" spans="1:21" x14ac:dyDescent="0.3">
      <c r="A563">
        <v>19</v>
      </c>
      <c r="B563" t="str">
        <f>VLOOKUP(A563,Funcionários!$A$1:$I$98,2,FALSE)</f>
        <v>Anna Liz Lopes</v>
      </c>
      <c r="C563" s="2" t="s">
        <v>69</v>
      </c>
      <c r="D563" s="4" t="s">
        <v>1023</v>
      </c>
      <c r="E563" s="4" t="s">
        <v>1024</v>
      </c>
      <c r="F563">
        <v>0</v>
      </c>
      <c r="G563">
        <v>1.7</v>
      </c>
      <c r="H563">
        <f t="shared" si="32"/>
        <v>2025</v>
      </c>
      <c r="I563">
        <f t="shared" si="33"/>
        <v>4</v>
      </c>
      <c r="J563" t="s">
        <v>9</v>
      </c>
      <c r="K563" t="str">
        <f>VLOOKUP(A563,Funcionários!$A$1:$I$98,7,FALSE)</f>
        <v>Noite</v>
      </c>
      <c r="L563" t="str">
        <f>VLOOKUP(K563,Turnos!$A$1:$C$4,2,FALSE)</f>
        <v>22:00</v>
      </c>
      <c r="M563" t="str">
        <f>VLOOKUP(K563,Turnos!$A$1:$C$4,3,FALSE)</f>
        <v>06:00</v>
      </c>
      <c r="N563" s="6">
        <v>1.0450000000000008</v>
      </c>
      <c r="O563" s="6">
        <v>3.6388888888888804E-2</v>
      </c>
      <c r="P563" s="6">
        <f t="shared" si="34"/>
        <v>1.0813888888888896</v>
      </c>
      <c r="Q563" t="str">
        <f t="shared" si="35"/>
        <v>OK</v>
      </c>
      <c r="R563" t="str">
        <f>VLOOKUP(A563,Funcionários!$A$1:$I$98,6,FALSE)</f>
        <v>Financeiro</v>
      </c>
      <c r="S563" t="str">
        <f>VLOOKUP(A563,Funcionários!$A$1:$I$98,5,FALSE)</f>
        <v>Supervisor</v>
      </c>
      <c r="T563">
        <f>VLOOKUP(A563,Funcionários!$A$1:$I$98,8,FALSE)</f>
        <v>3025.9</v>
      </c>
      <c r="U563" t="str">
        <f>VLOOKUP(A563,Funcionários!$A$1:$I$98,3,FALSE)</f>
        <v>F</v>
      </c>
    </row>
    <row r="564" spans="1:21" x14ac:dyDescent="0.3">
      <c r="A564">
        <v>19</v>
      </c>
      <c r="B564" t="str">
        <f>VLOOKUP(A564,Funcionários!$A$1:$I$98,2,FALSE)</f>
        <v>Anna Liz Lopes</v>
      </c>
      <c r="C564" s="2" t="s">
        <v>72</v>
      </c>
      <c r="D564" s="4" t="s">
        <v>1025</v>
      </c>
      <c r="E564" s="4" t="s">
        <v>1026</v>
      </c>
      <c r="F564">
        <v>0</v>
      </c>
      <c r="G564">
        <v>0.8</v>
      </c>
      <c r="H564">
        <f t="shared" si="32"/>
        <v>2025</v>
      </c>
      <c r="I564">
        <f t="shared" si="33"/>
        <v>4</v>
      </c>
      <c r="J564" t="s">
        <v>12</v>
      </c>
      <c r="K564" t="str">
        <f>VLOOKUP(A564,Funcionários!$A$1:$I$98,7,FALSE)</f>
        <v>Noite</v>
      </c>
      <c r="L564" t="str">
        <f>VLOOKUP(K564,Turnos!$A$1:$C$4,2,FALSE)</f>
        <v>22:00</v>
      </c>
      <c r="M564" t="str">
        <f>VLOOKUP(K564,Turnos!$A$1:$C$4,3,FALSE)</f>
        <v>06:00</v>
      </c>
      <c r="N564" s="6">
        <v>8.6555555555555532</v>
      </c>
      <c r="O564" s="6">
        <v>13.098333333333331</v>
      </c>
      <c r="P564" s="6">
        <f t="shared" si="34"/>
        <v>21.753888888888884</v>
      </c>
      <c r="Q564" t="str">
        <f t="shared" si="35"/>
        <v>Anomalia</v>
      </c>
      <c r="R564" t="str">
        <f>VLOOKUP(A564,Funcionários!$A$1:$I$98,6,FALSE)</f>
        <v>Financeiro</v>
      </c>
      <c r="S564" t="str">
        <f>VLOOKUP(A564,Funcionários!$A$1:$I$98,5,FALSE)</f>
        <v>Supervisor</v>
      </c>
      <c r="T564">
        <f>VLOOKUP(A564,Funcionários!$A$1:$I$98,8,FALSE)</f>
        <v>3025.9</v>
      </c>
      <c r="U564" t="str">
        <f>VLOOKUP(A564,Funcionários!$A$1:$I$98,3,FALSE)</f>
        <v>F</v>
      </c>
    </row>
    <row r="565" spans="1:21" x14ac:dyDescent="0.3">
      <c r="A565">
        <v>19</v>
      </c>
      <c r="B565" t="str">
        <f>VLOOKUP(A565,Funcionários!$A$1:$I$98,2,FALSE)</f>
        <v>Anna Liz Lopes</v>
      </c>
      <c r="C565" s="2" t="s">
        <v>75</v>
      </c>
      <c r="D565" s="4"/>
      <c r="E565" s="4"/>
      <c r="F565">
        <v>1</v>
      </c>
      <c r="G565">
        <v>0</v>
      </c>
      <c r="H565">
        <f t="shared" si="32"/>
        <v>2025</v>
      </c>
      <c r="I565">
        <f t="shared" si="33"/>
        <v>4</v>
      </c>
      <c r="J565" t="s">
        <v>16</v>
      </c>
      <c r="K565" t="str">
        <f>VLOOKUP(A565,Funcionários!$A$1:$I$98,7,FALSE)</f>
        <v>Noite</v>
      </c>
      <c r="L565" t="str">
        <f>VLOOKUP(K565,Turnos!$A$1:$C$4,2,FALSE)</f>
        <v>22:00</v>
      </c>
      <c r="M565" t="str">
        <f>VLOOKUP(K565,Turnos!$A$1:$C$4,3,FALSE)</f>
        <v>06:00</v>
      </c>
      <c r="N565" s="6">
        <v>22</v>
      </c>
      <c r="O565" s="6">
        <v>6</v>
      </c>
      <c r="P565" s="6">
        <f t="shared" si="34"/>
        <v>28</v>
      </c>
      <c r="Q565" t="str">
        <f t="shared" si="35"/>
        <v>Anomalia</v>
      </c>
      <c r="R565" t="str">
        <f>VLOOKUP(A565,Funcionários!$A$1:$I$98,6,FALSE)</f>
        <v>Financeiro</v>
      </c>
      <c r="S565" t="str">
        <f>VLOOKUP(A565,Funcionários!$A$1:$I$98,5,FALSE)</f>
        <v>Supervisor</v>
      </c>
      <c r="T565">
        <f>VLOOKUP(A565,Funcionários!$A$1:$I$98,8,FALSE)</f>
        <v>3025.9</v>
      </c>
      <c r="U565" t="str">
        <f>VLOOKUP(A565,Funcionários!$A$1:$I$98,3,FALSE)</f>
        <v>F</v>
      </c>
    </row>
    <row r="566" spans="1:21" x14ac:dyDescent="0.3">
      <c r="A566">
        <v>19</v>
      </c>
      <c r="B566" t="str">
        <f>VLOOKUP(A566,Funcionários!$A$1:$I$98,2,FALSE)</f>
        <v>Anna Liz Lopes</v>
      </c>
      <c r="C566" s="2" t="s">
        <v>76</v>
      </c>
      <c r="D566" s="4" t="s">
        <v>1027</v>
      </c>
      <c r="E566" s="4" t="s">
        <v>1028</v>
      </c>
      <c r="F566">
        <v>0</v>
      </c>
      <c r="G566">
        <v>1.8</v>
      </c>
      <c r="H566">
        <f t="shared" si="32"/>
        <v>2025</v>
      </c>
      <c r="I566">
        <f t="shared" si="33"/>
        <v>4</v>
      </c>
      <c r="J566" t="s">
        <v>18</v>
      </c>
      <c r="K566" t="str">
        <f>VLOOKUP(A566,Funcionários!$A$1:$I$98,7,FALSE)</f>
        <v>Noite</v>
      </c>
      <c r="L566" t="str">
        <f>VLOOKUP(K566,Turnos!$A$1:$C$4,2,FALSE)</f>
        <v>22:00</v>
      </c>
      <c r="M566" t="str">
        <f>VLOOKUP(K566,Turnos!$A$1:$C$4,3,FALSE)</f>
        <v>06:00</v>
      </c>
      <c r="N566" s="6">
        <v>0.31500000000000128</v>
      </c>
      <c r="O566" s="6">
        <v>1.318055555555556</v>
      </c>
      <c r="P566" s="6">
        <f t="shared" si="34"/>
        <v>1.6330555555555573</v>
      </c>
      <c r="Q566" t="str">
        <f t="shared" si="35"/>
        <v>OK</v>
      </c>
      <c r="R566" t="str">
        <f>VLOOKUP(A566,Funcionários!$A$1:$I$98,6,FALSE)</f>
        <v>Financeiro</v>
      </c>
      <c r="S566" t="str">
        <f>VLOOKUP(A566,Funcionários!$A$1:$I$98,5,FALSE)</f>
        <v>Supervisor</v>
      </c>
      <c r="T566">
        <f>VLOOKUP(A566,Funcionários!$A$1:$I$98,8,FALSE)</f>
        <v>3025.9</v>
      </c>
      <c r="U566" t="str">
        <f>VLOOKUP(A566,Funcionários!$A$1:$I$98,3,FALSE)</f>
        <v>F</v>
      </c>
    </row>
    <row r="567" spans="1:21" x14ac:dyDescent="0.3">
      <c r="A567">
        <v>19</v>
      </c>
      <c r="B567" t="str">
        <f>VLOOKUP(A567,Funcionários!$A$1:$I$98,2,FALSE)</f>
        <v>Anna Liz Lopes</v>
      </c>
      <c r="C567" s="2" t="s">
        <v>79</v>
      </c>
      <c r="D567" s="4" t="s">
        <v>1029</v>
      </c>
      <c r="E567" s="4" t="s">
        <v>1030</v>
      </c>
      <c r="F567">
        <v>0</v>
      </c>
      <c r="G567">
        <v>0.5</v>
      </c>
      <c r="H567">
        <f t="shared" si="32"/>
        <v>2025</v>
      </c>
      <c r="I567">
        <f t="shared" si="33"/>
        <v>4</v>
      </c>
      <c r="J567" t="s">
        <v>22</v>
      </c>
      <c r="K567" t="str">
        <f>VLOOKUP(A567,Funcionários!$A$1:$I$98,7,FALSE)</f>
        <v>Noite</v>
      </c>
      <c r="L567" t="str">
        <f>VLOOKUP(K567,Turnos!$A$1:$C$4,2,FALSE)</f>
        <v>22:00</v>
      </c>
      <c r="M567" t="str">
        <f>VLOOKUP(K567,Turnos!$A$1:$C$4,3,FALSE)</f>
        <v>06:00</v>
      </c>
      <c r="N567" s="6">
        <v>0.93333333333333535</v>
      </c>
      <c r="O567" s="6">
        <v>0.25166666666666671</v>
      </c>
      <c r="P567" s="6">
        <f t="shared" si="34"/>
        <v>1.1850000000000021</v>
      </c>
      <c r="Q567" t="str">
        <f t="shared" si="35"/>
        <v>OK</v>
      </c>
      <c r="R567" t="str">
        <f>VLOOKUP(A567,Funcionários!$A$1:$I$98,6,FALSE)</f>
        <v>Financeiro</v>
      </c>
      <c r="S567" t="str">
        <f>VLOOKUP(A567,Funcionários!$A$1:$I$98,5,FALSE)</f>
        <v>Supervisor</v>
      </c>
      <c r="T567">
        <f>VLOOKUP(A567,Funcionários!$A$1:$I$98,8,FALSE)</f>
        <v>3025.9</v>
      </c>
      <c r="U567" t="str">
        <f>VLOOKUP(A567,Funcionários!$A$1:$I$98,3,FALSE)</f>
        <v>F</v>
      </c>
    </row>
    <row r="568" spans="1:21" x14ac:dyDescent="0.3">
      <c r="A568">
        <v>19</v>
      </c>
      <c r="B568" t="str">
        <f>VLOOKUP(A568,Funcionários!$A$1:$I$98,2,FALSE)</f>
        <v>Anna Liz Lopes</v>
      </c>
      <c r="C568" s="2" t="s">
        <v>82</v>
      </c>
      <c r="D568" s="4" t="s">
        <v>1031</v>
      </c>
      <c r="E568" s="4" t="s">
        <v>1032</v>
      </c>
      <c r="F568">
        <v>0</v>
      </c>
      <c r="G568">
        <v>0.9</v>
      </c>
      <c r="H568">
        <f t="shared" si="32"/>
        <v>2025</v>
      </c>
      <c r="I568">
        <f t="shared" si="33"/>
        <v>4</v>
      </c>
      <c r="J568" t="s">
        <v>26</v>
      </c>
      <c r="K568" t="str">
        <f>VLOOKUP(A568,Funcionários!$A$1:$I$98,7,FALSE)</f>
        <v>Noite</v>
      </c>
      <c r="L568" t="str">
        <f>VLOOKUP(K568,Turnos!$A$1:$C$4,2,FALSE)</f>
        <v>22:00</v>
      </c>
      <c r="M568" t="str">
        <f>VLOOKUP(K568,Turnos!$A$1:$C$4,3,FALSE)</f>
        <v>06:00</v>
      </c>
      <c r="N568" s="6">
        <v>3.2830555555555554</v>
      </c>
      <c r="O568" s="6">
        <v>7.3183333333333342</v>
      </c>
      <c r="P568" s="6">
        <f t="shared" si="34"/>
        <v>10.60138888888889</v>
      </c>
      <c r="Q568" t="str">
        <f t="shared" si="35"/>
        <v>Anomalia</v>
      </c>
      <c r="R568" t="str">
        <f>VLOOKUP(A568,Funcionários!$A$1:$I$98,6,FALSE)</f>
        <v>Financeiro</v>
      </c>
      <c r="S568" t="str">
        <f>VLOOKUP(A568,Funcionários!$A$1:$I$98,5,FALSE)</f>
        <v>Supervisor</v>
      </c>
      <c r="T568">
        <f>VLOOKUP(A568,Funcionários!$A$1:$I$98,8,FALSE)</f>
        <v>3025.9</v>
      </c>
      <c r="U568" t="str">
        <f>VLOOKUP(A568,Funcionários!$A$1:$I$98,3,FALSE)</f>
        <v>F</v>
      </c>
    </row>
    <row r="569" spans="1:21" x14ac:dyDescent="0.3">
      <c r="A569">
        <v>19</v>
      </c>
      <c r="B569" t="str">
        <f>VLOOKUP(A569,Funcionários!$A$1:$I$98,2,FALSE)</f>
        <v>Anna Liz Lopes</v>
      </c>
      <c r="C569" s="2" t="s">
        <v>85</v>
      </c>
      <c r="D569" s="4" t="s">
        <v>1033</v>
      </c>
      <c r="E569" s="4" t="s">
        <v>1034</v>
      </c>
      <c r="F569">
        <v>0</v>
      </c>
      <c r="G569">
        <v>1.5</v>
      </c>
      <c r="H569">
        <f t="shared" si="32"/>
        <v>2025</v>
      </c>
      <c r="I569">
        <f t="shared" si="33"/>
        <v>4</v>
      </c>
      <c r="J569" t="s">
        <v>28</v>
      </c>
      <c r="K569" t="str">
        <f>VLOOKUP(A569,Funcionários!$A$1:$I$98,7,FALSE)</f>
        <v>Noite</v>
      </c>
      <c r="L569" t="str">
        <f>VLOOKUP(K569,Turnos!$A$1:$C$4,2,FALSE)</f>
        <v>22:00</v>
      </c>
      <c r="M569" t="str">
        <f>VLOOKUP(K569,Turnos!$A$1:$C$4,3,FALSE)</f>
        <v>06:00</v>
      </c>
      <c r="N569" s="6">
        <v>4.5322222222222228</v>
      </c>
      <c r="O569" s="6">
        <v>5.1947222222222216</v>
      </c>
      <c r="P569" s="6">
        <f t="shared" si="34"/>
        <v>9.7269444444444453</v>
      </c>
      <c r="Q569" t="str">
        <f t="shared" si="35"/>
        <v>Anomalia</v>
      </c>
      <c r="R569" t="str">
        <f>VLOOKUP(A569,Funcionários!$A$1:$I$98,6,FALSE)</f>
        <v>Financeiro</v>
      </c>
      <c r="S569" t="str">
        <f>VLOOKUP(A569,Funcionários!$A$1:$I$98,5,FALSE)</f>
        <v>Supervisor</v>
      </c>
      <c r="T569">
        <f>VLOOKUP(A569,Funcionários!$A$1:$I$98,8,FALSE)</f>
        <v>3025.9</v>
      </c>
      <c r="U569" t="str">
        <f>VLOOKUP(A569,Funcionários!$A$1:$I$98,3,FALSE)</f>
        <v>F</v>
      </c>
    </row>
    <row r="570" spans="1:21" x14ac:dyDescent="0.3">
      <c r="A570">
        <v>19</v>
      </c>
      <c r="B570" t="str">
        <f>VLOOKUP(A570,Funcionários!$A$1:$I$98,2,FALSE)</f>
        <v>Anna Liz Lopes</v>
      </c>
      <c r="C570" s="2" t="s">
        <v>88</v>
      </c>
      <c r="D570" s="4" t="s">
        <v>1035</v>
      </c>
      <c r="E570" s="4" t="s">
        <v>1036</v>
      </c>
      <c r="F570">
        <v>0</v>
      </c>
      <c r="G570">
        <v>0.1</v>
      </c>
      <c r="H570">
        <f t="shared" si="32"/>
        <v>2025</v>
      </c>
      <c r="I570">
        <f t="shared" si="33"/>
        <v>4</v>
      </c>
      <c r="J570" t="s">
        <v>9</v>
      </c>
      <c r="K570" t="str">
        <f>VLOOKUP(A570,Funcionários!$A$1:$I$98,7,FALSE)</f>
        <v>Noite</v>
      </c>
      <c r="L570" t="str">
        <f>VLOOKUP(K570,Turnos!$A$1:$C$4,2,FALSE)</f>
        <v>22:00</v>
      </c>
      <c r="M570" t="str">
        <f>VLOOKUP(K570,Turnos!$A$1:$C$4,3,FALSE)</f>
        <v>06:00</v>
      </c>
      <c r="N570" s="6">
        <v>7.1383333333333328</v>
      </c>
      <c r="O570" s="6">
        <v>15.860555555555557</v>
      </c>
      <c r="P570" s="6">
        <f t="shared" si="34"/>
        <v>22.998888888888889</v>
      </c>
      <c r="Q570" t="str">
        <f t="shared" si="35"/>
        <v>Anomalia</v>
      </c>
      <c r="R570" t="str">
        <f>VLOOKUP(A570,Funcionários!$A$1:$I$98,6,FALSE)</f>
        <v>Financeiro</v>
      </c>
      <c r="S570" t="str">
        <f>VLOOKUP(A570,Funcionários!$A$1:$I$98,5,FALSE)</f>
        <v>Supervisor</v>
      </c>
      <c r="T570">
        <f>VLOOKUP(A570,Funcionários!$A$1:$I$98,8,FALSE)</f>
        <v>3025.9</v>
      </c>
      <c r="U570" t="str">
        <f>VLOOKUP(A570,Funcionários!$A$1:$I$98,3,FALSE)</f>
        <v>F</v>
      </c>
    </row>
    <row r="571" spans="1:21" x14ac:dyDescent="0.3">
      <c r="A571">
        <v>19</v>
      </c>
      <c r="B571" t="str">
        <f>VLOOKUP(A571,Funcionários!$A$1:$I$98,2,FALSE)</f>
        <v>Anna Liz Lopes</v>
      </c>
      <c r="C571" s="2" t="s">
        <v>91</v>
      </c>
      <c r="D571" s="4" t="s">
        <v>1037</v>
      </c>
      <c r="E571" s="4" t="s">
        <v>1038</v>
      </c>
      <c r="F571">
        <v>0</v>
      </c>
      <c r="G571">
        <v>2.9</v>
      </c>
      <c r="H571">
        <f t="shared" si="32"/>
        <v>2025</v>
      </c>
      <c r="I571">
        <f t="shared" si="33"/>
        <v>4</v>
      </c>
      <c r="J571" t="s">
        <v>12</v>
      </c>
      <c r="K571" t="str">
        <f>VLOOKUP(A571,Funcionários!$A$1:$I$98,7,FALSE)</f>
        <v>Noite</v>
      </c>
      <c r="L571" t="str">
        <f>VLOOKUP(K571,Turnos!$A$1:$C$4,2,FALSE)</f>
        <v>22:00</v>
      </c>
      <c r="M571" t="str">
        <f>VLOOKUP(K571,Turnos!$A$1:$C$4,3,FALSE)</f>
        <v>06:00</v>
      </c>
      <c r="N571" s="6">
        <v>5.9208333333333343</v>
      </c>
      <c r="O571" s="6">
        <v>5.1661111111111104</v>
      </c>
      <c r="P571" s="6">
        <f t="shared" si="34"/>
        <v>11.086944444444445</v>
      </c>
      <c r="Q571" t="str">
        <f t="shared" si="35"/>
        <v>Anomalia</v>
      </c>
      <c r="R571" t="str">
        <f>VLOOKUP(A571,Funcionários!$A$1:$I$98,6,FALSE)</f>
        <v>Financeiro</v>
      </c>
      <c r="S571" t="str">
        <f>VLOOKUP(A571,Funcionários!$A$1:$I$98,5,FALSE)</f>
        <v>Supervisor</v>
      </c>
      <c r="T571">
        <f>VLOOKUP(A571,Funcionários!$A$1:$I$98,8,FALSE)</f>
        <v>3025.9</v>
      </c>
      <c r="U571" t="str">
        <f>VLOOKUP(A571,Funcionários!$A$1:$I$98,3,FALSE)</f>
        <v>F</v>
      </c>
    </row>
    <row r="572" spans="1:21" x14ac:dyDescent="0.3">
      <c r="A572">
        <v>20</v>
      </c>
      <c r="B572" t="str">
        <f>VLOOKUP(A572,Funcionários!$A$1:$I$98,2,FALSE)</f>
        <v>Amanda Fernandes</v>
      </c>
      <c r="C572" s="2" t="s">
        <v>7</v>
      </c>
      <c r="D572" s="4" t="s">
        <v>1039</v>
      </c>
      <c r="E572" s="4" t="s">
        <v>1040</v>
      </c>
      <c r="F572">
        <v>0</v>
      </c>
      <c r="G572">
        <v>0.2</v>
      </c>
      <c r="H572">
        <f t="shared" si="32"/>
        <v>2025</v>
      </c>
      <c r="I572">
        <f t="shared" si="33"/>
        <v>5</v>
      </c>
      <c r="J572" t="s">
        <v>9</v>
      </c>
      <c r="K572" t="str">
        <f>VLOOKUP(A572,Funcionários!$A$1:$I$98,7,FALSE)</f>
        <v>Tarde</v>
      </c>
      <c r="L572" t="str">
        <f>VLOOKUP(K572,Turnos!$A$1:$C$4,2,FALSE)</f>
        <v>14:00</v>
      </c>
      <c r="M572" t="str">
        <f>VLOOKUP(K572,Turnos!$A$1:$C$4,3,FALSE)</f>
        <v>22:00</v>
      </c>
      <c r="N572" s="6">
        <v>7.623333333333334</v>
      </c>
      <c r="O572" s="6">
        <v>1.7344444444444456</v>
      </c>
      <c r="P572" s="6">
        <f t="shared" si="34"/>
        <v>9.3577777777777804</v>
      </c>
      <c r="Q572" t="str">
        <f t="shared" si="35"/>
        <v>Anomalia</v>
      </c>
      <c r="R572" t="str">
        <f>VLOOKUP(A572,Funcionários!$A$1:$I$98,6,FALSE)</f>
        <v>Logística</v>
      </c>
      <c r="S572" t="str">
        <f>VLOOKUP(A572,Funcionários!$A$1:$I$98,5,FALSE)</f>
        <v>Auxiliar</v>
      </c>
      <c r="T572">
        <f>VLOOKUP(A572,Funcionários!$A$1:$I$98,8,FALSE)</f>
        <v>7045.38</v>
      </c>
      <c r="U572" t="str">
        <f>VLOOKUP(A572,Funcionários!$A$1:$I$98,3,FALSE)</f>
        <v>F</v>
      </c>
    </row>
    <row r="573" spans="1:21" x14ac:dyDescent="0.3">
      <c r="A573">
        <v>20</v>
      </c>
      <c r="B573" t="str">
        <f>VLOOKUP(A573,Funcionários!$A$1:$I$98,2,FALSE)</f>
        <v>Amanda Fernandes</v>
      </c>
      <c r="C573" s="2" t="s">
        <v>10</v>
      </c>
      <c r="D573" s="4" t="s">
        <v>1041</v>
      </c>
      <c r="E573" s="4" t="s">
        <v>1042</v>
      </c>
      <c r="F573">
        <v>0</v>
      </c>
      <c r="G573">
        <v>2</v>
      </c>
      <c r="H573">
        <f t="shared" si="32"/>
        <v>2025</v>
      </c>
      <c r="I573">
        <f t="shared" si="33"/>
        <v>5</v>
      </c>
      <c r="J573" t="s">
        <v>12</v>
      </c>
      <c r="K573" t="str">
        <f>VLOOKUP(A573,Funcionários!$A$1:$I$98,7,FALSE)</f>
        <v>Tarde</v>
      </c>
      <c r="L573" t="str">
        <f>VLOOKUP(K573,Turnos!$A$1:$C$4,2,FALSE)</f>
        <v>14:00</v>
      </c>
      <c r="M573" t="str">
        <f>VLOOKUP(K573,Turnos!$A$1:$C$4,3,FALSE)</f>
        <v>22:00</v>
      </c>
      <c r="N573" s="6">
        <v>3.3024999999999967</v>
      </c>
      <c r="O573" s="6">
        <v>21.737777777777776</v>
      </c>
      <c r="P573" s="6">
        <f t="shared" si="34"/>
        <v>25.040277777777774</v>
      </c>
      <c r="Q573" t="str">
        <f t="shared" si="35"/>
        <v>Anomalia</v>
      </c>
      <c r="R573" t="str">
        <f>VLOOKUP(A573,Funcionários!$A$1:$I$98,6,FALSE)</f>
        <v>Logística</v>
      </c>
      <c r="S573" t="str">
        <f>VLOOKUP(A573,Funcionários!$A$1:$I$98,5,FALSE)</f>
        <v>Auxiliar</v>
      </c>
      <c r="T573">
        <f>VLOOKUP(A573,Funcionários!$A$1:$I$98,8,FALSE)</f>
        <v>7045.38</v>
      </c>
      <c r="U573" t="str">
        <f>VLOOKUP(A573,Funcionários!$A$1:$I$98,3,FALSE)</f>
        <v>F</v>
      </c>
    </row>
    <row r="574" spans="1:21" x14ac:dyDescent="0.3">
      <c r="A574">
        <v>20</v>
      </c>
      <c r="B574" t="str">
        <f>VLOOKUP(A574,Funcionários!$A$1:$I$98,2,FALSE)</f>
        <v>Amanda Fernandes</v>
      </c>
      <c r="C574" s="2" t="s">
        <v>13</v>
      </c>
      <c r="D574" s="4" t="s">
        <v>1043</v>
      </c>
      <c r="E574" s="4" t="s">
        <v>1044</v>
      </c>
      <c r="F574">
        <v>0</v>
      </c>
      <c r="G574">
        <v>2.5</v>
      </c>
      <c r="H574">
        <f t="shared" si="32"/>
        <v>2025</v>
      </c>
      <c r="I574">
        <f t="shared" si="33"/>
        <v>5</v>
      </c>
      <c r="J574" t="s">
        <v>16</v>
      </c>
      <c r="K574" t="str">
        <f>VLOOKUP(A574,Funcionários!$A$1:$I$98,7,FALSE)</f>
        <v>Tarde</v>
      </c>
      <c r="L574" t="str">
        <f>VLOOKUP(K574,Turnos!$A$1:$C$4,2,FALSE)</f>
        <v>14:00</v>
      </c>
      <c r="M574" t="str">
        <f>VLOOKUP(K574,Turnos!$A$1:$C$4,3,FALSE)</f>
        <v>22:00</v>
      </c>
      <c r="N574" s="6">
        <v>7.6883333333333344</v>
      </c>
      <c r="O574" s="6">
        <v>6.8422222222222215</v>
      </c>
      <c r="P574" s="6">
        <f t="shared" si="34"/>
        <v>14.530555555555555</v>
      </c>
      <c r="Q574" t="str">
        <f t="shared" si="35"/>
        <v>Anomalia</v>
      </c>
      <c r="R574" t="str">
        <f>VLOOKUP(A574,Funcionários!$A$1:$I$98,6,FALSE)</f>
        <v>Logística</v>
      </c>
      <c r="S574" t="str">
        <f>VLOOKUP(A574,Funcionários!$A$1:$I$98,5,FALSE)</f>
        <v>Auxiliar</v>
      </c>
      <c r="T574">
        <f>VLOOKUP(A574,Funcionários!$A$1:$I$98,8,FALSE)</f>
        <v>7045.38</v>
      </c>
      <c r="U574" t="str">
        <f>VLOOKUP(A574,Funcionários!$A$1:$I$98,3,FALSE)</f>
        <v>F</v>
      </c>
    </row>
    <row r="575" spans="1:21" x14ac:dyDescent="0.3">
      <c r="A575">
        <v>20</v>
      </c>
      <c r="B575" t="str">
        <f>VLOOKUP(A575,Funcionários!$A$1:$I$98,2,FALSE)</f>
        <v>Amanda Fernandes</v>
      </c>
      <c r="C575" s="2" t="s">
        <v>17</v>
      </c>
      <c r="D575" s="4" t="s">
        <v>1045</v>
      </c>
      <c r="E575" s="4" t="s">
        <v>1046</v>
      </c>
      <c r="F575">
        <v>0</v>
      </c>
      <c r="G575">
        <v>2.2000000000000002</v>
      </c>
      <c r="H575">
        <f t="shared" si="32"/>
        <v>2025</v>
      </c>
      <c r="I575">
        <f t="shared" si="33"/>
        <v>5</v>
      </c>
      <c r="J575" t="s">
        <v>18</v>
      </c>
      <c r="K575" t="str">
        <f>VLOOKUP(A575,Funcionários!$A$1:$I$98,7,FALSE)</f>
        <v>Tarde</v>
      </c>
      <c r="L575" t="str">
        <f>VLOOKUP(K575,Turnos!$A$1:$C$4,2,FALSE)</f>
        <v>14:00</v>
      </c>
      <c r="M575" t="str">
        <f>VLOOKUP(K575,Turnos!$A$1:$C$4,3,FALSE)</f>
        <v>22:00</v>
      </c>
      <c r="N575" s="6">
        <v>9.2002777777777762</v>
      </c>
      <c r="O575" s="6">
        <v>3.8319444444444457</v>
      </c>
      <c r="P575" s="6">
        <f t="shared" si="34"/>
        <v>13.032222222222222</v>
      </c>
      <c r="Q575" t="str">
        <f t="shared" si="35"/>
        <v>Anomalia</v>
      </c>
      <c r="R575" t="str">
        <f>VLOOKUP(A575,Funcionários!$A$1:$I$98,6,FALSE)</f>
        <v>Logística</v>
      </c>
      <c r="S575" t="str">
        <f>VLOOKUP(A575,Funcionários!$A$1:$I$98,5,FALSE)</f>
        <v>Auxiliar</v>
      </c>
      <c r="T575">
        <f>VLOOKUP(A575,Funcionários!$A$1:$I$98,8,FALSE)</f>
        <v>7045.38</v>
      </c>
      <c r="U575" t="str">
        <f>VLOOKUP(A575,Funcionários!$A$1:$I$98,3,FALSE)</f>
        <v>F</v>
      </c>
    </row>
    <row r="576" spans="1:21" x14ac:dyDescent="0.3">
      <c r="A576">
        <v>20</v>
      </c>
      <c r="B576" t="str">
        <f>VLOOKUP(A576,Funcionários!$A$1:$I$98,2,FALSE)</f>
        <v>Amanda Fernandes</v>
      </c>
      <c r="C576" s="2" t="s">
        <v>19</v>
      </c>
      <c r="D576" s="4" t="s">
        <v>1047</v>
      </c>
      <c r="E576" s="4" t="s">
        <v>1048</v>
      </c>
      <c r="F576">
        <v>0</v>
      </c>
      <c r="G576">
        <v>1.2</v>
      </c>
      <c r="H576">
        <f t="shared" si="32"/>
        <v>2025</v>
      </c>
      <c r="I576">
        <f t="shared" si="33"/>
        <v>5</v>
      </c>
      <c r="J576" t="s">
        <v>22</v>
      </c>
      <c r="K576" t="str">
        <f>VLOOKUP(A576,Funcionários!$A$1:$I$98,7,FALSE)</f>
        <v>Tarde</v>
      </c>
      <c r="L576" t="str">
        <f>VLOOKUP(K576,Turnos!$A$1:$C$4,2,FALSE)</f>
        <v>14:00</v>
      </c>
      <c r="M576" t="str">
        <f>VLOOKUP(K576,Turnos!$A$1:$C$4,3,FALSE)</f>
        <v>22:00</v>
      </c>
      <c r="N576" s="6">
        <v>7.6852777777777783</v>
      </c>
      <c r="O576" s="6">
        <v>21.330833333333331</v>
      </c>
      <c r="P576" s="6">
        <f t="shared" si="34"/>
        <v>29.016111111111108</v>
      </c>
      <c r="Q576" t="str">
        <f t="shared" si="35"/>
        <v>Anomalia</v>
      </c>
      <c r="R576" t="str">
        <f>VLOOKUP(A576,Funcionários!$A$1:$I$98,6,FALSE)</f>
        <v>Logística</v>
      </c>
      <c r="S576" t="str">
        <f>VLOOKUP(A576,Funcionários!$A$1:$I$98,5,FALSE)</f>
        <v>Auxiliar</v>
      </c>
      <c r="T576">
        <f>VLOOKUP(A576,Funcionários!$A$1:$I$98,8,FALSE)</f>
        <v>7045.38</v>
      </c>
      <c r="U576" t="str">
        <f>VLOOKUP(A576,Funcionários!$A$1:$I$98,3,FALSE)</f>
        <v>F</v>
      </c>
    </row>
    <row r="577" spans="1:21" x14ac:dyDescent="0.3">
      <c r="A577">
        <v>20</v>
      </c>
      <c r="B577" t="str">
        <f>VLOOKUP(A577,Funcionários!$A$1:$I$98,2,FALSE)</f>
        <v>Amanda Fernandes</v>
      </c>
      <c r="C577" s="2" t="s">
        <v>23</v>
      </c>
      <c r="D577" s="4" t="s">
        <v>1049</v>
      </c>
      <c r="E577" s="4" t="s">
        <v>1050</v>
      </c>
      <c r="F577">
        <v>0</v>
      </c>
      <c r="G577">
        <v>1.7</v>
      </c>
      <c r="H577">
        <f t="shared" si="32"/>
        <v>2025</v>
      </c>
      <c r="I577">
        <f t="shared" si="33"/>
        <v>5</v>
      </c>
      <c r="J577" t="s">
        <v>26</v>
      </c>
      <c r="K577" t="str">
        <f>VLOOKUP(A577,Funcionários!$A$1:$I$98,7,FALSE)</f>
        <v>Tarde</v>
      </c>
      <c r="L577" t="str">
        <f>VLOOKUP(K577,Turnos!$A$1:$C$4,2,FALSE)</f>
        <v>14:00</v>
      </c>
      <c r="M577" t="str">
        <f>VLOOKUP(K577,Turnos!$A$1:$C$4,3,FALSE)</f>
        <v>22:00</v>
      </c>
      <c r="N577" s="6">
        <v>0.96277777777777551</v>
      </c>
      <c r="O577" s="6">
        <v>14.33472222222222</v>
      </c>
      <c r="P577" s="6">
        <f t="shared" si="34"/>
        <v>15.297499999999996</v>
      </c>
      <c r="Q577" t="str">
        <f t="shared" si="35"/>
        <v>Anomalia</v>
      </c>
      <c r="R577" t="str">
        <f>VLOOKUP(A577,Funcionários!$A$1:$I$98,6,FALSE)</f>
        <v>Logística</v>
      </c>
      <c r="S577" t="str">
        <f>VLOOKUP(A577,Funcionários!$A$1:$I$98,5,FALSE)</f>
        <v>Auxiliar</v>
      </c>
      <c r="T577">
        <f>VLOOKUP(A577,Funcionários!$A$1:$I$98,8,FALSE)</f>
        <v>7045.38</v>
      </c>
      <c r="U577" t="str">
        <f>VLOOKUP(A577,Funcionários!$A$1:$I$98,3,FALSE)</f>
        <v>F</v>
      </c>
    </row>
    <row r="578" spans="1:21" x14ac:dyDescent="0.3">
      <c r="A578">
        <v>20</v>
      </c>
      <c r="B578" t="str">
        <f>VLOOKUP(A578,Funcionários!$A$1:$I$98,2,FALSE)</f>
        <v>Amanda Fernandes</v>
      </c>
      <c r="C578" s="2" t="s">
        <v>27</v>
      </c>
      <c r="D578" s="4" t="s">
        <v>1051</v>
      </c>
      <c r="E578" s="4" t="s">
        <v>1052</v>
      </c>
      <c r="F578">
        <v>0</v>
      </c>
      <c r="G578">
        <v>2.2999999999999998</v>
      </c>
      <c r="H578">
        <f t="shared" si="32"/>
        <v>2025</v>
      </c>
      <c r="I578">
        <f t="shared" si="33"/>
        <v>5</v>
      </c>
      <c r="J578" t="s">
        <v>28</v>
      </c>
      <c r="K578" t="str">
        <f>VLOOKUP(A578,Funcionários!$A$1:$I$98,7,FALSE)</f>
        <v>Tarde</v>
      </c>
      <c r="L578" t="str">
        <f>VLOOKUP(K578,Turnos!$A$1:$C$4,2,FALSE)</f>
        <v>14:00</v>
      </c>
      <c r="M578" t="str">
        <f>VLOOKUP(K578,Turnos!$A$1:$C$4,3,FALSE)</f>
        <v>22:00</v>
      </c>
      <c r="N578" s="6">
        <v>8.3755555555555574</v>
      </c>
      <c r="O578" s="6">
        <v>6.3408333333333333</v>
      </c>
      <c r="P578" s="6">
        <f t="shared" si="34"/>
        <v>14.71638888888889</v>
      </c>
      <c r="Q578" t="str">
        <f t="shared" si="35"/>
        <v>Anomalia</v>
      </c>
      <c r="R578" t="str">
        <f>VLOOKUP(A578,Funcionários!$A$1:$I$98,6,FALSE)</f>
        <v>Logística</v>
      </c>
      <c r="S578" t="str">
        <f>VLOOKUP(A578,Funcionários!$A$1:$I$98,5,FALSE)</f>
        <v>Auxiliar</v>
      </c>
      <c r="T578">
        <f>VLOOKUP(A578,Funcionários!$A$1:$I$98,8,FALSE)</f>
        <v>7045.38</v>
      </c>
      <c r="U578" t="str">
        <f>VLOOKUP(A578,Funcionários!$A$1:$I$98,3,FALSE)</f>
        <v>F</v>
      </c>
    </row>
    <row r="579" spans="1:21" x14ac:dyDescent="0.3">
      <c r="A579">
        <v>20</v>
      </c>
      <c r="B579" t="str">
        <f>VLOOKUP(A579,Funcionários!$A$1:$I$98,2,FALSE)</f>
        <v>Amanda Fernandes</v>
      </c>
      <c r="C579" s="2" t="s">
        <v>29</v>
      </c>
      <c r="D579" s="4" t="s">
        <v>1053</v>
      </c>
      <c r="E579" s="4" t="s">
        <v>1054</v>
      </c>
      <c r="F579">
        <v>0</v>
      </c>
      <c r="G579">
        <v>2</v>
      </c>
      <c r="H579">
        <f t="shared" ref="H579:H642" si="36">YEAR(C579)</f>
        <v>2025</v>
      </c>
      <c r="I579">
        <f t="shared" ref="I579:I642" si="37">MONTH(C579)</f>
        <v>4</v>
      </c>
      <c r="J579" t="s">
        <v>9</v>
      </c>
      <c r="K579" t="str">
        <f>VLOOKUP(A579,Funcionários!$A$1:$I$98,7,FALSE)</f>
        <v>Tarde</v>
      </c>
      <c r="L579" t="str">
        <f>VLOOKUP(K579,Turnos!$A$1:$C$4,2,FALSE)</f>
        <v>14:00</v>
      </c>
      <c r="M579" t="str">
        <f>VLOOKUP(K579,Turnos!$A$1:$C$4,3,FALSE)</f>
        <v>22:00</v>
      </c>
      <c r="N579" s="6">
        <v>1.9877777777777785</v>
      </c>
      <c r="O579" s="6">
        <v>0.99611111111111128</v>
      </c>
      <c r="P579" s="6">
        <f t="shared" ref="P579:P642" si="38">N579+O579</f>
        <v>2.9838888888888899</v>
      </c>
      <c r="Q579" t="str">
        <f t="shared" ref="Q579:Q642" si="39">IF(OR(N579&gt;2,O579&gt;2),"Anomalia","OK")</f>
        <v>OK</v>
      </c>
      <c r="R579" t="str">
        <f>VLOOKUP(A579,Funcionários!$A$1:$I$98,6,FALSE)</f>
        <v>Logística</v>
      </c>
      <c r="S579" t="str">
        <f>VLOOKUP(A579,Funcionários!$A$1:$I$98,5,FALSE)</f>
        <v>Auxiliar</v>
      </c>
      <c r="T579">
        <f>VLOOKUP(A579,Funcionários!$A$1:$I$98,8,FALSE)</f>
        <v>7045.38</v>
      </c>
      <c r="U579" t="str">
        <f>VLOOKUP(A579,Funcionários!$A$1:$I$98,3,FALSE)</f>
        <v>F</v>
      </c>
    </row>
    <row r="580" spans="1:21" x14ac:dyDescent="0.3">
      <c r="A580">
        <v>20</v>
      </c>
      <c r="B580" t="str">
        <f>VLOOKUP(A580,Funcionários!$A$1:$I$98,2,FALSE)</f>
        <v>Amanda Fernandes</v>
      </c>
      <c r="C580" s="2" t="s">
        <v>32</v>
      </c>
      <c r="D580" s="4" t="s">
        <v>1055</v>
      </c>
      <c r="E580" s="4" t="s">
        <v>1056</v>
      </c>
      <c r="F580">
        <v>0</v>
      </c>
      <c r="G580">
        <v>1.2</v>
      </c>
      <c r="H580">
        <f t="shared" si="36"/>
        <v>2025</v>
      </c>
      <c r="I580">
        <f t="shared" si="37"/>
        <v>4</v>
      </c>
      <c r="J580" t="s">
        <v>12</v>
      </c>
      <c r="K580" t="str">
        <f>VLOOKUP(A580,Funcionários!$A$1:$I$98,7,FALSE)</f>
        <v>Tarde</v>
      </c>
      <c r="L580" t="str">
        <f>VLOOKUP(K580,Turnos!$A$1:$C$4,2,FALSE)</f>
        <v>14:00</v>
      </c>
      <c r="M580" t="str">
        <f>VLOOKUP(K580,Turnos!$A$1:$C$4,3,FALSE)</f>
        <v>22:00</v>
      </c>
      <c r="N580" s="6">
        <v>5.2447222222222232</v>
      </c>
      <c r="O580" s="6">
        <v>5.3191666666666668</v>
      </c>
      <c r="P580" s="6">
        <f t="shared" si="38"/>
        <v>10.56388888888889</v>
      </c>
      <c r="Q580" t="str">
        <f t="shared" si="39"/>
        <v>Anomalia</v>
      </c>
      <c r="R580" t="str">
        <f>VLOOKUP(A580,Funcionários!$A$1:$I$98,6,FALSE)</f>
        <v>Logística</v>
      </c>
      <c r="S580" t="str">
        <f>VLOOKUP(A580,Funcionários!$A$1:$I$98,5,FALSE)</f>
        <v>Auxiliar</v>
      </c>
      <c r="T580">
        <f>VLOOKUP(A580,Funcionários!$A$1:$I$98,8,FALSE)</f>
        <v>7045.38</v>
      </c>
      <c r="U580" t="str">
        <f>VLOOKUP(A580,Funcionários!$A$1:$I$98,3,FALSE)</f>
        <v>F</v>
      </c>
    </row>
    <row r="581" spans="1:21" x14ac:dyDescent="0.3">
      <c r="A581">
        <v>20</v>
      </c>
      <c r="B581" t="str">
        <f>VLOOKUP(A581,Funcionários!$A$1:$I$98,2,FALSE)</f>
        <v>Amanda Fernandes</v>
      </c>
      <c r="C581" s="2" t="s">
        <v>35</v>
      </c>
      <c r="D581" s="4" t="s">
        <v>1057</v>
      </c>
      <c r="E581" s="4" t="s">
        <v>1058</v>
      </c>
      <c r="F581">
        <v>0</v>
      </c>
      <c r="G581">
        <v>2.8</v>
      </c>
      <c r="H581">
        <f t="shared" si="36"/>
        <v>2025</v>
      </c>
      <c r="I581">
        <f t="shared" si="37"/>
        <v>4</v>
      </c>
      <c r="J581" t="s">
        <v>16</v>
      </c>
      <c r="K581" t="str">
        <f>VLOOKUP(A581,Funcionários!$A$1:$I$98,7,FALSE)</f>
        <v>Tarde</v>
      </c>
      <c r="L581" t="str">
        <f>VLOOKUP(K581,Turnos!$A$1:$C$4,2,FALSE)</f>
        <v>14:00</v>
      </c>
      <c r="M581" t="str">
        <f>VLOOKUP(K581,Turnos!$A$1:$C$4,3,FALSE)</f>
        <v>22:00</v>
      </c>
      <c r="N581" s="6">
        <v>9.6524999999999981</v>
      </c>
      <c r="O581" s="6">
        <v>1.4416666666666655</v>
      </c>
      <c r="P581" s="6">
        <f t="shared" si="38"/>
        <v>11.094166666666663</v>
      </c>
      <c r="Q581" t="str">
        <f t="shared" si="39"/>
        <v>Anomalia</v>
      </c>
      <c r="R581" t="str">
        <f>VLOOKUP(A581,Funcionários!$A$1:$I$98,6,FALSE)</f>
        <v>Logística</v>
      </c>
      <c r="S581" t="str">
        <f>VLOOKUP(A581,Funcionários!$A$1:$I$98,5,FALSE)</f>
        <v>Auxiliar</v>
      </c>
      <c r="T581">
        <f>VLOOKUP(A581,Funcionários!$A$1:$I$98,8,FALSE)</f>
        <v>7045.38</v>
      </c>
      <c r="U581" t="str">
        <f>VLOOKUP(A581,Funcionários!$A$1:$I$98,3,FALSE)</f>
        <v>F</v>
      </c>
    </row>
    <row r="582" spans="1:21" x14ac:dyDescent="0.3">
      <c r="A582">
        <v>20</v>
      </c>
      <c r="B582" t="str">
        <f>VLOOKUP(A582,Funcionários!$A$1:$I$98,2,FALSE)</f>
        <v>Amanda Fernandes</v>
      </c>
      <c r="C582" s="2" t="s">
        <v>36</v>
      </c>
      <c r="D582" s="4" t="s">
        <v>1059</v>
      </c>
      <c r="E582" s="4" t="s">
        <v>1060</v>
      </c>
      <c r="F582">
        <v>0</v>
      </c>
      <c r="G582">
        <v>1.5</v>
      </c>
      <c r="H582">
        <f t="shared" si="36"/>
        <v>2025</v>
      </c>
      <c r="I582">
        <f t="shared" si="37"/>
        <v>4</v>
      </c>
      <c r="J582" t="s">
        <v>18</v>
      </c>
      <c r="K582" t="str">
        <f>VLOOKUP(A582,Funcionários!$A$1:$I$98,7,FALSE)</f>
        <v>Tarde</v>
      </c>
      <c r="L582" t="str">
        <f>VLOOKUP(K582,Turnos!$A$1:$C$4,2,FALSE)</f>
        <v>14:00</v>
      </c>
      <c r="M582" t="str">
        <f>VLOOKUP(K582,Turnos!$A$1:$C$4,3,FALSE)</f>
        <v>22:00</v>
      </c>
      <c r="N582" s="6">
        <v>0.33138888888888829</v>
      </c>
      <c r="O582" s="6">
        <v>0.62972222222222285</v>
      </c>
      <c r="P582" s="6">
        <f t="shared" si="38"/>
        <v>0.96111111111111114</v>
      </c>
      <c r="Q582" t="str">
        <f t="shared" si="39"/>
        <v>OK</v>
      </c>
      <c r="R582" t="str">
        <f>VLOOKUP(A582,Funcionários!$A$1:$I$98,6,FALSE)</f>
        <v>Logística</v>
      </c>
      <c r="S582" t="str">
        <f>VLOOKUP(A582,Funcionários!$A$1:$I$98,5,FALSE)</f>
        <v>Auxiliar</v>
      </c>
      <c r="T582">
        <f>VLOOKUP(A582,Funcionários!$A$1:$I$98,8,FALSE)</f>
        <v>7045.38</v>
      </c>
      <c r="U582" t="str">
        <f>VLOOKUP(A582,Funcionários!$A$1:$I$98,3,FALSE)</f>
        <v>F</v>
      </c>
    </row>
    <row r="583" spans="1:21" x14ac:dyDescent="0.3">
      <c r="A583">
        <v>20</v>
      </c>
      <c r="B583" t="str">
        <f>VLOOKUP(A583,Funcionários!$A$1:$I$98,2,FALSE)</f>
        <v>Amanda Fernandes</v>
      </c>
      <c r="C583" s="2" t="s">
        <v>39</v>
      </c>
      <c r="D583" s="4"/>
      <c r="E583" s="4"/>
      <c r="F583">
        <v>0</v>
      </c>
      <c r="G583">
        <v>0</v>
      </c>
      <c r="H583">
        <f t="shared" si="36"/>
        <v>2025</v>
      </c>
      <c r="I583">
        <f t="shared" si="37"/>
        <v>4</v>
      </c>
      <c r="J583" t="s">
        <v>22</v>
      </c>
      <c r="K583" t="str">
        <f>VLOOKUP(A583,Funcionários!$A$1:$I$98,7,FALSE)</f>
        <v>Tarde</v>
      </c>
      <c r="L583" t="str">
        <f>VLOOKUP(K583,Turnos!$A$1:$C$4,2,FALSE)</f>
        <v>14:00</v>
      </c>
      <c r="M583" t="str">
        <f>VLOOKUP(K583,Turnos!$A$1:$C$4,3,FALSE)</f>
        <v>22:00</v>
      </c>
      <c r="N583" s="6">
        <v>14</v>
      </c>
      <c r="O583" s="6">
        <v>22</v>
      </c>
      <c r="P583" s="6">
        <f t="shared" si="38"/>
        <v>36</v>
      </c>
      <c r="Q583" t="str">
        <f t="shared" si="39"/>
        <v>Anomalia</v>
      </c>
      <c r="R583" t="str">
        <f>VLOOKUP(A583,Funcionários!$A$1:$I$98,6,FALSE)</f>
        <v>Logística</v>
      </c>
      <c r="S583" t="str">
        <f>VLOOKUP(A583,Funcionários!$A$1:$I$98,5,FALSE)</f>
        <v>Auxiliar</v>
      </c>
      <c r="T583">
        <f>VLOOKUP(A583,Funcionários!$A$1:$I$98,8,FALSE)</f>
        <v>7045.38</v>
      </c>
      <c r="U583" t="str">
        <f>VLOOKUP(A583,Funcionários!$A$1:$I$98,3,FALSE)</f>
        <v>F</v>
      </c>
    </row>
    <row r="584" spans="1:21" x14ac:dyDescent="0.3">
      <c r="A584">
        <v>20</v>
      </c>
      <c r="B584" t="str">
        <f>VLOOKUP(A584,Funcionários!$A$1:$I$98,2,FALSE)</f>
        <v>Amanda Fernandes</v>
      </c>
      <c r="C584" s="2" t="s">
        <v>42</v>
      </c>
      <c r="D584" s="4" t="s">
        <v>1061</v>
      </c>
      <c r="E584" s="4" t="s">
        <v>1062</v>
      </c>
      <c r="F584">
        <v>0</v>
      </c>
      <c r="G584">
        <v>1.4</v>
      </c>
      <c r="H584">
        <f t="shared" si="36"/>
        <v>2025</v>
      </c>
      <c r="I584">
        <f t="shared" si="37"/>
        <v>4</v>
      </c>
      <c r="J584" t="s">
        <v>26</v>
      </c>
      <c r="K584" t="str">
        <f>VLOOKUP(A584,Funcionários!$A$1:$I$98,7,FALSE)</f>
        <v>Tarde</v>
      </c>
      <c r="L584" t="str">
        <f>VLOOKUP(K584,Turnos!$A$1:$C$4,2,FALSE)</f>
        <v>14:00</v>
      </c>
      <c r="M584" t="str">
        <f>VLOOKUP(K584,Turnos!$A$1:$C$4,3,FALSE)</f>
        <v>22:00</v>
      </c>
      <c r="N584" s="6">
        <v>11.372777777777777</v>
      </c>
      <c r="O584" s="6">
        <v>5.5650000000000013</v>
      </c>
      <c r="P584" s="6">
        <f t="shared" si="38"/>
        <v>16.937777777777779</v>
      </c>
      <c r="Q584" t="str">
        <f t="shared" si="39"/>
        <v>Anomalia</v>
      </c>
      <c r="R584" t="str">
        <f>VLOOKUP(A584,Funcionários!$A$1:$I$98,6,FALSE)</f>
        <v>Logística</v>
      </c>
      <c r="S584" t="str">
        <f>VLOOKUP(A584,Funcionários!$A$1:$I$98,5,FALSE)</f>
        <v>Auxiliar</v>
      </c>
      <c r="T584">
        <f>VLOOKUP(A584,Funcionários!$A$1:$I$98,8,FALSE)</f>
        <v>7045.38</v>
      </c>
      <c r="U584" t="str">
        <f>VLOOKUP(A584,Funcionários!$A$1:$I$98,3,FALSE)</f>
        <v>F</v>
      </c>
    </row>
    <row r="585" spans="1:21" x14ac:dyDescent="0.3">
      <c r="A585">
        <v>20</v>
      </c>
      <c r="B585" t="str">
        <f>VLOOKUP(A585,Funcionários!$A$1:$I$98,2,FALSE)</f>
        <v>Amanda Fernandes</v>
      </c>
      <c r="C585" s="2" t="s">
        <v>45</v>
      </c>
      <c r="D585" s="4" t="s">
        <v>1063</v>
      </c>
      <c r="E585" s="4" t="s">
        <v>1064</v>
      </c>
      <c r="F585">
        <v>0</v>
      </c>
      <c r="G585">
        <v>1.5</v>
      </c>
      <c r="H585">
        <f t="shared" si="36"/>
        <v>2025</v>
      </c>
      <c r="I585">
        <f t="shared" si="37"/>
        <v>4</v>
      </c>
      <c r="J585" t="s">
        <v>28</v>
      </c>
      <c r="K585" t="str">
        <f>VLOOKUP(A585,Funcionários!$A$1:$I$98,7,FALSE)</f>
        <v>Tarde</v>
      </c>
      <c r="L585" t="str">
        <f>VLOOKUP(K585,Turnos!$A$1:$C$4,2,FALSE)</f>
        <v>14:00</v>
      </c>
      <c r="M585" t="str">
        <f>VLOOKUP(K585,Turnos!$A$1:$C$4,3,FALSE)</f>
        <v>22:00</v>
      </c>
      <c r="N585" s="6">
        <v>1.7897222222222231</v>
      </c>
      <c r="O585" s="6">
        <v>2.5572222222222205</v>
      </c>
      <c r="P585" s="6">
        <f t="shared" si="38"/>
        <v>4.3469444444444436</v>
      </c>
      <c r="Q585" t="str">
        <f t="shared" si="39"/>
        <v>Anomalia</v>
      </c>
      <c r="R585" t="str">
        <f>VLOOKUP(A585,Funcionários!$A$1:$I$98,6,FALSE)</f>
        <v>Logística</v>
      </c>
      <c r="S585" t="str">
        <f>VLOOKUP(A585,Funcionários!$A$1:$I$98,5,FALSE)</f>
        <v>Auxiliar</v>
      </c>
      <c r="T585">
        <f>VLOOKUP(A585,Funcionários!$A$1:$I$98,8,FALSE)</f>
        <v>7045.38</v>
      </c>
      <c r="U585" t="str">
        <f>VLOOKUP(A585,Funcionários!$A$1:$I$98,3,FALSE)</f>
        <v>F</v>
      </c>
    </row>
    <row r="586" spans="1:21" x14ac:dyDescent="0.3">
      <c r="A586">
        <v>20</v>
      </c>
      <c r="B586" t="str">
        <f>VLOOKUP(A586,Funcionários!$A$1:$I$98,2,FALSE)</f>
        <v>Amanda Fernandes</v>
      </c>
      <c r="C586" s="2" t="s">
        <v>48</v>
      </c>
      <c r="D586" s="4" t="s">
        <v>1065</v>
      </c>
      <c r="E586" s="4" t="s">
        <v>1066</v>
      </c>
      <c r="F586">
        <v>0</v>
      </c>
      <c r="G586">
        <v>0.5</v>
      </c>
      <c r="H586">
        <f t="shared" si="36"/>
        <v>2025</v>
      </c>
      <c r="I586">
        <f t="shared" si="37"/>
        <v>4</v>
      </c>
      <c r="J586" t="s">
        <v>9</v>
      </c>
      <c r="K586" t="str">
        <f>VLOOKUP(A586,Funcionários!$A$1:$I$98,7,FALSE)</f>
        <v>Tarde</v>
      </c>
      <c r="L586" t="str">
        <f>VLOOKUP(K586,Turnos!$A$1:$C$4,2,FALSE)</f>
        <v>14:00</v>
      </c>
      <c r="M586" t="str">
        <f>VLOOKUP(K586,Turnos!$A$1:$C$4,3,FALSE)</f>
        <v>22:00</v>
      </c>
      <c r="N586" s="6">
        <v>7.0213888888888896</v>
      </c>
      <c r="O586" s="6">
        <v>20.397499999999997</v>
      </c>
      <c r="P586" s="6">
        <f t="shared" si="38"/>
        <v>27.418888888888887</v>
      </c>
      <c r="Q586" t="str">
        <f t="shared" si="39"/>
        <v>Anomalia</v>
      </c>
      <c r="R586" t="str">
        <f>VLOOKUP(A586,Funcionários!$A$1:$I$98,6,FALSE)</f>
        <v>Logística</v>
      </c>
      <c r="S586" t="str">
        <f>VLOOKUP(A586,Funcionários!$A$1:$I$98,5,FALSE)</f>
        <v>Auxiliar</v>
      </c>
      <c r="T586">
        <f>VLOOKUP(A586,Funcionários!$A$1:$I$98,8,FALSE)</f>
        <v>7045.38</v>
      </c>
      <c r="U586" t="str">
        <f>VLOOKUP(A586,Funcionários!$A$1:$I$98,3,FALSE)</f>
        <v>F</v>
      </c>
    </row>
    <row r="587" spans="1:21" x14ac:dyDescent="0.3">
      <c r="A587">
        <v>20</v>
      </c>
      <c r="B587" t="str">
        <f>VLOOKUP(A587,Funcionários!$A$1:$I$98,2,FALSE)</f>
        <v>Amanda Fernandes</v>
      </c>
      <c r="C587" s="2" t="s">
        <v>51</v>
      </c>
      <c r="D587" s="4" t="s">
        <v>1067</v>
      </c>
      <c r="E587" s="4" t="s">
        <v>1068</v>
      </c>
      <c r="F587">
        <v>0</v>
      </c>
      <c r="G587">
        <v>0.9</v>
      </c>
      <c r="H587">
        <f t="shared" si="36"/>
        <v>2025</v>
      </c>
      <c r="I587">
        <f t="shared" si="37"/>
        <v>4</v>
      </c>
      <c r="J587" t="s">
        <v>12</v>
      </c>
      <c r="K587" t="str">
        <f>VLOOKUP(A587,Funcionários!$A$1:$I$98,7,FALSE)</f>
        <v>Tarde</v>
      </c>
      <c r="L587" t="str">
        <f>VLOOKUP(K587,Turnos!$A$1:$C$4,2,FALSE)</f>
        <v>14:00</v>
      </c>
      <c r="M587" t="str">
        <f>VLOOKUP(K587,Turnos!$A$1:$C$4,3,FALSE)</f>
        <v>22:00</v>
      </c>
      <c r="N587" s="6">
        <v>8.7133333333333347</v>
      </c>
      <c r="O587" s="6">
        <v>13.404999999999999</v>
      </c>
      <c r="P587" s="6">
        <f t="shared" si="38"/>
        <v>22.118333333333332</v>
      </c>
      <c r="Q587" t="str">
        <f t="shared" si="39"/>
        <v>Anomalia</v>
      </c>
      <c r="R587" t="str">
        <f>VLOOKUP(A587,Funcionários!$A$1:$I$98,6,FALSE)</f>
        <v>Logística</v>
      </c>
      <c r="S587" t="str">
        <f>VLOOKUP(A587,Funcionários!$A$1:$I$98,5,FALSE)</f>
        <v>Auxiliar</v>
      </c>
      <c r="T587">
        <f>VLOOKUP(A587,Funcionários!$A$1:$I$98,8,FALSE)</f>
        <v>7045.38</v>
      </c>
      <c r="U587" t="str">
        <f>VLOOKUP(A587,Funcionários!$A$1:$I$98,3,FALSE)</f>
        <v>F</v>
      </c>
    </row>
    <row r="588" spans="1:21" x14ac:dyDescent="0.3">
      <c r="A588">
        <v>20</v>
      </c>
      <c r="B588" t="str">
        <f>VLOOKUP(A588,Funcionários!$A$1:$I$98,2,FALSE)</f>
        <v>Amanda Fernandes</v>
      </c>
      <c r="C588" s="2" t="s">
        <v>54</v>
      </c>
      <c r="D588" s="4" t="s">
        <v>1069</v>
      </c>
      <c r="E588" s="4" t="s">
        <v>1070</v>
      </c>
      <c r="F588">
        <v>0</v>
      </c>
      <c r="G588">
        <v>1.6</v>
      </c>
      <c r="H588">
        <f t="shared" si="36"/>
        <v>2025</v>
      </c>
      <c r="I588">
        <f t="shared" si="37"/>
        <v>4</v>
      </c>
      <c r="J588" t="s">
        <v>16</v>
      </c>
      <c r="K588" t="str">
        <f>VLOOKUP(A588,Funcionários!$A$1:$I$98,7,FALSE)</f>
        <v>Tarde</v>
      </c>
      <c r="L588" t="str">
        <f>VLOOKUP(K588,Turnos!$A$1:$C$4,2,FALSE)</f>
        <v>14:00</v>
      </c>
      <c r="M588" t="str">
        <f>VLOOKUP(K588,Turnos!$A$1:$C$4,3,FALSE)</f>
        <v>22:00</v>
      </c>
      <c r="N588" s="6">
        <v>9.2141666666666691</v>
      </c>
      <c r="O588" s="6">
        <v>6.8694444444444436</v>
      </c>
      <c r="P588" s="6">
        <f t="shared" si="38"/>
        <v>16.083611111111111</v>
      </c>
      <c r="Q588" t="str">
        <f t="shared" si="39"/>
        <v>Anomalia</v>
      </c>
      <c r="R588" t="str">
        <f>VLOOKUP(A588,Funcionários!$A$1:$I$98,6,FALSE)</f>
        <v>Logística</v>
      </c>
      <c r="S588" t="str">
        <f>VLOOKUP(A588,Funcionários!$A$1:$I$98,5,FALSE)</f>
        <v>Auxiliar</v>
      </c>
      <c r="T588">
        <f>VLOOKUP(A588,Funcionários!$A$1:$I$98,8,FALSE)</f>
        <v>7045.38</v>
      </c>
      <c r="U588" t="str">
        <f>VLOOKUP(A588,Funcionários!$A$1:$I$98,3,FALSE)</f>
        <v>F</v>
      </c>
    </row>
    <row r="589" spans="1:21" x14ac:dyDescent="0.3">
      <c r="A589">
        <v>20</v>
      </c>
      <c r="B589" t="str">
        <f>VLOOKUP(A589,Funcionários!$A$1:$I$98,2,FALSE)</f>
        <v>Amanda Fernandes</v>
      </c>
      <c r="C589" s="2" t="s">
        <v>57</v>
      </c>
      <c r="D589" s="4" t="s">
        <v>1071</v>
      </c>
      <c r="E589" s="4" t="s">
        <v>1072</v>
      </c>
      <c r="F589">
        <v>0</v>
      </c>
      <c r="G589">
        <v>2.4</v>
      </c>
      <c r="H589">
        <f t="shared" si="36"/>
        <v>2025</v>
      </c>
      <c r="I589">
        <f t="shared" si="37"/>
        <v>4</v>
      </c>
      <c r="J589" t="s">
        <v>18</v>
      </c>
      <c r="K589" t="str">
        <f>VLOOKUP(A589,Funcionários!$A$1:$I$98,7,FALSE)</f>
        <v>Tarde</v>
      </c>
      <c r="L589" t="str">
        <f>VLOOKUP(K589,Turnos!$A$1:$C$4,2,FALSE)</f>
        <v>14:00</v>
      </c>
      <c r="M589" t="str">
        <f>VLOOKUP(K589,Turnos!$A$1:$C$4,3,FALSE)</f>
        <v>22:00</v>
      </c>
      <c r="N589" s="6">
        <v>5.6608333333333336</v>
      </c>
      <c r="O589" s="6">
        <v>10.314166666666665</v>
      </c>
      <c r="P589" s="6">
        <f t="shared" si="38"/>
        <v>15.974999999999998</v>
      </c>
      <c r="Q589" t="str">
        <f t="shared" si="39"/>
        <v>Anomalia</v>
      </c>
      <c r="R589" t="str">
        <f>VLOOKUP(A589,Funcionários!$A$1:$I$98,6,FALSE)</f>
        <v>Logística</v>
      </c>
      <c r="S589" t="str">
        <f>VLOOKUP(A589,Funcionários!$A$1:$I$98,5,FALSE)</f>
        <v>Auxiliar</v>
      </c>
      <c r="T589">
        <f>VLOOKUP(A589,Funcionários!$A$1:$I$98,8,FALSE)</f>
        <v>7045.38</v>
      </c>
      <c r="U589" t="str">
        <f>VLOOKUP(A589,Funcionários!$A$1:$I$98,3,FALSE)</f>
        <v>F</v>
      </c>
    </row>
    <row r="590" spans="1:21" x14ac:dyDescent="0.3">
      <c r="A590">
        <v>20</v>
      </c>
      <c r="B590" t="str">
        <f>VLOOKUP(A590,Funcionários!$A$1:$I$98,2,FALSE)</f>
        <v>Amanda Fernandes</v>
      </c>
      <c r="C590" s="2" t="s">
        <v>60</v>
      </c>
      <c r="D590" s="4" t="s">
        <v>1073</v>
      </c>
      <c r="E590" s="4" t="s">
        <v>1074</v>
      </c>
      <c r="F590">
        <v>0</v>
      </c>
      <c r="G590">
        <v>2.9</v>
      </c>
      <c r="H590">
        <f t="shared" si="36"/>
        <v>2025</v>
      </c>
      <c r="I590">
        <f t="shared" si="37"/>
        <v>4</v>
      </c>
      <c r="J590" t="s">
        <v>22</v>
      </c>
      <c r="K590" t="str">
        <f>VLOOKUP(A590,Funcionários!$A$1:$I$98,7,FALSE)</f>
        <v>Tarde</v>
      </c>
      <c r="L590" t="str">
        <f>VLOOKUP(K590,Turnos!$A$1:$C$4,2,FALSE)</f>
        <v>14:00</v>
      </c>
      <c r="M590" t="str">
        <f>VLOOKUP(K590,Turnos!$A$1:$C$4,3,FALSE)</f>
        <v>22:00</v>
      </c>
      <c r="N590" s="6">
        <v>1.0163888888888888</v>
      </c>
      <c r="O590" s="6">
        <v>20.500277777777779</v>
      </c>
      <c r="P590" s="6">
        <f t="shared" si="38"/>
        <v>21.516666666666666</v>
      </c>
      <c r="Q590" t="str">
        <f t="shared" si="39"/>
        <v>Anomalia</v>
      </c>
      <c r="R590" t="str">
        <f>VLOOKUP(A590,Funcionários!$A$1:$I$98,6,FALSE)</f>
        <v>Logística</v>
      </c>
      <c r="S590" t="str">
        <f>VLOOKUP(A590,Funcionários!$A$1:$I$98,5,FALSE)</f>
        <v>Auxiliar</v>
      </c>
      <c r="T590">
        <f>VLOOKUP(A590,Funcionários!$A$1:$I$98,8,FALSE)</f>
        <v>7045.38</v>
      </c>
      <c r="U590" t="str">
        <f>VLOOKUP(A590,Funcionários!$A$1:$I$98,3,FALSE)</f>
        <v>F</v>
      </c>
    </row>
    <row r="591" spans="1:21" x14ac:dyDescent="0.3">
      <c r="A591">
        <v>20</v>
      </c>
      <c r="B591" t="str">
        <f>VLOOKUP(A591,Funcionários!$A$1:$I$98,2,FALSE)</f>
        <v>Amanda Fernandes</v>
      </c>
      <c r="C591" s="2" t="s">
        <v>63</v>
      </c>
      <c r="D591" s="4" t="s">
        <v>1075</v>
      </c>
      <c r="E591" s="4" t="s">
        <v>1076</v>
      </c>
      <c r="F591">
        <v>0</v>
      </c>
      <c r="G591">
        <v>2.2000000000000002</v>
      </c>
      <c r="H591">
        <f t="shared" si="36"/>
        <v>2025</v>
      </c>
      <c r="I591">
        <f t="shared" si="37"/>
        <v>4</v>
      </c>
      <c r="J591" t="s">
        <v>26</v>
      </c>
      <c r="K591" t="str">
        <f>VLOOKUP(A591,Funcionários!$A$1:$I$98,7,FALSE)</f>
        <v>Tarde</v>
      </c>
      <c r="L591" t="str">
        <f>VLOOKUP(K591,Turnos!$A$1:$C$4,2,FALSE)</f>
        <v>14:00</v>
      </c>
      <c r="M591" t="str">
        <f>VLOOKUP(K591,Turnos!$A$1:$C$4,3,FALSE)</f>
        <v>22:00</v>
      </c>
      <c r="N591" s="6">
        <v>0.36222222222222378</v>
      </c>
      <c r="O591" s="6">
        <v>13.279999999999998</v>
      </c>
      <c r="P591" s="6">
        <f t="shared" si="38"/>
        <v>13.642222222222221</v>
      </c>
      <c r="Q591" t="str">
        <f t="shared" si="39"/>
        <v>Anomalia</v>
      </c>
      <c r="R591" t="str">
        <f>VLOOKUP(A591,Funcionários!$A$1:$I$98,6,FALSE)</f>
        <v>Logística</v>
      </c>
      <c r="S591" t="str">
        <f>VLOOKUP(A591,Funcionários!$A$1:$I$98,5,FALSE)</f>
        <v>Auxiliar</v>
      </c>
      <c r="T591">
        <f>VLOOKUP(A591,Funcionários!$A$1:$I$98,8,FALSE)</f>
        <v>7045.38</v>
      </c>
      <c r="U591" t="str">
        <f>VLOOKUP(A591,Funcionários!$A$1:$I$98,3,FALSE)</f>
        <v>F</v>
      </c>
    </row>
    <row r="592" spans="1:21" x14ac:dyDescent="0.3">
      <c r="A592">
        <v>20</v>
      </c>
      <c r="B592" t="str">
        <f>VLOOKUP(A592,Funcionários!$A$1:$I$98,2,FALSE)</f>
        <v>Amanda Fernandes</v>
      </c>
      <c r="C592" s="2" t="s">
        <v>66</v>
      </c>
      <c r="D592" s="4"/>
      <c r="E592" s="4"/>
      <c r="F592">
        <v>1</v>
      </c>
      <c r="G592">
        <v>0</v>
      </c>
      <c r="H592">
        <f t="shared" si="36"/>
        <v>2025</v>
      </c>
      <c r="I592">
        <f t="shared" si="37"/>
        <v>4</v>
      </c>
      <c r="J592" t="s">
        <v>28</v>
      </c>
      <c r="K592" t="str">
        <f>VLOOKUP(A592,Funcionários!$A$1:$I$98,7,FALSE)</f>
        <v>Tarde</v>
      </c>
      <c r="L592" t="str">
        <f>VLOOKUP(K592,Turnos!$A$1:$C$4,2,FALSE)</f>
        <v>14:00</v>
      </c>
      <c r="M592" t="str">
        <f>VLOOKUP(K592,Turnos!$A$1:$C$4,3,FALSE)</f>
        <v>22:00</v>
      </c>
      <c r="N592" s="6">
        <v>14</v>
      </c>
      <c r="O592" s="6">
        <v>22</v>
      </c>
      <c r="P592" s="6">
        <f t="shared" si="38"/>
        <v>36</v>
      </c>
      <c r="Q592" t="str">
        <f t="shared" si="39"/>
        <v>Anomalia</v>
      </c>
      <c r="R592" t="str">
        <f>VLOOKUP(A592,Funcionários!$A$1:$I$98,6,FALSE)</f>
        <v>Logística</v>
      </c>
      <c r="S592" t="str">
        <f>VLOOKUP(A592,Funcionários!$A$1:$I$98,5,FALSE)</f>
        <v>Auxiliar</v>
      </c>
      <c r="T592">
        <f>VLOOKUP(A592,Funcionários!$A$1:$I$98,8,FALSE)</f>
        <v>7045.38</v>
      </c>
      <c r="U592" t="str">
        <f>VLOOKUP(A592,Funcionários!$A$1:$I$98,3,FALSE)</f>
        <v>F</v>
      </c>
    </row>
    <row r="593" spans="1:21" x14ac:dyDescent="0.3">
      <c r="A593">
        <v>20</v>
      </c>
      <c r="B593" t="str">
        <f>VLOOKUP(A593,Funcionários!$A$1:$I$98,2,FALSE)</f>
        <v>Amanda Fernandes</v>
      </c>
      <c r="C593" s="2" t="s">
        <v>69</v>
      </c>
      <c r="D593" s="4" t="s">
        <v>1077</v>
      </c>
      <c r="E593" s="4" t="s">
        <v>1078</v>
      </c>
      <c r="F593">
        <v>0</v>
      </c>
      <c r="G593">
        <v>2.2999999999999998</v>
      </c>
      <c r="H593">
        <f t="shared" si="36"/>
        <v>2025</v>
      </c>
      <c r="I593">
        <f t="shared" si="37"/>
        <v>4</v>
      </c>
      <c r="J593" t="s">
        <v>9</v>
      </c>
      <c r="K593" t="str">
        <f>VLOOKUP(A593,Funcionários!$A$1:$I$98,7,FALSE)</f>
        <v>Tarde</v>
      </c>
      <c r="L593" t="str">
        <f>VLOOKUP(K593,Turnos!$A$1:$C$4,2,FALSE)</f>
        <v>14:00</v>
      </c>
      <c r="M593" t="str">
        <f>VLOOKUP(K593,Turnos!$A$1:$C$4,3,FALSE)</f>
        <v>22:00</v>
      </c>
      <c r="N593" s="6">
        <v>8.7919444444444466</v>
      </c>
      <c r="O593" s="6">
        <v>20.075277777777778</v>
      </c>
      <c r="P593" s="6">
        <f t="shared" si="38"/>
        <v>28.867222222222225</v>
      </c>
      <c r="Q593" t="str">
        <f t="shared" si="39"/>
        <v>Anomalia</v>
      </c>
      <c r="R593" t="str">
        <f>VLOOKUP(A593,Funcionários!$A$1:$I$98,6,FALSE)</f>
        <v>Logística</v>
      </c>
      <c r="S593" t="str">
        <f>VLOOKUP(A593,Funcionários!$A$1:$I$98,5,FALSE)</f>
        <v>Auxiliar</v>
      </c>
      <c r="T593">
        <f>VLOOKUP(A593,Funcionários!$A$1:$I$98,8,FALSE)</f>
        <v>7045.38</v>
      </c>
      <c r="U593" t="str">
        <f>VLOOKUP(A593,Funcionários!$A$1:$I$98,3,FALSE)</f>
        <v>F</v>
      </c>
    </row>
    <row r="594" spans="1:21" x14ac:dyDescent="0.3">
      <c r="A594">
        <v>20</v>
      </c>
      <c r="B594" t="str">
        <f>VLOOKUP(A594,Funcionários!$A$1:$I$98,2,FALSE)</f>
        <v>Amanda Fernandes</v>
      </c>
      <c r="C594" s="2" t="s">
        <v>72</v>
      </c>
      <c r="D594" s="4" t="s">
        <v>1079</v>
      </c>
      <c r="E594" s="4" t="s">
        <v>1080</v>
      </c>
      <c r="F594">
        <v>0</v>
      </c>
      <c r="G594">
        <v>2.2000000000000002</v>
      </c>
      <c r="H594">
        <f t="shared" si="36"/>
        <v>2025</v>
      </c>
      <c r="I594">
        <f t="shared" si="37"/>
        <v>4</v>
      </c>
      <c r="J594" t="s">
        <v>12</v>
      </c>
      <c r="K594" t="str">
        <f>VLOOKUP(A594,Funcionários!$A$1:$I$98,7,FALSE)</f>
        <v>Tarde</v>
      </c>
      <c r="L594" t="str">
        <f>VLOOKUP(K594,Turnos!$A$1:$C$4,2,FALSE)</f>
        <v>14:00</v>
      </c>
      <c r="M594" t="str">
        <f>VLOOKUP(K594,Turnos!$A$1:$C$4,3,FALSE)</f>
        <v>22:00</v>
      </c>
      <c r="N594" s="6">
        <v>8.7077777777777765</v>
      </c>
      <c r="O594" s="6">
        <v>14.67472222222222</v>
      </c>
      <c r="P594" s="6">
        <f t="shared" si="38"/>
        <v>23.382499999999997</v>
      </c>
      <c r="Q594" t="str">
        <f t="shared" si="39"/>
        <v>Anomalia</v>
      </c>
      <c r="R594" t="str">
        <f>VLOOKUP(A594,Funcionários!$A$1:$I$98,6,FALSE)</f>
        <v>Logística</v>
      </c>
      <c r="S594" t="str">
        <f>VLOOKUP(A594,Funcionários!$A$1:$I$98,5,FALSE)</f>
        <v>Auxiliar</v>
      </c>
      <c r="T594">
        <f>VLOOKUP(A594,Funcionários!$A$1:$I$98,8,FALSE)</f>
        <v>7045.38</v>
      </c>
      <c r="U594" t="str">
        <f>VLOOKUP(A594,Funcionários!$A$1:$I$98,3,FALSE)</f>
        <v>F</v>
      </c>
    </row>
    <row r="595" spans="1:21" x14ac:dyDescent="0.3">
      <c r="A595">
        <v>20</v>
      </c>
      <c r="B595" t="str">
        <f>VLOOKUP(A595,Funcionários!$A$1:$I$98,2,FALSE)</f>
        <v>Amanda Fernandes</v>
      </c>
      <c r="C595" s="2" t="s">
        <v>75</v>
      </c>
      <c r="D595" s="4" t="s">
        <v>1081</v>
      </c>
      <c r="E595" s="4" t="s">
        <v>1082</v>
      </c>
      <c r="F595">
        <v>0</v>
      </c>
      <c r="G595">
        <v>1.9</v>
      </c>
      <c r="H595">
        <f t="shared" si="36"/>
        <v>2025</v>
      </c>
      <c r="I595">
        <f t="shared" si="37"/>
        <v>4</v>
      </c>
      <c r="J595" t="s">
        <v>16</v>
      </c>
      <c r="K595" t="str">
        <f>VLOOKUP(A595,Funcionários!$A$1:$I$98,7,FALSE)</f>
        <v>Tarde</v>
      </c>
      <c r="L595" t="str">
        <f>VLOOKUP(K595,Turnos!$A$1:$C$4,2,FALSE)</f>
        <v>14:00</v>
      </c>
      <c r="M595" t="str">
        <f>VLOOKUP(K595,Turnos!$A$1:$C$4,3,FALSE)</f>
        <v>22:00</v>
      </c>
      <c r="N595" s="6">
        <v>1.1566666666666663</v>
      </c>
      <c r="O595" s="6">
        <v>11.381388888888887</v>
      </c>
      <c r="P595" s="6">
        <f t="shared" si="38"/>
        <v>12.538055555555554</v>
      </c>
      <c r="Q595" t="str">
        <f t="shared" si="39"/>
        <v>Anomalia</v>
      </c>
      <c r="R595" t="str">
        <f>VLOOKUP(A595,Funcionários!$A$1:$I$98,6,FALSE)</f>
        <v>Logística</v>
      </c>
      <c r="S595" t="str">
        <f>VLOOKUP(A595,Funcionários!$A$1:$I$98,5,FALSE)</f>
        <v>Auxiliar</v>
      </c>
      <c r="T595">
        <f>VLOOKUP(A595,Funcionários!$A$1:$I$98,8,FALSE)</f>
        <v>7045.38</v>
      </c>
      <c r="U595" t="str">
        <f>VLOOKUP(A595,Funcionários!$A$1:$I$98,3,FALSE)</f>
        <v>F</v>
      </c>
    </row>
    <row r="596" spans="1:21" x14ac:dyDescent="0.3">
      <c r="A596">
        <v>20</v>
      </c>
      <c r="B596" t="str">
        <f>VLOOKUP(A596,Funcionários!$A$1:$I$98,2,FALSE)</f>
        <v>Amanda Fernandes</v>
      </c>
      <c r="C596" s="2" t="s">
        <v>76</v>
      </c>
      <c r="D596" s="4" t="s">
        <v>1083</v>
      </c>
      <c r="E596" s="4" t="s">
        <v>1084</v>
      </c>
      <c r="F596">
        <v>0</v>
      </c>
      <c r="G596">
        <v>0.4</v>
      </c>
      <c r="H596">
        <f t="shared" si="36"/>
        <v>2025</v>
      </c>
      <c r="I596">
        <f t="shared" si="37"/>
        <v>4</v>
      </c>
      <c r="J596" t="s">
        <v>18</v>
      </c>
      <c r="K596" t="str">
        <f>VLOOKUP(A596,Funcionários!$A$1:$I$98,7,FALSE)</f>
        <v>Tarde</v>
      </c>
      <c r="L596" t="str">
        <f>VLOOKUP(K596,Turnos!$A$1:$C$4,2,FALSE)</f>
        <v>14:00</v>
      </c>
      <c r="M596" t="str">
        <f>VLOOKUP(K596,Turnos!$A$1:$C$4,3,FALSE)</f>
        <v>22:00</v>
      </c>
      <c r="N596" s="6">
        <v>9.6349999999999998</v>
      </c>
      <c r="O596" s="6">
        <v>11.886666666666665</v>
      </c>
      <c r="P596" s="6">
        <f t="shared" si="38"/>
        <v>21.521666666666665</v>
      </c>
      <c r="Q596" t="str">
        <f t="shared" si="39"/>
        <v>Anomalia</v>
      </c>
      <c r="R596" t="str">
        <f>VLOOKUP(A596,Funcionários!$A$1:$I$98,6,FALSE)</f>
        <v>Logística</v>
      </c>
      <c r="S596" t="str">
        <f>VLOOKUP(A596,Funcionários!$A$1:$I$98,5,FALSE)</f>
        <v>Auxiliar</v>
      </c>
      <c r="T596">
        <f>VLOOKUP(A596,Funcionários!$A$1:$I$98,8,FALSE)</f>
        <v>7045.38</v>
      </c>
      <c r="U596" t="str">
        <f>VLOOKUP(A596,Funcionários!$A$1:$I$98,3,FALSE)</f>
        <v>F</v>
      </c>
    </row>
    <row r="597" spans="1:21" x14ac:dyDescent="0.3">
      <c r="A597">
        <v>20</v>
      </c>
      <c r="B597" t="str">
        <f>VLOOKUP(A597,Funcionários!$A$1:$I$98,2,FALSE)</f>
        <v>Amanda Fernandes</v>
      </c>
      <c r="C597" s="2" t="s">
        <v>79</v>
      </c>
      <c r="D597" s="4"/>
      <c r="E597" s="4"/>
      <c r="F597">
        <v>0</v>
      </c>
      <c r="G597">
        <v>0</v>
      </c>
      <c r="H597">
        <f t="shared" si="36"/>
        <v>2025</v>
      </c>
      <c r="I597">
        <f t="shared" si="37"/>
        <v>4</v>
      </c>
      <c r="J597" t="s">
        <v>22</v>
      </c>
      <c r="K597" t="str">
        <f>VLOOKUP(A597,Funcionários!$A$1:$I$98,7,FALSE)</f>
        <v>Tarde</v>
      </c>
      <c r="L597" t="str">
        <f>VLOOKUP(K597,Turnos!$A$1:$C$4,2,FALSE)</f>
        <v>14:00</v>
      </c>
      <c r="M597" t="str">
        <f>VLOOKUP(K597,Turnos!$A$1:$C$4,3,FALSE)</f>
        <v>22:00</v>
      </c>
      <c r="N597" s="6">
        <v>14</v>
      </c>
      <c r="O597" s="6">
        <v>22</v>
      </c>
      <c r="P597" s="6">
        <f t="shared" si="38"/>
        <v>36</v>
      </c>
      <c r="Q597" t="str">
        <f t="shared" si="39"/>
        <v>Anomalia</v>
      </c>
      <c r="R597" t="str">
        <f>VLOOKUP(A597,Funcionários!$A$1:$I$98,6,FALSE)</f>
        <v>Logística</v>
      </c>
      <c r="S597" t="str">
        <f>VLOOKUP(A597,Funcionários!$A$1:$I$98,5,FALSE)</f>
        <v>Auxiliar</v>
      </c>
      <c r="T597">
        <f>VLOOKUP(A597,Funcionários!$A$1:$I$98,8,FALSE)</f>
        <v>7045.38</v>
      </c>
      <c r="U597" t="str">
        <f>VLOOKUP(A597,Funcionários!$A$1:$I$98,3,FALSE)</f>
        <v>F</v>
      </c>
    </row>
    <row r="598" spans="1:21" x14ac:dyDescent="0.3">
      <c r="A598">
        <v>20</v>
      </c>
      <c r="B598" t="str">
        <f>VLOOKUP(A598,Funcionários!$A$1:$I$98,2,FALSE)</f>
        <v>Amanda Fernandes</v>
      </c>
      <c r="C598" s="2" t="s">
        <v>82</v>
      </c>
      <c r="D598" s="4" t="s">
        <v>1085</v>
      </c>
      <c r="E598" s="4" t="s">
        <v>1086</v>
      </c>
      <c r="F598">
        <v>0</v>
      </c>
      <c r="G598">
        <v>0.1</v>
      </c>
      <c r="H598">
        <f t="shared" si="36"/>
        <v>2025</v>
      </c>
      <c r="I598">
        <f t="shared" si="37"/>
        <v>4</v>
      </c>
      <c r="J598" t="s">
        <v>26</v>
      </c>
      <c r="K598" t="str">
        <f>VLOOKUP(A598,Funcionários!$A$1:$I$98,7,FALSE)</f>
        <v>Tarde</v>
      </c>
      <c r="L598" t="str">
        <f>VLOOKUP(K598,Turnos!$A$1:$C$4,2,FALSE)</f>
        <v>14:00</v>
      </c>
      <c r="M598" t="str">
        <f>VLOOKUP(K598,Turnos!$A$1:$C$4,3,FALSE)</f>
        <v>22:00</v>
      </c>
      <c r="N598" s="6">
        <v>3.8524999999999974</v>
      </c>
      <c r="O598" s="6">
        <v>0.79611111111110944</v>
      </c>
      <c r="P598" s="6">
        <f t="shared" si="38"/>
        <v>4.6486111111111068</v>
      </c>
      <c r="Q598" t="str">
        <f t="shared" si="39"/>
        <v>Anomalia</v>
      </c>
      <c r="R598" t="str">
        <f>VLOOKUP(A598,Funcionários!$A$1:$I$98,6,FALSE)</f>
        <v>Logística</v>
      </c>
      <c r="S598" t="str">
        <f>VLOOKUP(A598,Funcionários!$A$1:$I$98,5,FALSE)</f>
        <v>Auxiliar</v>
      </c>
      <c r="T598">
        <f>VLOOKUP(A598,Funcionários!$A$1:$I$98,8,FALSE)</f>
        <v>7045.38</v>
      </c>
      <c r="U598" t="str">
        <f>VLOOKUP(A598,Funcionários!$A$1:$I$98,3,FALSE)</f>
        <v>F</v>
      </c>
    </row>
    <row r="599" spans="1:21" x14ac:dyDescent="0.3">
      <c r="A599">
        <v>20</v>
      </c>
      <c r="B599" t="str">
        <f>VLOOKUP(A599,Funcionários!$A$1:$I$98,2,FALSE)</f>
        <v>Amanda Fernandes</v>
      </c>
      <c r="C599" s="2" t="s">
        <v>85</v>
      </c>
      <c r="D599" s="4" t="s">
        <v>1087</v>
      </c>
      <c r="E599" s="4" t="s">
        <v>1088</v>
      </c>
      <c r="F599">
        <v>0</v>
      </c>
      <c r="G599">
        <v>2.1</v>
      </c>
      <c r="H599">
        <f t="shared" si="36"/>
        <v>2025</v>
      </c>
      <c r="I599">
        <f t="shared" si="37"/>
        <v>4</v>
      </c>
      <c r="J599" t="s">
        <v>28</v>
      </c>
      <c r="K599" t="str">
        <f>VLOOKUP(A599,Funcionários!$A$1:$I$98,7,FALSE)</f>
        <v>Tarde</v>
      </c>
      <c r="L599" t="str">
        <f>VLOOKUP(K599,Turnos!$A$1:$C$4,2,FALSE)</f>
        <v>14:00</v>
      </c>
      <c r="M599" t="str">
        <f>VLOOKUP(K599,Turnos!$A$1:$C$4,3,FALSE)</f>
        <v>22:00</v>
      </c>
      <c r="N599" s="6">
        <v>12.791388888888891</v>
      </c>
      <c r="O599" s="6">
        <v>19.931111111111111</v>
      </c>
      <c r="P599" s="6">
        <f t="shared" si="38"/>
        <v>32.722500000000004</v>
      </c>
      <c r="Q599" t="str">
        <f t="shared" si="39"/>
        <v>Anomalia</v>
      </c>
      <c r="R599" t="str">
        <f>VLOOKUP(A599,Funcionários!$A$1:$I$98,6,FALSE)</f>
        <v>Logística</v>
      </c>
      <c r="S599" t="str">
        <f>VLOOKUP(A599,Funcionários!$A$1:$I$98,5,FALSE)</f>
        <v>Auxiliar</v>
      </c>
      <c r="T599">
        <f>VLOOKUP(A599,Funcionários!$A$1:$I$98,8,FALSE)</f>
        <v>7045.38</v>
      </c>
      <c r="U599" t="str">
        <f>VLOOKUP(A599,Funcionários!$A$1:$I$98,3,FALSE)</f>
        <v>F</v>
      </c>
    </row>
    <row r="600" spans="1:21" x14ac:dyDescent="0.3">
      <c r="A600">
        <v>20</v>
      </c>
      <c r="B600" t="str">
        <f>VLOOKUP(A600,Funcionários!$A$1:$I$98,2,FALSE)</f>
        <v>Amanda Fernandes</v>
      </c>
      <c r="C600" s="2" t="s">
        <v>88</v>
      </c>
      <c r="D600" s="4" t="s">
        <v>1089</v>
      </c>
      <c r="E600" s="4" t="s">
        <v>1090</v>
      </c>
      <c r="F600">
        <v>0</v>
      </c>
      <c r="G600">
        <v>2.8</v>
      </c>
      <c r="H600">
        <f t="shared" si="36"/>
        <v>2025</v>
      </c>
      <c r="I600">
        <f t="shared" si="37"/>
        <v>4</v>
      </c>
      <c r="J600" t="s">
        <v>9</v>
      </c>
      <c r="K600" t="str">
        <f>VLOOKUP(A600,Funcionários!$A$1:$I$98,7,FALSE)</f>
        <v>Tarde</v>
      </c>
      <c r="L600" t="str">
        <f>VLOOKUP(K600,Turnos!$A$1:$C$4,2,FALSE)</f>
        <v>14:00</v>
      </c>
      <c r="M600" t="str">
        <f>VLOOKUP(K600,Turnos!$A$1:$C$4,3,FALSE)</f>
        <v>22:00</v>
      </c>
      <c r="N600" s="6">
        <v>13.590277777777777</v>
      </c>
      <c r="O600" s="6">
        <v>6.5358333333333318</v>
      </c>
      <c r="P600" s="6">
        <f t="shared" si="38"/>
        <v>20.126111111111108</v>
      </c>
      <c r="Q600" t="str">
        <f t="shared" si="39"/>
        <v>Anomalia</v>
      </c>
      <c r="R600" t="str">
        <f>VLOOKUP(A600,Funcionários!$A$1:$I$98,6,FALSE)</f>
        <v>Logística</v>
      </c>
      <c r="S600" t="str">
        <f>VLOOKUP(A600,Funcionários!$A$1:$I$98,5,FALSE)</f>
        <v>Auxiliar</v>
      </c>
      <c r="T600">
        <f>VLOOKUP(A600,Funcionários!$A$1:$I$98,8,FALSE)</f>
        <v>7045.38</v>
      </c>
      <c r="U600" t="str">
        <f>VLOOKUP(A600,Funcionários!$A$1:$I$98,3,FALSE)</f>
        <v>F</v>
      </c>
    </row>
    <row r="601" spans="1:21" x14ac:dyDescent="0.3">
      <c r="A601">
        <v>20</v>
      </c>
      <c r="B601" t="str">
        <f>VLOOKUP(A601,Funcionários!$A$1:$I$98,2,FALSE)</f>
        <v>Amanda Fernandes</v>
      </c>
      <c r="C601" s="2" t="s">
        <v>91</v>
      </c>
      <c r="D601" s="4" t="s">
        <v>1091</v>
      </c>
      <c r="E601" s="4" t="s">
        <v>1092</v>
      </c>
      <c r="F601">
        <v>0</v>
      </c>
      <c r="G601">
        <v>0.2</v>
      </c>
      <c r="H601">
        <f t="shared" si="36"/>
        <v>2025</v>
      </c>
      <c r="I601">
        <f t="shared" si="37"/>
        <v>4</v>
      </c>
      <c r="J601" t="s">
        <v>12</v>
      </c>
      <c r="K601" t="str">
        <f>VLOOKUP(A601,Funcionários!$A$1:$I$98,7,FALSE)</f>
        <v>Tarde</v>
      </c>
      <c r="L601" t="str">
        <f>VLOOKUP(K601,Turnos!$A$1:$C$4,2,FALSE)</f>
        <v>14:00</v>
      </c>
      <c r="M601" t="str">
        <f>VLOOKUP(K601,Turnos!$A$1:$C$4,3,FALSE)</f>
        <v>22:00</v>
      </c>
      <c r="N601" s="6">
        <v>7.9141666666666675</v>
      </c>
      <c r="O601" s="6">
        <v>13.078333333333331</v>
      </c>
      <c r="P601" s="6">
        <f t="shared" si="38"/>
        <v>20.9925</v>
      </c>
      <c r="Q601" t="str">
        <f t="shared" si="39"/>
        <v>Anomalia</v>
      </c>
      <c r="R601" t="str">
        <f>VLOOKUP(A601,Funcionários!$A$1:$I$98,6,FALSE)</f>
        <v>Logística</v>
      </c>
      <c r="S601" t="str">
        <f>VLOOKUP(A601,Funcionários!$A$1:$I$98,5,FALSE)</f>
        <v>Auxiliar</v>
      </c>
      <c r="T601">
        <f>VLOOKUP(A601,Funcionários!$A$1:$I$98,8,FALSE)</f>
        <v>7045.38</v>
      </c>
      <c r="U601" t="str">
        <f>VLOOKUP(A601,Funcionários!$A$1:$I$98,3,FALSE)</f>
        <v>F</v>
      </c>
    </row>
    <row r="602" spans="1:21" x14ac:dyDescent="0.3">
      <c r="A602">
        <v>21</v>
      </c>
      <c r="B602" t="str">
        <f>VLOOKUP(A602,Funcionários!$A$1:$I$98,2,FALSE)</f>
        <v>Carolina Macedo</v>
      </c>
      <c r="C602" s="2" t="s">
        <v>7</v>
      </c>
      <c r="D602" s="4" t="s">
        <v>1093</v>
      </c>
      <c r="E602" s="4" t="s">
        <v>1094</v>
      </c>
      <c r="F602">
        <v>0</v>
      </c>
      <c r="G602">
        <v>1</v>
      </c>
      <c r="H602">
        <f t="shared" si="36"/>
        <v>2025</v>
      </c>
      <c r="I602">
        <f t="shared" si="37"/>
        <v>5</v>
      </c>
      <c r="J602" t="s">
        <v>9</v>
      </c>
      <c r="K602" t="str">
        <f>VLOOKUP(A602,Funcionários!$A$1:$I$98,7,FALSE)</f>
        <v>Manhã</v>
      </c>
      <c r="L602" t="str">
        <f>VLOOKUP(K602,Turnos!$A$1:$C$4,2,FALSE)</f>
        <v>06:00</v>
      </c>
      <c r="M602" t="str">
        <f>VLOOKUP(K602,Turnos!$A$1:$C$4,3,FALSE)</f>
        <v>14:00</v>
      </c>
      <c r="N602" s="6">
        <v>13.028055555555557</v>
      </c>
      <c r="O602" s="6">
        <v>5.0788888888888897</v>
      </c>
      <c r="P602" s="6">
        <f t="shared" si="38"/>
        <v>18.106944444444448</v>
      </c>
      <c r="Q602" t="str">
        <f t="shared" si="39"/>
        <v>Anomalia</v>
      </c>
      <c r="R602" t="str">
        <f>VLOOKUP(A602,Funcionários!$A$1:$I$98,6,FALSE)</f>
        <v>Produção</v>
      </c>
      <c r="S602" t="str">
        <f>VLOOKUP(A602,Funcionários!$A$1:$I$98,5,FALSE)</f>
        <v>Gerente</v>
      </c>
      <c r="T602">
        <f>VLOOKUP(A602,Funcionários!$A$1:$I$98,8,FALSE)</f>
        <v>3843.94</v>
      </c>
      <c r="U602" t="str">
        <f>VLOOKUP(A602,Funcionários!$A$1:$I$98,3,FALSE)</f>
        <v>M</v>
      </c>
    </row>
    <row r="603" spans="1:21" x14ac:dyDescent="0.3">
      <c r="A603">
        <v>21</v>
      </c>
      <c r="B603" t="str">
        <f>VLOOKUP(A603,Funcionários!$A$1:$I$98,2,FALSE)</f>
        <v>Carolina Macedo</v>
      </c>
      <c r="C603" s="2" t="s">
        <v>10</v>
      </c>
      <c r="D603" s="4" t="s">
        <v>1095</v>
      </c>
      <c r="E603" s="4" t="s">
        <v>1096</v>
      </c>
      <c r="F603">
        <v>0</v>
      </c>
      <c r="G603">
        <v>0.9</v>
      </c>
      <c r="H603">
        <f t="shared" si="36"/>
        <v>2025</v>
      </c>
      <c r="I603">
        <f t="shared" si="37"/>
        <v>5</v>
      </c>
      <c r="J603" t="s">
        <v>12</v>
      </c>
      <c r="K603" t="str">
        <f>VLOOKUP(A603,Funcionários!$A$1:$I$98,7,FALSE)</f>
        <v>Manhã</v>
      </c>
      <c r="L603" t="str">
        <f>VLOOKUP(K603,Turnos!$A$1:$C$4,2,FALSE)</f>
        <v>06:00</v>
      </c>
      <c r="M603" t="str">
        <f>VLOOKUP(K603,Turnos!$A$1:$C$4,3,FALSE)</f>
        <v>14:00</v>
      </c>
      <c r="N603" s="6">
        <v>6.5272222222222229</v>
      </c>
      <c r="O603" s="6">
        <v>1.516944444444446</v>
      </c>
      <c r="P603" s="6">
        <f t="shared" si="38"/>
        <v>8.0441666666666691</v>
      </c>
      <c r="Q603" t="str">
        <f t="shared" si="39"/>
        <v>Anomalia</v>
      </c>
      <c r="R603" t="str">
        <f>VLOOKUP(A603,Funcionários!$A$1:$I$98,6,FALSE)</f>
        <v>Produção</v>
      </c>
      <c r="S603" t="str">
        <f>VLOOKUP(A603,Funcionários!$A$1:$I$98,5,FALSE)</f>
        <v>Gerente</v>
      </c>
      <c r="T603">
        <f>VLOOKUP(A603,Funcionários!$A$1:$I$98,8,FALSE)</f>
        <v>3843.94</v>
      </c>
      <c r="U603" t="str">
        <f>VLOOKUP(A603,Funcionários!$A$1:$I$98,3,FALSE)</f>
        <v>M</v>
      </c>
    </row>
    <row r="604" spans="1:21" x14ac:dyDescent="0.3">
      <c r="A604">
        <v>21</v>
      </c>
      <c r="B604" t="str">
        <f>VLOOKUP(A604,Funcionários!$A$1:$I$98,2,FALSE)</f>
        <v>Carolina Macedo</v>
      </c>
      <c r="C604" s="2" t="s">
        <v>13</v>
      </c>
      <c r="D604" s="4" t="s">
        <v>1097</v>
      </c>
      <c r="E604" s="4" t="s">
        <v>1098</v>
      </c>
      <c r="F604">
        <v>0</v>
      </c>
      <c r="G604">
        <v>1</v>
      </c>
      <c r="H604">
        <f t="shared" si="36"/>
        <v>2025</v>
      </c>
      <c r="I604">
        <f t="shared" si="37"/>
        <v>5</v>
      </c>
      <c r="J604" t="s">
        <v>16</v>
      </c>
      <c r="K604" t="str">
        <f>VLOOKUP(A604,Funcionários!$A$1:$I$98,7,FALSE)</f>
        <v>Manhã</v>
      </c>
      <c r="L604" t="str">
        <f>VLOOKUP(K604,Turnos!$A$1:$C$4,2,FALSE)</f>
        <v>06:00</v>
      </c>
      <c r="M604" t="str">
        <f>VLOOKUP(K604,Turnos!$A$1:$C$4,3,FALSE)</f>
        <v>14:00</v>
      </c>
      <c r="N604" s="6">
        <v>0.43722222222222218</v>
      </c>
      <c r="O604" s="6">
        <v>5.858888888888889</v>
      </c>
      <c r="P604" s="6">
        <f t="shared" si="38"/>
        <v>6.2961111111111112</v>
      </c>
      <c r="Q604" t="str">
        <f t="shared" si="39"/>
        <v>Anomalia</v>
      </c>
      <c r="R604" t="str">
        <f>VLOOKUP(A604,Funcionários!$A$1:$I$98,6,FALSE)</f>
        <v>Produção</v>
      </c>
      <c r="S604" t="str">
        <f>VLOOKUP(A604,Funcionários!$A$1:$I$98,5,FALSE)</f>
        <v>Gerente</v>
      </c>
      <c r="T604">
        <f>VLOOKUP(A604,Funcionários!$A$1:$I$98,8,FALSE)</f>
        <v>3843.94</v>
      </c>
      <c r="U604" t="str">
        <f>VLOOKUP(A604,Funcionários!$A$1:$I$98,3,FALSE)</f>
        <v>M</v>
      </c>
    </row>
    <row r="605" spans="1:21" x14ac:dyDescent="0.3">
      <c r="A605">
        <v>21</v>
      </c>
      <c r="B605" t="str">
        <f>VLOOKUP(A605,Funcionários!$A$1:$I$98,2,FALSE)</f>
        <v>Carolina Macedo</v>
      </c>
      <c r="C605" s="2" t="s">
        <v>17</v>
      </c>
      <c r="D605" s="4" t="s">
        <v>1099</v>
      </c>
      <c r="E605" s="4" t="s">
        <v>1100</v>
      </c>
      <c r="F605">
        <v>0</v>
      </c>
      <c r="G605">
        <v>2.2000000000000002</v>
      </c>
      <c r="H605">
        <f t="shared" si="36"/>
        <v>2025</v>
      </c>
      <c r="I605">
        <f t="shared" si="37"/>
        <v>5</v>
      </c>
      <c r="J605" t="s">
        <v>18</v>
      </c>
      <c r="K605" t="str">
        <f>VLOOKUP(A605,Funcionários!$A$1:$I$98,7,FALSE)</f>
        <v>Manhã</v>
      </c>
      <c r="L605" t="str">
        <f>VLOOKUP(K605,Turnos!$A$1:$C$4,2,FALSE)</f>
        <v>06:00</v>
      </c>
      <c r="M605" t="str">
        <f>VLOOKUP(K605,Turnos!$A$1:$C$4,3,FALSE)</f>
        <v>14:00</v>
      </c>
      <c r="N605" s="6">
        <v>6.4755555555555562</v>
      </c>
      <c r="O605" s="6">
        <v>7.2591666666666637</v>
      </c>
      <c r="P605" s="6">
        <f t="shared" si="38"/>
        <v>13.734722222222221</v>
      </c>
      <c r="Q605" t="str">
        <f t="shared" si="39"/>
        <v>Anomalia</v>
      </c>
      <c r="R605" t="str">
        <f>VLOOKUP(A605,Funcionários!$A$1:$I$98,6,FALSE)</f>
        <v>Produção</v>
      </c>
      <c r="S605" t="str">
        <f>VLOOKUP(A605,Funcionários!$A$1:$I$98,5,FALSE)</f>
        <v>Gerente</v>
      </c>
      <c r="T605">
        <f>VLOOKUP(A605,Funcionários!$A$1:$I$98,8,FALSE)</f>
        <v>3843.94</v>
      </c>
      <c r="U605" t="str">
        <f>VLOOKUP(A605,Funcionários!$A$1:$I$98,3,FALSE)</f>
        <v>M</v>
      </c>
    </row>
    <row r="606" spans="1:21" x14ac:dyDescent="0.3">
      <c r="A606">
        <v>21</v>
      </c>
      <c r="B606" t="str">
        <f>VLOOKUP(A606,Funcionários!$A$1:$I$98,2,FALSE)</f>
        <v>Carolina Macedo</v>
      </c>
      <c r="C606" s="2" t="s">
        <v>19</v>
      </c>
      <c r="D606" s="4" t="s">
        <v>1101</v>
      </c>
      <c r="E606" s="4" t="s">
        <v>1102</v>
      </c>
      <c r="F606">
        <v>0</v>
      </c>
      <c r="G606">
        <v>1.8</v>
      </c>
      <c r="H606">
        <f t="shared" si="36"/>
        <v>2025</v>
      </c>
      <c r="I606">
        <f t="shared" si="37"/>
        <v>5</v>
      </c>
      <c r="J606" t="s">
        <v>22</v>
      </c>
      <c r="K606" t="str">
        <f>VLOOKUP(A606,Funcionários!$A$1:$I$98,7,FALSE)</f>
        <v>Manhã</v>
      </c>
      <c r="L606" t="str">
        <f>VLOOKUP(K606,Turnos!$A$1:$C$4,2,FALSE)</f>
        <v>06:00</v>
      </c>
      <c r="M606" t="str">
        <f>VLOOKUP(K606,Turnos!$A$1:$C$4,3,FALSE)</f>
        <v>14:00</v>
      </c>
      <c r="N606" s="6">
        <v>3.4844444444444433</v>
      </c>
      <c r="O606" s="6">
        <v>9.7788888888888899</v>
      </c>
      <c r="P606" s="6">
        <f t="shared" si="38"/>
        <v>13.263333333333334</v>
      </c>
      <c r="Q606" t="str">
        <f t="shared" si="39"/>
        <v>Anomalia</v>
      </c>
      <c r="R606" t="str">
        <f>VLOOKUP(A606,Funcionários!$A$1:$I$98,6,FALSE)</f>
        <v>Produção</v>
      </c>
      <c r="S606" t="str">
        <f>VLOOKUP(A606,Funcionários!$A$1:$I$98,5,FALSE)</f>
        <v>Gerente</v>
      </c>
      <c r="T606">
        <f>VLOOKUP(A606,Funcionários!$A$1:$I$98,8,FALSE)</f>
        <v>3843.94</v>
      </c>
      <c r="U606" t="str">
        <f>VLOOKUP(A606,Funcionários!$A$1:$I$98,3,FALSE)</f>
        <v>M</v>
      </c>
    </row>
    <row r="607" spans="1:21" x14ac:dyDescent="0.3">
      <c r="A607">
        <v>21</v>
      </c>
      <c r="B607" t="str">
        <f>VLOOKUP(A607,Funcionários!$A$1:$I$98,2,FALSE)</f>
        <v>Carolina Macedo</v>
      </c>
      <c r="C607" s="2" t="s">
        <v>23</v>
      </c>
      <c r="D607" s="4" t="s">
        <v>1103</v>
      </c>
      <c r="E607" s="4" t="s">
        <v>1104</v>
      </c>
      <c r="F607">
        <v>0</v>
      </c>
      <c r="G607">
        <v>1.7</v>
      </c>
      <c r="H607">
        <f t="shared" si="36"/>
        <v>2025</v>
      </c>
      <c r="I607">
        <f t="shared" si="37"/>
        <v>5</v>
      </c>
      <c r="J607" t="s">
        <v>26</v>
      </c>
      <c r="K607" t="str">
        <f>VLOOKUP(A607,Funcionários!$A$1:$I$98,7,FALSE)</f>
        <v>Manhã</v>
      </c>
      <c r="L607" t="str">
        <f>VLOOKUP(K607,Turnos!$A$1:$C$4,2,FALSE)</f>
        <v>06:00</v>
      </c>
      <c r="M607" t="str">
        <f>VLOOKUP(K607,Turnos!$A$1:$C$4,3,FALSE)</f>
        <v>14:00</v>
      </c>
      <c r="N607" s="6">
        <v>4.8383333333333329</v>
      </c>
      <c r="O607" s="6">
        <v>3.0791666666666684</v>
      </c>
      <c r="P607" s="6">
        <f t="shared" si="38"/>
        <v>7.9175000000000013</v>
      </c>
      <c r="Q607" t="str">
        <f t="shared" si="39"/>
        <v>Anomalia</v>
      </c>
      <c r="R607" t="str">
        <f>VLOOKUP(A607,Funcionários!$A$1:$I$98,6,FALSE)</f>
        <v>Produção</v>
      </c>
      <c r="S607" t="str">
        <f>VLOOKUP(A607,Funcionários!$A$1:$I$98,5,FALSE)</f>
        <v>Gerente</v>
      </c>
      <c r="T607">
        <f>VLOOKUP(A607,Funcionários!$A$1:$I$98,8,FALSE)</f>
        <v>3843.94</v>
      </c>
      <c r="U607" t="str">
        <f>VLOOKUP(A607,Funcionários!$A$1:$I$98,3,FALSE)</f>
        <v>M</v>
      </c>
    </row>
    <row r="608" spans="1:21" x14ac:dyDescent="0.3">
      <c r="A608">
        <v>21</v>
      </c>
      <c r="B608" t="str">
        <f>VLOOKUP(A608,Funcionários!$A$1:$I$98,2,FALSE)</f>
        <v>Carolina Macedo</v>
      </c>
      <c r="C608" s="2" t="s">
        <v>27</v>
      </c>
      <c r="D608" s="4" t="s">
        <v>1105</v>
      </c>
      <c r="E608" s="4" t="s">
        <v>1106</v>
      </c>
      <c r="F608">
        <v>0</v>
      </c>
      <c r="G608">
        <v>0.9</v>
      </c>
      <c r="H608">
        <f t="shared" si="36"/>
        <v>2025</v>
      </c>
      <c r="I608">
        <f t="shared" si="37"/>
        <v>5</v>
      </c>
      <c r="J608" t="s">
        <v>28</v>
      </c>
      <c r="K608" t="str">
        <f>VLOOKUP(A608,Funcionários!$A$1:$I$98,7,FALSE)</f>
        <v>Manhã</v>
      </c>
      <c r="L608" t="str">
        <f>VLOOKUP(K608,Turnos!$A$1:$C$4,2,FALSE)</f>
        <v>06:00</v>
      </c>
      <c r="M608" t="str">
        <f>VLOOKUP(K608,Turnos!$A$1:$C$4,3,FALSE)</f>
        <v>14:00</v>
      </c>
      <c r="N608" s="6">
        <v>16.472777777777779</v>
      </c>
      <c r="O608" s="6">
        <v>11.690833333333334</v>
      </c>
      <c r="P608" s="6">
        <f t="shared" si="38"/>
        <v>28.163611111111113</v>
      </c>
      <c r="Q608" t="str">
        <f t="shared" si="39"/>
        <v>Anomalia</v>
      </c>
      <c r="R608" t="str">
        <f>VLOOKUP(A608,Funcionários!$A$1:$I$98,6,FALSE)</f>
        <v>Produção</v>
      </c>
      <c r="S608" t="str">
        <f>VLOOKUP(A608,Funcionários!$A$1:$I$98,5,FALSE)</f>
        <v>Gerente</v>
      </c>
      <c r="T608">
        <f>VLOOKUP(A608,Funcionários!$A$1:$I$98,8,FALSE)</f>
        <v>3843.94</v>
      </c>
      <c r="U608" t="str">
        <f>VLOOKUP(A608,Funcionários!$A$1:$I$98,3,FALSE)</f>
        <v>M</v>
      </c>
    </row>
    <row r="609" spans="1:21" x14ac:dyDescent="0.3">
      <c r="A609">
        <v>21</v>
      </c>
      <c r="B609" t="str">
        <f>VLOOKUP(A609,Funcionários!$A$1:$I$98,2,FALSE)</f>
        <v>Carolina Macedo</v>
      </c>
      <c r="C609" s="2" t="s">
        <v>29</v>
      </c>
      <c r="D609" s="4" t="s">
        <v>1107</v>
      </c>
      <c r="E609" s="4" t="s">
        <v>1108</v>
      </c>
      <c r="F609">
        <v>0</v>
      </c>
      <c r="G609">
        <v>2.1</v>
      </c>
      <c r="H609">
        <f t="shared" si="36"/>
        <v>2025</v>
      </c>
      <c r="I609">
        <f t="shared" si="37"/>
        <v>4</v>
      </c>
      <c r="J609" t="s">
        <v>9</v>
      </c>
      <c r="K609" t="str">
        <f>VLOOKUP(A609,Funcionários!$A$1:$I$98,7,FALSE)</f>
        <v>Manhã</v>
      </c>
      <c r="L609" t="str">
        <f>VLOOKUP(K609,Turnos!$A$1:$C$4,2,FALSE)</f>
        <v>06:00</v>
      </c>
      <c r="M609" t="str">
        <f>VLOOKUP(K609,Turnos!$A$1:$C$4,3,FALSE)</f>
        <v>14:00</v>
      </c>
      <c r="N609" s="6">
        <v>0.81388888888888899</v>
      </c>
      <c r="O609" s="6">
        <v>1.3333333333333337</v>
      </c>
      <c r="P609" s="6">
        <f t="shared" si="38"/>
        <v>2.1472222222222226</v>
      </c>
      <c r="Q609" t="str">
        <f t="shared" si="39"/>
        <v>OK</v>
      </c>
      <c r="R609" t="str">
        <f>VLOOKUP(A609,Funcionários!$A$1:$I$98,6,FALSE)</f>
        <v>Produção</v>
      </c>
      <c r="S609" t="str">
        <f>VLOOKUP(A609,Funcionários!$A$1:$I$98,5,FALSE)</f>
        <v>Gerente</v>
      </c>
      <c r="T609">
        <f>VLOOKUP(A609,Funcionários!$A$1:$I$98,8,FALSE)</f>
        <v>3843.94</v>
      </c>
      <c r="U609" t="str">
        <f>VLOOKUP(A609,Funcionários!$A$1:$I$98,3,FALSE)</f>
        <v>M</v>
      </c>
    </row>
    <row r="610" spans="1:21" x14ac:dyDescent="0.3">
      <c r="A610">
        <v>21</v>
      </c>
      <c r="B610" t="str">
        <f>VLOOKUP(A610,Funcionários!$A$1:$I$98,2,FALSE)</f>
        <v>Carolina Macedo</v>
      </c>
      <c r="C610" s="2" t="s">
        <v>32</v>
      </c>
      <c r="D610" s="4" t="s">
        <v>1109</v>
      </c>
      <c r="E610" s="4" t="s">
        <v>1110</v>
      </c>
      <c r="F610">
        <v>0</v>
      </c>
      <c r="G610">
        <v>2.8</v>
      </c>
      <c r="H610">
        <f t="shared" si="36"/>
        <v>2025</v>
      </c>
      <c r="I610">
        <f t="shared" si="37"/>
        <v>4</v>
      </c>
      <c r="J610" t="s">
        <v>12</v>
      </c>
      <c r="K610" t="str">
        <f>VLOOKUP(A610,Funcionários!$A$1:$I$98,7,FALSE)</f>
        <v>Manhã</v>
      </c>
      <c r="L610" t="str">
        <f>VLOOKUP(K610,Turnos!$A$1:$C$4,2,FALSE)</f>
        <v>06:00</v>
      </c>
      <c r="M610" t="str">
        <f>VLOOKUP(K610,Turnos!$A$1:$C$4,3,FALSE)</f>
        <v>14:00</v>
      </c>
      <c r="N610" s="6">
        <v>10.889444444444443</v>
      </c>
      <c r="O610" s="6">
        <v>0.34305555555555678</v>
      </c>
      <c r="P610" s="6">
        <f t="shared" si="38"/>
        <v>11.2325</v>
      </c>
      <c r="Q610" t="str">
        <f t="shared" si="39"/>
        <v>Anomalia</v>
      </c>
      <c r="R610" t="str">
        <f>VLOOKUP(A610,Funcionários!$A$1:$I$98,6,FALSE)</f>
        <v>Produção</v>
      </c>
      <c r="S610" t="str">
        <f>VLOOKUP(A610,Funcionários!$A$1:$I$98,5,FALSE)</f>
        <v>Gerente</v>
      </c>
      <c r="T610">
        <f>VLOOKUP(A610,Funcionários!$A$1:$I$98,8,FALSE)</f>
        <v>3843.94</v>
      </c>
      <c r="U610" t="str">
        <f>VLOOKUP(A610,Funcionários!$A$1:$I$98,3,FALSE)</f>
        <v>M</v>
      </c>
    </row>
    <row r="611" spans="1:21" x14ac:dyDescent="0.3">
      <c r="A611">
        <v>21</v>
      </c>
      <c r="B611" t="str">
        <f>VLOOKUP(A611,Funcionários!$A$1:$I$98,2,FALSE)</f>
        <v>Carolina Macedo</v>
      </c>
      <c r="C611" s="2" t="s">
        <v>35</v>
      </c>
      <c r="D611" s="4" t="s">
        <v>1111</v>
      </c>
      <c r="E611" s="4" t="s">
        <v>1112</v>
      </c>
      <c r="F611">
        <v>0</v>
      </c>
      <c r="G611">
        <v>0.4</v>
      </c>
      <c r="H611">
        <f t="shared" si="36"/>
        <v>2025</v>
      </c>
      <c r="I611">
        <f t="shared" si="37"/>
        <v>4</v>
      </c>
      <c r="J611" t="s">
        <v>16</v>
      </c>
      <c r="K611" t="str">
        <f>VLOOKUP(A611,Funcionários!$A$1:$I$98,7,FALSE)</f>
        <v>Manhã</v>
      </c>
      <c r="L611" t="str">
        <f>VLOOKUP(K611,Turnos!$A$1:$C$4,2,FALSE)</f>
        <v>06:00</v>
      </c>
      <c r="M611" t="str">
        <f>VLOOKUP(K611,Turnos!$A$1:$C$4,3,FALSE)</f>
        <v>14:00</v>
      </c>
      <c r="N611" s="6">
        <v>9.2008333333333319</v>
      </c>
      <c r="O611" s="6">
        <v>2.0413888888888905</v>
      </c>
      <c r="P611" s="6">
        <f t="shared" si="38"/>
        <v>11.242222222222223</v>
      </c>
      <c r="Q611" t="str">
        <f t="shared" si="39"/>
        <v>Anomalia</v>
      </c>
      <c r="R611" t="str">
        <f>VLOOKUP(A611,Funcionários!$A$1:$I$98,6,FALSE)</f>
        <v>Produção</v>
      </c>
      <c r="S611" t="str">
        <f>VLOOKUP(A611,Funcionários!$A$1:$I$98,5,FALSE)</f>
        <v>Gerente</v>
      </c>
      <c r="T611">
        <f>VLOOKUP(A611,Funcionários!$A$1:$I$98,8,FALSE)</f>
        <v>3843.94</v>
      </c>
      <c r="U611" t="str">
        <f>VLOOKUP(A611,Funcionários!$A$1:$I$98,3,FALSE)</f>
        <v>M</v>
      </c>
    </row>
    <row r="612" spans="1:21" x14ac:dyDescent="0.3">
      <c r="A612">
        <v>21</v>
      </c>
      <c r="B612" t="str">
        <f>VLOOKUP(A612,Funcionários!$A$1:$I$98,2,FALSE)</f>
        <v>Carolina Macedo</v>
      </c>
      <c r="C612" s="2" t="s">
        <v>36</v>
      </c>
      <c r="D612" s="4" t="s">
        <v>1113</v>
      </c>
      <c r="E612" s="4" t="s">
        <v>1114</v>
      </c>
      <c r="F612">
        <v>0</v>
      </c>
      <c r="G612">
        <v>2.9</v>
      </c>
      <c r="H612">
        <f t="shared" si="36"/>
        <v>2025</v>
      </c>
      <c r="I612">
        <f t="shared" si="37"/>
        <v>4</v>
      </c>
      <c r="J612" t="s">
        <v>18</v>
      </c>
      <c r="K612" t="str">
        <f>VLOOKUP(A612,Funcionários!$A$1:$I$98,7,FALSE)</f>
        <v>Manhã</v>
      </c>
      <c r="L612" t="str">
        <f>VLOOKUP(K612,Turnos!$A$1:$C$4,2,FALSE)</f>
        <v>06:00</v>
      </c>
      <c r="M612" t="str">
        <f>VLOOKUP(K612,Turnos!$A$1:$C$4,3,FALSE)</f>
        <v>14:00</v>
      </c>
      <c r="N612" s="6">
        <v>3.7108333333333339</v>
      </c>
      <c r="O612" s="6">
        <v>1.301111111111114</v>
      </c>
      <c r="P612" s="6">
        <f t="shared" si="38"/>
        <v>5.0119444444444481</v>
      </c>
      <c r="Q612" t="str">
        <f t="shared" si="39"/>
        <v>Anomalia</v>
      </c>
      <c r="R612" t="str">
        <f>VLOOKUP(A612,Funcionários!$A$1:$I$98,6,FALSE)</f>
        <v>Produção</v>
      </c>
      <c r="S612" t="str">
        <f>VLOOKUP(A612,Funcionários!$A$1:$I$98,5,FALSE)</f>
        <v>Gerente</v>
      </c>
      <c r="T612">
        <f>VLOOKUP(A612,Funcionários!$A$1:$I$98,8,FALSE)</f>
        <v>3843.94</v>
      </c>
      <c r="U612" t="str">
        <f>VLOOKUP(A612,Funcionários!$A$1:$I$98,3,FALSE)</f>
        <v>M</v>
      </c>
    </row>
    <row r="613" spans="1:21" x14ac:dyDescent="0.3">
      <c r="A613">
        <v>21</v>
      </c>
      <c r="B613" t="str">
        <f>VLOOKUP(A613,Funcionários!$A$1:$I$98,2,FALSE)</f>
        <v>Carolina Macedo</v>
      </c>
      <c r="C613" s="2" t="s">
        <v>39</v>
      </c>
      <c r="D613" s="4" t="s">
        <v>1115</v>
      </c>
      <c r="E613" s="4" t="s">
        <v>1116</v>
      </c>
      <c r="F613">
        <v>0</v>
      </c>
      <c r="G613">
        <v>2.4</v>
      </c>
      <c r="H613">
        <f t="shared" si="36"/>
        <v>2025</v>
      </c>
      <c r="I613">
        <f t="shared" si="37"/>
        <v>4</v>
      </c>
      <c r="J613" t="s">
        <v>22</v>
      </c>
      <c r="K613" t="str">
        <f>VLOOKUP(A613,Funcionários!$A$1:$I$98,7,FALSE)</f>
        <v>Manhã</v>
      </c>
      <c r="L613" t="str">
        <f>VLOOKUP(K613,Turnos!$A$1:$C$4,2,FALSE)</f>
        <v>06:00</v>
      </c>
      <c r="M613" t="str">
        <f>VLOOKUP(K613,Turnos!$A$1:$C$4,3,FALSE)</f>
        <v>14:00</v>
      </c>
      <c r="N613" s="6">
        <v>1.7886111111111107</v>
      </c>
      <c r="O613" s="6">
        <v>9.1458333333333321</v>
      </c>
      <c r="P613" s="6">
        <f t="shared" si="38"/>
        <v>10.934444444444443</v>
      </c>
      <c r="Q613" t="str">
        <f t="shared" si="39"/>
        <v>Anomalia</v>
      </c>
      <c r="R613" t="str">
        <f>VLOOKUP(A613,Funcionários!$A$1:$I$98,6,FALSE)</f>
        <v>Produção</v>
      </c>
      <c r="S613" t="str">
        <f>VLOOKUP(A613,Funcionários!$A$1:$I$98,5,FALSE)</f>
        <v>Gerente</v>
      </c>
      <c r="T613">
        <f>VLOOKUP(A613,Funcionários!$A$1:$I$98,8,FALSE)</f>
        <v>3843.94</v>
      </c>
      <c r="U613" t="str">
        <f>VLOOKUP(A613,Funcionários!$A$1:$I$98,3,FALSE)</f>
        <v>M</v>
      </c>
    </row>
    <row r="614" spans="1:21" x14ac:dyDescent="0.3">
      <c r="A614">
        <v>21</v>
      </c>
      <c r="B614" t="str">
        <f>VLOOKUP(A614,Funcionários!$A$1:$I$98,2,FALSE)</f>
        <v>Carolina Macedo</v>
      </c>
      <c r="C614" s="2" t="s">
        <v>42</v>
      </c>
      <c r="D614" s="4" t="s">
        <v>306</v>
      </c>
      <c r="E614" s="4" t="s">
        <v>1117</v>
      </c>
      <c r="F614">
        <v>0</v>
      </c>
      <c r="G614">
        <v>2.1</v>
      </c>
      <c r="H614">
        <f t="shared" si="36"/>
        <v>2025</v>
      </c>
      <c r="I614">
        <f t="shared" si="37"/>
        <v>4</v>
      </c>
      <c r="J614" t="s">
        <v>26</v>
      </c>
      <c r="K614" t="str">
        <f>VLOOKUP(A614,Funcionários!$A$1:$I$98,7,FALSE)</f>
        <v>Manhã</v>
      </c>
      <c r="L614" t="str">
        <f>VLOOKUP(K614,Turnos!$A$1:$C$4,2,FALSE)</f>
        <v>06:00</v>
      </c>
      <c r="M614" t="str">
        <f>VLOOKUP(K614,Turnos!$A$1:$C$4,3,FALSE)</f>
        <v>14:00</v>
      </c>
      <c r="N614" s="6">
        <v>0.85916666666666641</v>
      </c>
      <c r="O614" s="6">
        <v>1.1580555555555563</v>
      </c>
      <c r="P614" s="6">
        <f t="shared" si="38"/>
        <v>2.0172222222222227</v>
      </c>
      <c r="Q614" t="str">
        <f t="shared" si="39"/>
        <v>OK</v>
      </c>
      <c r="R614" t="str">
        <f>VLOOKUP(A614,Funcionários!$A$1:$I$98,6,FALSE)</f>
        <v>Produção</v>
      </c>
      <c r="S614" t="str">
        <f>VLOOKUP(A614,Funcionários!$A$1:$I$98,5,FALSE)</f>
        <v>Gerente</v>
      </c>
      <c r="T614">
        <f>VLOOKUP(A614,Funcionários!$A$1:$I$98,8,FALSE)</f>
        <v>3843.94</v>
      </c>
      <c r="U614" t="str">
        <f>VLOOKUP(A614,Funcionários!$A$1:$I$98,3,FALSE)</f>
        <v>M</v>
      </c>
    </row>
    <row r="615" spans="1:21" x14ac:dyDescent="0.3">
      <c r="A615">
        <v>21</v>
      </c>
      <c r="B615" t="str">
        <f>VLOOKUP(A615,Funcionários!$A$1:$I$98,2,FALSE)</f>
        <v>Carolina Macedo</v>
      </c>
      <c r="C615" s="2" t="s">
        <v>45</v>
      </c>
      <c r="D615" s="4" t="s">
        <v>1118</v>
      </c>
      <c r="E615" s="4" t="s">
        <v>1119</v>
      </c>
      <c r="F615">
        <v>0</v>
      </c>
      <c r="G615">
        <v>0.8</v>
      </c>
      <c r="H615">
        <f t="shared" si="36"/>
        <v>2025</v>
      </c>
      <c r="I615">
        <f t="shared" si="37"/>
        <v>4</v>
      </c>
      <c r="J615" t="s">
        <v>28</v>
      </c>
      <c r="K615" t="str">
        <f>VLOOKUP(A615,Funcionários!$A$1:$I$98,7,FALSE)</f>
        <v>Manhã</v>
      </c>
      <c r="L615" t="str">
        <f>VLOOKUP(K615,Turnos!$A$1:$C$4,2,FALSE)</f>
        <v>06:00</v>
      </c>
      <c r="M615" t="str">
        <f>VLOOKUP(K615,Turnos!$A$1:$C$4,3,FALSE)</f>
        <v>14:00</v>
      </c>
      <c r="N615" s="6">
        <v>1.631388888888889</v>
      </c>
      <c r="O615" s="6">
        <v>8.2058333333333344</v>
      </c>
      <c r="P615" s="6">
        <f t="shared" si="38"/>
        <v>9.8372222222222234</v>
      </c>
      <c r="Q615" t="str">
        <f t="shared" si="39"/>
        <v>Anomalia</v>
      </c>
      <c r="R615" t="str">
        <f>VLOOKUP(A615,Funcionários!$A$1:$I$98,6,FALSE)</f>
        <v>Produção</v>
      </c>
      <c r="S615" t="str">
        <f>VLOOKUP(A615,Funcionários!$A$1:$I$98,5,FALSE)</f>
        <v>Gerente</v>
      </c>
      <c r="T615">
        <f>VLOOKUP(A615,Funcionários!$A$1:$I$98,8,FALSE)</f>
        <v>3843.94</v>
      </c>
      <c r="U615" t="str">
        <f>VLOOKUP(A615,Funcionários!$A$1:$I$98,3,FALSE)</f>
        <v>M</v>
      </c>
    </row>
    <row r="616" spans="1:21" x14ac:dyDescent="0.3">
      <c r="A616">
        <v>21</v>
      </c>
      <c r="B616" t="str">
        <f>VLOOKUP(A616,Funcionários!$A$1:$I$98,2,FALSE)</f>
        <v>Carolina Macedo</v>
      </c>
      <c r="C616" s="2" t="s">
        <v>48</v>
      </c>
      <c r="D616" s="4" t="s">
        <v>1120</v>
      </c>
      <c r="E616" s="4" t="s">
        <v>1121</v>
      </c>
      <c r="F616">
        <v>0</v>
      </c>
      <c r="G616">
        <v>1.6</v>
      </c>
      <c r="H616">
        <f t="shared" si="36"/>
        <v>2025</v>
      </c>
      <c r="I616">
        <f t="shared" si="37"/>
        <v>4</v>
      </c>
      <c r="J616" t="s">
        <v>9</v>
      </c>
      <c r="K616" t="str">
        <f>VLOOKUP(A616,Funcionários!$A$1:$I$98,7,FALSE)</f>
        <v>Manhã</v>
      </c>
      <c r="L616" t="str">
        <f>VLOOKUP(K616,Turnos!$A$1:$C$4,2,FALSE)</f>
        <v>06:00</v>
      </c>
      <c r="M616" t="str">
        <f>VLOOKUP(K616,Turnos!$A$1:$C$4,3,FALSE)</f>
        <v>14:00</v>
      </c>
      <c r="N616" s="6">
        <v>4.53</v>
      </c>
      <c r="O616" s="6">
        <v>0.93388888888888921</v>
      </c>
      <c r="P616" s="6">
        <f t="shared" si="38"/>
        <v>5.4638888888888895</v>
      </c>
      <c r="Q616" t="str">
        <f t="shared" si="39"/>
        <v>Anomalia</v>
      </c>
      <c r="R616" t="str">
        <f>VLOOKUP(A616,Funcionários!$A$1:$I$98,6,FALSE)</f>
        <v>Produção</v>
      </c>
      <c r="S616" t="str">
        <f>VLOOKUP(A616,Funcionários!$A$1:$I$98,5,FALSE)</f>
        <v>Gerente</v>
      </c>
      <c r="T616">
        <f>VLOOKUP(A616,Funcionários!$A$1:$I$98,8,FALSE)</f>
        <v>3843.94</v>
      </c>
      <c r="U616" t="str">
        <f>VLOOKUP(A616,Funcionários!$A$1:$I$98,3,FALSE)</f>
        <v>M</v>
      </c>
    </row>
    <row r="617" spans="1:21" x14ac:dyDescent="0.3">
      <c r="A617">
        <v>21</v>
      </c>
      <c r="B617" t="str">
        <f>VLOOKUP(A617,Funcionários!$A$1:$I$98,2,FALSE)</f>
        <v>Carolina Macedo</v>
      </c>
      <c r="C617" s="2" t="s">
        <v>51</v>
      </c>
      <c r="D617" s="4" t="s">
        <v>1122</v>
      </c>
      <c r="E617" s="4" t="s">
        <v>1123</v>
      </c>
      <c r="F617">
        <v>0</v>
      </c>
      <c r="G617">
        <v>0.4</v>
      </c>
      <c r="H617">
        <f t="shared" si="36"/>
        <v>2025</v>
      </c>
      <c r="I617">
        <f t="shared" si="37"/>
        <v>4</v>
      </c>
      <c r="J617" t="s">
        <v>12</v>
      </c>
      <c r="K617" t="str">
        <f>VLOOKUP(A617,Funcionários!$A$1:$I$98,7,FALSE)</f>
        <v>Manhã</v>
      </c>
      <c r="L617" t="str">
        <f>VLOOKUP(K617,Turnos!$A$1:$C$4,2,FALSE)</f>
        <v>06:00</v>
      </c>
      <c r="M617" t="str">
        <f>VLOOKUP(K617,Turnos!$A$1:$C$4,3,FALSE)</f>
        <v>14:00</v>
      </c>
      <c r="N617" s="6">
        <v>8.69</v>
      </c>
      <c r="O617" s="6">
        <v>4.6419444444444462</v>
      </c>
      <c r="P617" s="6">
        <f t="shared" si="38"/>
        <v>13.331944444444446</v>
      </c>
      <c r="Q617" t="str">
        <f t="shared" si="39"/>
        <v>Anomalia</v>
      </c>
      <c r="R617" t="str">
        <f>VLOOKUP(A617,Funcionários!$A$1:$I$98,6,FALSE)</f>
        <v>Produção</v>
      </c>
      <c r="S617" t="str">
        <f>VLOOKUP(A617,Funcionários!$A$1:$I$98,5,FALSE)</f>
        <v>Gerente</v>
      </c>
      <c r="T617">
        <f>VLOOKUP(A617,Funcionários!$A$1:$I$98,8,FALSE)</f>
        <v>3843.94</v>
      </c>
      <c r="U617" t="str">
        <f>VLOOKUP(A617,Funcionários!$A$1:$I$98,3,FALSE)</f>
        <v>M</v>
      </c>
    </row>
    <row r="618" spans="1:21" x14ac:dyDescent="0.3">
      <c r="A618">
        <v>21</v>
      </c>
      <c r="B618" t="str">
        <f>VLOOKUP(A618,Funcionários!$A$1:$I$98,2,FALSE)</f>
        <v>Carolina Macedo</v>
      </c>
      <c r="C618" s="2" t="s">
        <v>54</v>
      </c>
      <c r="D618" s="4" t="s">
        <v>1124</v>
      </c>
      <c r="E618" s="4" t="s">
        <v>1125</v>
      </c>
      <c r="F618">
        <v>0</v>
      </c>
      <c r="G618">
        <v>0.7</v>
      </c>
      <c r="H618">
        <f t="shared" si="36"/>
        <v>2025</v>
      </c>
      <c r="I618">
        <f t="shared" si="37"/>
        <v>4</v>
      </c>
      <c r="J618" t="s">
        <v>16</v>
      </c>
      <c r="K618" t="str">
        <f>VLOOKUP(A618,Funcionários!$A$1:$I$98,7,FALSE)</f>
        <v>Manhã</v>
      </c>
      <c r="L618" t="str">
        <f>VLOOKUP(K618,Turnos!$A$1:$C$4,2,FALSE)</f>
        <v>06:00</v>
      </c>
      <c r="M618" t="str">
        <f>VLOOKUP(K618,Turnos!$A$1:$C$4,3,FALSE)</f>
        <v>14:00</v>
      </c>
      <c r="N618" s="6">
        <v>14.904166666666665</v>
      </c>
      <c r="O618" s="6">
        <v>2.1980555555555563</v>
      </c>
      <c r="P618" s="6">
        <f t="shared" si="38"/>
        <v>17.10222222222222</v>
      </c>
      <c r="Q618" t="str">
        <f t="shared" si="39"/>
        <v>Anomalia</v>
      </c>
      <c r="R618" t="str">
        <f>VLOOKUP(A618,Funcionários!$A$1:$I$98,6,FALSE)</f>
        <v>Produção</v>
      </c>
      <c r="S618" t="str">
        <f>VLOOKUP(A618,Funcionários!$A$1:$I$98,5,FALSE)</f>
        <v>Gerente</v>
      </c>
      <c r="T618">
        <f>VLOOKUP(A618,Funcionários!$A$1:$I$98,8,FALSE)</f>
        <v>3843.94</v>
      </c>
      <c r="U618" t="str">
        <f>VLOOKUP(A618,Funcionários!$A$1:$I$98,3,FALSE)</f>
        <v>M</v>
      </c>
    </row>
    <row r="619" spans="1:21" x14ac:dyDescent="0.3">
      <c r="A619">
        <v>21</v>
      </c>
      <c r="B619" t="str">
        <f>VLOOKUP(A619,Funcionários!$A$1:$I$98,2,FALSE)</f>
        <v>Carolina Macedo</v>
      </c>
      <c r="C619" s="2" t="s">
        <v>57</v>
      </c>
      <c r="D619" s="4" t="s">
        <v>1126</v>
      </c>
      <c r="E619" s="4" t="s">
        <v>1127</v>
      </c>
      <c r="F619">
        <v>0</v>
      </c>
      <c r="G619">
        <v>1.9</v>
      </c>
      <c r="H619">
        <f t="shared" si="36"/>
        <v>2025</v>
      </c>
      <c r="I619">
        <f t="shared" si="37"/>
        <v>4</v>
      </c>
      <c r="J619" t="s">
        <v>18</v>
      </c>
      <c r="K619" t="str">
        <f>VLOOKUP(A619,Funcionários!$A$1:$I$98,7,FALSE)</f>
        <v>Manhã</v>
      </c>
      <c r="L619" t="str">
        <f>VLOOKUP(K619,Turnos!$A$1:$C$4,2,FALSE)</f>
        <v>06:00</v>
      </c>
      <c r="M619" t="str">
        <f>VLOOKUP(K619,Turnos!$A$1:$C$4,3,FALSE)</f>
        <v>14:00</v>
      </c>
      <c r="N619" s="6">
        <v>3.5844444444444443</v>
      </c>
      <c r="O619" s="6">
        <v>12.610555555555555</v>
      </c>
      <c r="P619" s="6">
        <f t="shared" si="38"/>
        <v>16.195</v>
      </c>
      <c r="Q619" t="str">
        <f t="shared" si="39"/>
        <v>Anomalia</v>
      </c>
      <c r="R619" t="str">
        <f>VLOOKUP(A619,Funcionários!$A$1:$I$98,6,FALSE)</f>
        <v>Produção</v>
      </c>
      <c r="S619" t="str">
        <f>VLOOKUP(A619,Funcionários!$A$1:$I$98,5,FALSE)</f>
        <v>Gerente</v>
      </c>
      <c r="T619">
        <f>VLOOKUP(A619,Funcionários!$A$1:$I$98,8,FALSE)</f>
        <v>3843.94</v>
      </c>
      <c r="U619" t="str">
        <f>VLOOKUP(A619,Funcionários!$A$1:$I$98,3,FALSE)</f>
        <v>M</v>
      </c>
    </row>
    <row r="620" spans="1:21" x14ac:dyDescent="0.3">
      <c r="A620">
        <v>21</v>
      </c>
      <c r="B620" t="str">
        <f>VLOOKUP(A620,Funcionários!$A$1:$I$98,2,FALSE)</f>
        <v>Carolina Macedo</v>
      </c>
      <c r="C620" s="2" t="s">
        <v>60</v>
      </c>
      <c r="D620" s="4" t="s">
        <v>1128</v>
      </c>
      <c r="E620" s="4" t="s">
        <v>1129</v>
      </c>
      <c r="F620">
        <v>0</v>
      </c>
      <c r="G620">
        <v>2.2000000000000002</v>
      </c>
      <c r="H620">
        <f t="shared" si="36"/>
        <v>2025</v>
      </c>
      <c r="I620">
        <f t="shared" si="37"/>
        <v>4</v>
      </c>
      <c r="J620" t="s">
        <v>22</v>
      </c>
      <c r="K620" t="str">
        <f>VLOOKUP(A620,Funcionários!$A$1:$I$98,7,FALSE)</f>
        <v>Manhã</v>
      </c>
      <c r="L620" t="str">
        <f>VLOOKUP(K620,Turnos!$A$1:$C$4,2,FALSE)</f>
        <v>06:00</v>
      </c>
      <c r="M620" t="str">
        <f>VLOOKUP(K620,Turnos!$A$1:$C$4,3,FALSE)</f>
        <v>14:00</v>
      </c>
      <c r="N620" s="6">
        <v>4.7002777777777771</v>
      </c>
      <c r="O620" s="6">
        <v>11.438333333333334</v>
      </c>
      <c r="P620" s="6">
        <f t="shared" si="38"/>
        <v>16.138611111111111</v>
      </c>
      <c r="Q620" t="str">
        <f t="shared" si="39"/>
        <v>Anomalia</v>
      </c>
      <c r="R620" t="str">
        <f>VLOOKUP(A620,Funcionários!$A$1:$I$98,6,FALSE)</f>
        <v>Produção</v>
      </c>
      <c r="S620" t="str">
        <f>VLOOKUP(A620,Funcionários!$A$1:$I$98,5,FALSE)</f>
        <v>Gerente</v>
      </c>
      <c r="T620">
        <f>VLOOKUP(A620,Funcionários!$A$1:$I$98,8,FALSE)</f>
        <v>3843.94</v>
      </c>
      <c r="U620" t="str">
        <f>VLOOKUP(A620,Funcionários!$A$1:$I$98,3,FALSE)</f>
        <v>M</v>
      </c>
    </row>
    <row r="621" spans="1:21" x14ac:dyDescent="0.3">
      <c r="A621">
        <v>21</v>
      </c>
      <c r="B621" t="str">
        <f>VLOOKUP(A621,Funcionários!$A$1:$I$98,2,FALSE)</f>
        <v>Carolina Macedo</v>
      </c>
      <c r="C621" s="2" t="s">
        <v>63</v>
      </c>
      <c r="D621" s="4" t="s">
        <v>1130</v>
      </c>
      <c r="E621" s="4" t="s">
        <v>1131</v>
      </c>
      <c r="F621">
        <v>0</v>
      </c>
      <c r="G621">
        <v>0</v>
      </c>
      <c r="H621">
        <f t="shared" si="36"/>
        <v>2025</v>
      </c>
      <c r="I621">
        <f t="shared" si="37"/>
        <v>4</v>
      </c>
      <c r="J621" t="s">
        <v>26</v>
      </c>
      <c r="K621" t="str">
        <f>VLOOKUP(A621,Funcionários!$A$1:$I$98,7,FALSE)</f>
        <v>Manhã</v>
      </c>
      <c r="L621" t="str">
        <f>VLOOKUP(K621,Turnos!$A$1:$C$4,2,FALSE)</f>
        <v>06:00</v>
      </c>
      <c r="M621" t="str">
        <f>VLOOKUP(K621,Turnos!$A$1:$C$4,3,FALSE)</f>
        <v>14:00</v>
      </c>
      <c r="N621" s="6">
        <v>9.3272222222222201</v>
      </c>
      <c r="O621" s="6">
        <v>2.1544444444444446</v>
      </c>
      <c r="P621" s="6">
        <f t="shared" si="38"/>
        <v>11.481666666666666</v>
      </c>
      <c r="Q621" t="str">
        <f t="shared" si="39"/>
        <v>Anomalia</v>
      </c>
      <c r="R621" t="str">
        <f>VLOOKUP(A621,Funcionários!$A$1:$I$98,6,FALSE)</f>
        <v>Produção</v>
      </c>
      <c r="S621" t="str">
        <f>VLOOKUP(A621,Funcionários!$A$1:$I$98,5,FALSE)</f>
        <v>Gerente</v>
      </c>
      <c r="T621">
        <f>VLOOKUP(A621,Funcionários!$A$1:$I$98,8,FALSE)</f>
        <v>3843.94</v>
      </c>
      <c r="U621" t="str">
        <f>VLOOKUP(A621,Funcionários!$A$1:$I$98,3,FALSE)</f>
        <v>M</v>
      </c>
    </row>
    <row r="622" spans="1:21" x14ac:dyDescent="0.3">
      <c r="A622">
        <v>21</v>
      </c>
      <c r="B622" t="str">
        <f>VLOOKUP(A622,Funcionários!$A$1:$I$98,2,FALSE)</f>
        <v>Carolina Macedo</v>
      </c>
      <c r="C622" s="2" t="s">
        <v>66</v>
      </c>
      <c r="D622" s="4" t="s">
        <v>1132</v>
      </c>
      <c r="E622" s="4" t="s">
        <v>1133</v>
      </c>
      <c r="F622">
        <v>0</v>
      </c>
      <c r="G622">
        <v>1.2</v>
      </c>
      <c r="H622">
        <f t="shared" si="36"/>
        <v>2025</v>
      </c>
      <c r="I622">
        <f t="shared" si="37"/>
        <v>4</v>
      </c>
      <c r="J622" t="s">
        <v>28</v>
      </c>
      <c r="K622" t="str">
        <f>VLOOKUP(A622,Funcionários!$A$1:$I$98,7,FALSE)</f>
        <v>Manhã</v>
      </c>
      <c r="L622" t="str">
        <f>VLOOKUP(K622,Turnos!$A$1:$C$4,2,FALSE)</f>
        <v>06:00</v>
      </c>
      <c r="M622" t="str">
        <f>VLOOKUP(K622,Turnos!$A$1:$C$4,3,FALSE)</f>
        <v>14:00</v>
      </c>
      <c r="N622" s="6">
        <v>10.813611111111111</v>
      </c>
      <c r="O622" s="6">
        <v>0.27722222222222115</v>
      </c>
      <c r="P622" s="6">
        <f t="shared" si="38"/>
        <v>11.090833333333332</v>
      </c>
      <c r="Q622" t="str">
        <f t="shared" si="39"/>
        <v>Anomalia</v>
      </c>
      <c r="R622" t="str">
        <f>VLOOKUP(A622,Funcionários!$A$1:$I$98,6,FALSE)</f>
        <v>Produção</v>
      </c>
      <c r="S622" t="str">
        <f>VLOOKUP(A622,Funcionários!$A$1:$I$98,5,FALSE)</f>
        <v>Gerente</v>
      </c>
      <c r="T622">
        <f>VLOOKUP(A622,Funcionários!$A$1:$I$98,8,FALSE)</f>
        <v>3843.94</v>
      </c>
      <c r="U622" t="str">
        <f>VLOOKUP(A622,Funcionários!$A$1:$I$98,3,FALSE)</f>
        <v>M</v>
      </c>
    </row>
    <row r="623" spans="1:21" x14ac:dyDescent="0.3">
      <c r="A623">
        <v>21</v>
      </c>
      <c r="B623" t="str">
        <f>VLOOKUP(A623,Funcionários!$A$1:$I$98,2,FALSE)</f>
        <v>Carolina Macedo</v>
      </c>
      <c r="C623" s="2" t="s">
        <v>69</v>
      </c>
      <c r="D623" s="4" t="s">
        <v>1134</v>
      </c>
      <c r="E623" s="4" t="s">
        <v>1135</v>
      </c>
      <c r="F623">
        <v>0</v>
      </c>
      <c r="G623">
        <v>1.4</v>
      </c>
      <c r="H623">
        <f t="shared" si="36"/>
        <v>2025</v>
      </c>
      <c r="I623">
        <f t="shared" si="37"/>
        <v>4</v>
      </c>
      <c r="J623" t="s">
        <v>9</v>
      </c>
      <c r="K623" t="str">
        <f>VLOOKUP(A623,Funcionários!$A$1:$I$98,7,FALSE)</f>
        <v>Manhã</v>
      </c>
      <c r="L623" t="str">
        <f>VLOOKUP(K623,Turnos!$A$1:$C$4,2,FALSE)</f>
        <v>06:00</v>
      </c>
      <c r="M623" t="str">
        <f>VLOOKUP(K623,Turnos!$A$1:$C$4,3,FALSE)</f>
        <v>14:00</v>
      </c>
      <c r="N623" s="6">
        <v>8.4027777777777786</v>
      </c>
      <c r="O623" s="6">
        <v>6.5574999999999992</v>
      </c>
      <c r="P623" s="6">
        <f t="shared" si="38"/>
        <v>14.960277777777778</v>
      </c>
      <c r="Q623" t="str">
        <f t="shared" si="39"/>
        <v>Anomalia</v>
      </c>
      <c r="R623" t="str">
        <f>VLOOKUP(A623,Funcionários!$A$1:$I$98,6,FALSE)</f>
        <v>Produção</v>
      </c>
      <c r="S623" t="str">
        <f>VLOOKUP(A623,Funcionários!$A$1:$I$98,5,FALSE)</f>
        <v>Gerente</v>
      </c>
      <c r="T623">
        <f>VLOOKUP(A623,Funcionários!$A$1:$I$98,8,FALSE)</f>
        <v>3843.94</v>
      </c>
      <c r="U623" t="str">
        <f>VLOOKUP(A623,Funcionários!$A$1:$I$98,3,FALSE)</f>
        <v>M</v>
      </c>
    </row>
    <row r="624" spans="1:21" x14ac:dyDescent="0.3">
      <c r="A624">
        <v>21</v>
      </c>
      <c r="B624" t="str">
        <f>VLOOKUP(A624,Funcionários!$A$1:$I$98,2,FALSE)</f>
        <v>Carolina Macedo</v>
      </c>
      <c r="C624" s="2" t="s">
        <v>72</v>
      </c>
      <c r="D624" s="4" t="s">
        <v>1136</v>
      </c>
      <c r="E624" s="4" t="s">
        <v>1137</v>
      </c>
      <c r="F624">
        <v>0</v>
      </c>
      <c r="G624">
        <v>1</v>
      </c>
      <c r="H624">
        <f t="shared" si="36"/>
        <v>2025</v>
      </c>
      <c r="I624">
        <f t="shared" si="37"/>
        <v>4</v>
      </c>
      <c r="J624" t="s">
        <v>12</v>
      </c>
      <c r="K624" t="str">
        <f>VLOOKUP(A624,Funcionários!$A$1:$I$98,7,FALSE)</f>
        <v>Manhã</v>
      </c>
      <c r="L624" t="str">
        <f>VLOOKUP(K624,Turnos!$A$1:$C$4,2,FALSE)</f>
        <v>06:00</v>
      </c>
      <c r="M624" t="str">
        <f>VLOOKUP(K624,Turnos!$A$1:$C$4,3,FALSE)</f>
        <v>14:00</v>
      </c>
      <c r="N624" s="6">
        <v>4.5569444444444445</v>
      </c>
      <c r="O624" s="6">
        <v>11.846388888888891</v>
      </c>
      <c r="P624" s="6">
        <f t="shared" si="38"/>
        <v>16.403333333333336</v>
      </c>
      <c r="Q624" t="str">
        <f t="shared" si="39"/>
        <v>Anomalia</v>
      </c>
      <c r="R624" t="str">
        <f>VLOOKUP(A624,Funcionários!$A$1:$I$98,6,FALSE)</f>
        <v>Produção</v>
      </c>
      <c r="S624" t="str">
        <f>VLOOKUP(A624,Funcionários!$A$1:$I$98,5,FALSE)</f>
        <v>Gerente</v>
      </c>
      <c r="T624">
        <f>VLOOKUP(A624,Funcionários!$A$1:$I$98,8,FALSE)</f>
        <v>3843.94</v>
      </c>
      <c r="U624" t="str">
        <f>VLOOKUP(A624,Funcionários!$A$1:$I$98,3,FALSE)</f>
        <v>M</v>
      </c>
    </row>
    <row r="625" spans="1:21" x14ac:dyDescent="0.3">
      <c r="A625">
        <v>21</v>
      </c>
      <c r="B625" t="str">
        <f>VLOOKUP(A625,Funcionários!$A$1:$I$98,2,FALSE)</f>
        <v>Carolina Macedo</v>
      </c>
      <c r="C625" s="2" t="s">
        <v>75</v>
      </c>
      <c r="D625" s="4" t="s">
        <v>1138</v>
      </c>
      <c r="E625" s="4" t="s">
        <v>1139</v>
      </c>
      <c r="F625">
        <v>0</v>
      </c>
      <c r="G625">
        <v>0.3</v>
      </c>
      <c r="H625">
        <f t="shared" si="36"/>
        <v>2025</v>
      </c>
      <c r="I625">
        <f t="shared" si="37"/>
        <v>4</v>
      </c>
      <c r="J625" t="s">
        <v>16</v>
      </c>
      <c r="K625" t="str">
        <f>VLOOKUP(A625,Funcionários!$A$1:$I$98,7,FALSE)</f>
        <v>Manhã</v>
      </c>
      <c r="L625" t="str">
        <f>VLOOKUP(K625,Turnos!$A$1:$C$4,2,FALSE)</f>
        <v>06:00</v>
      </c>
      <c r="M625" t="str">
        <f>VLOOKUP(K625,Turnos!$A$1:$C$4,3,FALSE)</f>
        <v>14:00</v>
      </c>
      <c r="N625" s="6">
        <v>12.575555555555555</v>
      </c>
      <c r="O625" s="6">
        <v>5.3811111111111094</v>
      </c>
      <c r="P625" s="6">
        <f t="shared" si="38"/>
        <v>17.956666666666663</v>
      </c>
      <c r="Q625" t="str">
        <f t="shared" si="39"/>
        <v>Anomalia</v>
      </c>
      <c r="R625" t="str">
        <f>VLOOKUP(A625,Funcionários!$A$1:$I$98,6,FALSE)</f>
        <v>Produção</v>
      </c>
      <c r="S625" t="str">
        <f>VLOOKUP(A625,Funcionários!$A$1:$I$98,5,FALSE)</f>
        <v>Gerente</v>
      </c>
      <c r="T625">
        <f>VLOOKUP(A625,Funcionários!$A$1:$I$98,8,FALSE)</f>
        <v>3843.94</v>
      </c>
      <c r="U625" t="str">
        <f>VLOOKUP(A625,Funcionários!$A$1:$I$98,3,FALSE)</f>
        <v>M</v>
      </c>
    </row>
    <row r="626" spans="1:21" x14ac:dyDescent="0.3">
      <c r="A626">
        <v>21</v>
      </c>
      <c r="B626" t="str">
        <f>VLOOKUP(A626,Funcionários!$A$1:$I$98,2,FALSE)</f>
        <v>Carolina Macedo</v>
      </c>
      <c r="C626" s="2" t="s">
        <v>76</v>
      </c>
      <c r="D626" s="4" t="s">
        <v>1140</v>
      </c>
      <c r="E626" s="4" t="s">
        <v>1141</v>
      </c>
      <c r="F626">
        <v>0</v>
      </c>
      <c r="G626">
        <v>2.2000000000000002</v>
      </c>
      <c r="H626">
        <f t="shared" si="36"/>
        <v>2025</v>
      </c>
      <c r="I626">
        <f t="shared" si="37"/>
        <v>4</v>
      </c>
      <c r="J626" t="s">
        <v>18</v>
      </c>
      <c r="K626" t="str">
        <f>VLOOKUP(A626,Funcionários!$A$1:$I$98,7,FALSE)</f>
        <v>Manhã</v>
      </c>
      <c r="L626" t="str">
        <f>VLOOKUP(K626,Turnos!$A$1:$C$4,2,FALSE)</f>
        <v>06:00</v>
      </c>
      <c r="M626" t="str">
        <f>VLOOKUP(K626,Turnos!$A$1:$C$4,3,FALSE)</f>
        <v>14:00</v>
      </c>
      <c r="N626" s="6">
        <v>4.9533333333333331</v>
      </c>
      <c r="O626" s="6">
        <v>1.3813888888888899</v>
      </c>
      <c r="P626" s="6">
        <f t="shared" si="38"/>
        <v>6.334722222222223</v>
      </c>
      <c r="Q626" t="str">
        <f t="shared" si="39"/>
        <v>Anomalia</v>
      </c>
      <c r="R626" t="str">
        <f>VLOOKUP(A626,Funcionários!$A$1:$I$98,6,FALSE)</f>
        <v>Produção</v>
      </c>
      <c r="S626" t="str">
        <f>VLOOKUP(A626,Funcionários!$A$1:$I$98,5,FALSE)</f>
        <v>Gerente</v>
      </c>
      <c r="T626">
        <f>VLOOKUP(A626,Funcionários!$A$1:$I$98,8,FALSE)</f>
        <v>3843.94</v>
      </c>
      <c r="U626" t="str">
        <f>VLOOKUP(A626,Funcionários!$A$1:$I$98,3,FALSE)</f>
        <v>M</v>
      </c>
    </row>
    <row r="627" spans="1:21" x14ac:dyDescent="0.3">
      <c r="A627">
        <v>21</v>
      </c>
      <c r="B627" t="str">
        <f>VLOOKUP(A627,Funcionários!$A$1:$I$98,2,FALSE)</f>
        <v>Carolina Macedo</v>
      </c>
      <c r="C627" s="2" t="s">
        <v>79</v>
      </c>
      <c r="D627" s="4" t="s">
        <v>1142</v>
      </c>
      <c r="E627" s="4" t="s">
        <v>1143</v>
      </c>
      <c r="F627">
        <v>0</v>
      </c>
      <c r="G627">
        <v>0.5</v>
      </c>
      <c r="H627">
        <f t="shared" si="36"/>
        <v>2025</v>
      </c>
      <c r="I627">
        <f t="shared" si="37"/>
        <v>4</v>
      </c>
      <c r="J627" t="s">
        <v>22</v>
      </c>
      <c r="K627" t="str">
        <f>VLOOKUP(A627,Funcionários!$A$1:$I$98,7,FALSE)</f>
        <v>Manhã</v>
      </c>
      <c r="L627" t="str">
        <f>VLOOKUP(K627,Turnos!$A$1:$C$4,2,FALSE)</f>
        <v>06:00</v>
      </c>
      <c r="M627" t="str">
        <f>VLOOKUP(K627,Turnos!$A$1:$C$4,3,FALSE)</f>
        <v>14:00</v>
      </c>
      <c r="N627" s="6">
        <v>12.528611111111109</v>
      </c>
      <c r="O627" s="6">
        <v>7.8919444444444435</v>
      </c>
      <c r="P627" s="6">
        <f t="shared" si="38"/>
        <v>20.420555555555552</v>
      </c>
      <c r="Q627" t="str">
        <f t="shared" si="39"/>
        <v>Anomalia</v>
      </c>
      <c r="R627" t="str">
        <f>VLOOKUP(A627,Funcionários!$A$1:$I$98,6,FALSE)</f>
        <v>Produção</v>
      </c>
      <c r="S627" t="str">
        <f>VLOOKUP(A627,Funcionários!$A$1:$I$98,5,FALSE)</f>
        <v>Gerente</v>
      </c>
      <c r="T627">
        <f>VLOOKUP(A627,Funcionários!$A$1:$I$98,8,FALSE)</f>
        <v>3843.94</v>
      </c>
      <c r="U627" t="str">
        <f>VLOOKUP(A627,Funcionários!$A$1:$I$98,3,FALSE)</f>
        <v>M</v>
      </c>
    </row>
    <row r="628" spans="1:21" x14ac:dyDescent="0.3">
      <c r="A628">
        <v>21</v>
      </c>
      <c r="B628" t="str">
        <f>VLOOKUP(A628,Funcionários!$A$1:$I$98,2,FALSE)</f>
        <v>Carolina Macedo</v>
      </c>
      <c r="C628" s="2" t="s">
        <v>82</v>
      </c>
      <c r="D628" s="4" t="s">
        <v>1144</v>
      </c>
      <c r="E628" s="4" t="s">
        <v>1145</v>
      </c>
      <c r="F628">
        <v>0</v>
      </c>
      <c r="G628">
        <v>2.8</v>
      </c>
      <c r="H628">
        <f t="shared" si="36"/>
        <v>2025</v>
      </c>
      <c r="I628">
        <f t="shared" si="37"/>
        <v>4</v>
      </c>
      <c r="J628" t="s">
        <v>26</v>
      </c>
      <c r="K628" t="str">
        <f>VLOOKUP(A628,Funcionários!$A$1:$I$98,7,FALSE)</f>
        <v>Manhã</v>
      </c>
      <c r="L628" t="str">
        <f>VLOOKUP(K628,Turnos!$A$1:$C$4,2,FALSE)</f>
        <v>06:00</v>
      </c>
      <c r="M628" t="str">
        <f>VLOOKUP(K628,Turnos!$A$1:$C$4,3,FALSE)</f>
        <v>14:00</v>
      </c>
      <c r="N628" s="6">
        <v>4.6800000000000006</v>
      </c>
      <c r="O628" s="6">
        <v>5.1091666666666669</v>
      </c>
      <c r="P628" s="6">
        <f t="shared" si="38"/>
        <v>9.7891666666666666</v>
      </c>
      <c r="Q628" t="str">
        <f t="shared" si="39"/>
        <v>Anomalia</v>
      </c>
      <c r="R628" t="str">
        <f>VLOOKUP(A628,Funcionários!$A$1:$I$98,6,FALSE)</f>
        <v>Produção</v>
      </c>
      <c r="S628" t="str">
        <f>VLOOKUP(A628,Funcionários!$A$1:$I$98,5,FALSE)</f>
        <v>Gerente</v>
      </c>
      <c r="T628">
        <f>VLOOKUP(A628,Funcionários!$A$1:$I$98,8,FALSE)</f>
        <v>3843.94</v>
      </c>
      <c r="U628" t="str">
        <f>VLOOKUP(A628,Funcionários!$A$1:$I$98,3,FALSE)</f>
        <v>M</v>
      </c>
    </row>
    <row r="629" spans="1:21" x14ac:dyDescent="0.3">
      <c r="A629">
        <v>21</v>
      </c>
      <c r="B629" t="str">
        <f>VLOOKUP(A629,Funcionários!$A$1:$I$98,2,FALSE)</f>
        <v>Carolina Macedo</v>
      </c>
      <c r="C629" s="2" t="s">
        <v>85</v>
      </c>
      <c r="D629" s="4" t="s">
        <v>1146</v>
      </c>
      <c r="E629" s="4" t="s">
        <v>1147</v>
      </c>
      <c r="F629">
        <v>0</v>
      </c>
      <c r="G629">
        <v>1.5</v>
      </c>
      <c r="H629">
        <f t="shared" si="36"/>
        <v>2025</v>
      </c>
      <c r="I629">
        <f t="shared" si="37"/>
        <v>4</v>
      </c>
      <c r="J629" t="s">
        <v>28</v>
      </c>
      <c r="K629" t="str">
        <f>VLOOKUP(A629,Funcionários!$A$1:$I$98,7,FALSE)</f>
        <v>Manhã</v>
      </c>
      <c r="L629" t="str">
        <f>VLOOKUP(K629,Turnos!$A$1:$C$4,2,FALSE)</f>
        <v>06:00</v>
      </c>
      <c r="M629" t="str">
        <f>VLOOKUP(K629,Turnos!$A$1:$C$4,3,FALSE)</f>
        <v>14:00</v>
      </c>
      <c r="N629" s="6">
        <v>9.3666666666666689</v>
      </c>
      <c r="O629" s="6">
        <v>4.5516666666666667</v>
      </c>
      <c r="P629" s="6">
        <f t="shared" si="38"/>
        <v>13.918333333333337</v>
      </c>
      <c r="Q629" t="str">
        <f t="shared" si="39"/>
        <v>Anomalia</v>
      </c>
      <c r="R629" t="str">
        <f>VLOOKUP(A629,Funcionários!$A$1:$I$98,6,FALSE)</f>
        <v>Produção</v>
      </c>
      <c r="S629" t="str">
        <f>VLOOKUP(A629,Funcionários!$A$1:$I$98,5,FALSE)</f>
        <v>Gerente</v>
      </c>
      <c r="T629">
        <f>VLOOKUP(A629,Funcionários!$A$1:$I$98,8,FALSE)</f>
        <v>3843.94</v>
      </c>
      <c r="U629" t="str">
        <f>VLOOKUP(A629,Funcionários!$A$1:$I$98,3,FALSE)</f>
        <v>M</v>
      </c>
    </row>
    <row r="630" spans="1:21" x14ac:dyDescent="0.3">
      <c r="A630">
        <v>21</v>
      </c>
      <c r="B630" t="str">
        <f>VLOOKUP(A630,Funcionários!$A$1:$I$98,2,FALSE)</f>
        <v>Carolina Macedo</v>
      </c>
      <c r="C630" s="2" t="s">
        <v>88</v>
      </c>
      <c r="D630" s="4" t="s">
        <v>1148</v>
      </c>
      <c r="E630" s="4" t="s">
        <v>1149</v>
      </c>
      <c r="F630">
        <v>0</v>
      </c>
      <c r="G630">
        <v>2.8</v>
      </c>
      <c r="H630">
        <f t="shared" si="36"/>
        <v>2025</v>
      </c>
      <c r="I630">
        <f t="shared" si="37"/>
        <v>4</v>
      </c>
      <c r="J630" t="s">
        <v>9</v>
      </c>
      <c r="K630" t="str">
        <f>VLOOKUP(A630,Funcionários!$A$1:$I$98,7,FALSE)</f>
        <v>Manhã</v>
      </c>
      <c r="L630" t="str">
        <f>VLOOKUP(K630,Turnos!$A$1:$C$4,2,FALSE)</f>
        <v>06:00</v>
      </c>
      <c r="M630" t="str">
        <f>VLOOKUP(K630,Turnos!$A$1:$C$4,3,FALSE)</f>
        <v>14:00</v>
      </c>
      <c r="N630" s="6">
        <v>0.23888888888888918</v>
      </c>
      <c r="O630" s="6">
        <v>1.9302777777777775</v>
      </c>
      <c r="P630" s="6">
        <f t="shared" si="38"/>
        <v>2.1691666666666669</v>
      </c>
      <c r="Q630" t="str">
        <f t="shared" si="39"/>
        <v>OK</v>
      </c>
      <c r="R630" t="str">
        <f>VLOOKUP(A630,Funcionários!$A$1:$I$98,6,FALSE)</f>
        <v>Produção</v>
      </c>
      <c r="S630" t="str">
        <f>VLOOKUP(A630,Funcionários!$A$1:$I$98,5,FALSE)</f>
        <v>Gerente</v>
      </c>
      <c r="T630">
        <f>VLOOKUP(A630,Funcionários!$A$1:$I$98,8,FALSE)</f>
        <v>3843.94</v>
      </c>
      <c r="U630" t="str">
        <f>VLOOKUP(A630,Funcionários!$A$1:$I$98,3,FALSE)</f>
        <v>M</v>
      </c>
    </row>
    <row r="631" spans="1:21" x14ac:dyDescent="0.3">
      <c r="A631">
        <v>21</v>
      </c>
      <c r="B631" t="str">
        <f>VLOOKUP(A631,Funcionários!$A$1:$I$98,2,FALSE)</f>
        <v>Carolina Macedo</v>
      </c>
      <c r="C631" s="2" t="s">
        <v>91</v>
      </c>
      <c r="D631" s="4"/>
      <c r="E631" s="4"/>
      <c r="F631">
        <v>1</v>
      </c>
      <c r="G631">
        <v>0</v>
      </c>
      <c r="H631">
        <f t="shared" si="36"/>
        <v>2025</v>
      </c>
      <c r="I631">
        <f t="shared" si="37"/>
        <v>4</v>
      </c>
      <c r="J631" t="s">
        <v>12</v>
      </c>
      <c r="K631" t="str">
        <f>VLOOKUP(A631,Funcionários!$A$1:$I$98,7,FALSE)</f>
        <v>Manhã</v>
      </c>
      <c r="L631" t="str">
        <f>VLOOKUP(K631,Turnos!$A$1:$C$4,2,FALSE)</f>
        <v>06:00</v>
      </c>
      <c r="M631" t="str">
        <f>VLOOKUP(K631,Turnos!$A$1:$C$4,3,FALSE)</f>
        <v>14:00</v>
      </c>
      <c r="N631" s="6">
        <v>6</v>
      </c>
      <c r="O631" s="6">
        <v>14</v>
      </c>
      <c r="P631" s="6">
        <f t="shared" si="38"/>
        <v>20</v>
      </c>
      <c r="Q631" t="str">
        <f t="shared" si="39"/>
        <v>Anomalia</v>
      </c>
      <c r="R631" t="str">
        <f>VLOOKUP(A631,Funcionários!$A$1:$I$98,6,FALSE)</f>
        <v>Produção</v>
      </c>
      <c r="S631" t="str">
        <f>VLOOKUP(A631,Funcionários!$A$1:$I$98,5,FALSE)</f>
        <v>Gerente</v>
      </c>
      <c r="T631">
        <f>VLOOKUP(A631,Funcionários!$A$1:$I$98,8,FALSE)</f>
        <v>3843.94</v>
      </c>
      <c r="U631" t="str">
        <f>VLOOKUP(A631,Funcionários!$A$1:$I$98,3,FALSE)</f>
        <v>M</v>
      </c>
    </row>
    <row r="632" spans="1:21" x14ac:dyDescent="0.3">
      <c r="A632">
        <v>22</v>
      </c>
      <c r="B632" t="str">
        <f>VLOOKUP(A632,Funcionários!$A$1:$I$98,2,FALSE)</f>
        <v>Mateus Santos</v>
      </c>
      <c r="C632" s="2" t="s">
        <v>7</v>
      </c>
      <c r="D632" s="4" t="s">
        <v>1150</v>
      </c>
      <c r="E632" s="4" t="s">
        <v>1151</v>
      </c>
      <c r="F632">
        <v>0</v>
      </c>
      <c r="G632">
        <v>2.9</v>
      </c>
      <c r="H632">
        <f t="shared" si="36"/>
        <v>2025</v>
      </c>
      <c r="I632">
        <f t="shared" si="37"/>
        <v>5</v>
      </c>
      <c r="J632" t="s">
        <v>9</v>
      </c>
      <c r="K632" t="str">
        <f>VLOOKUP(A632,Funcionários!$A$1:$I$98,7,FALSE)</f>
        <v>Manhã</v>
      </c>
      <c r="L632" t="str">
        <f>VLOOKUP(K632,Turnos!$A$1:$C$4,2,FALSE)</f>
        <v>06:00</v>
      </c>
      <c r="M632" t="str">
        <f>VLOOKUP(K632,Turnos!$A$1:$C$4,3,FALSE)</f>
        <v>14:00</v>
      </c>
      <c r="N632" s="6">
        <v>1.1566666666666663</v>
      </c>
      <c r="O632" s="6">
        <v>10.164444444444445</v>
      </c>
      <c r="P632" s="6">
        <f t="shared" si="38"/>
        <v>11.321111111111112</v>
      </c>
      <c r="Q632" t="str">
        <f t="shared" si="39"/>
        <v>Anomalia</v>
      </c>
      <c r="R632" t="str">
        <f>VLOOKUP(A632,Funcionários!$A$1:$I$98,6,FALSE)</f>
        <v>Produção</v>
      </c>
      <c r="S632" t="str">
        <f>VLOOKUP(A632,Funcionários!$A$1:$I$98,5,FALSE)</f>
        <v>Operador</v>
      </c>
      <c r="T632">
        <f>VLOOKUP(A632,Funcionários!$A$1:$I$98,8,FALSE)</f>
        <v>0</v>
      </c>
      <c r="U632" t="str">
        <f>VLOOKUP(A632,Funcionários!$A$1:$I$98,3,FALSE)</f>
        <v>M</v>
      </c>
    </row>
    <row r="633" spans="1:21" x14ac:dyDescent="0.3">
      <c r="A633">
        <v>22</v>
      </c>
      <c r="B633" t="str">
        <f>VLOOKUP(A633,Funcionários!$A$1:$I$98,2,FALSE)</f>
        <v>Mateus Santos</v>
      </c>
      <c r="C633" s="2" t="s">
        <v>10</v>
      </c>
      <c r="D633" s="4" t="s">
        <v>1152</v>
      </c>
      <c r="E633" s="4" t="s">
        <v>1153</v>
      </c>
      <c r="F633">
        <v>0</v>
      </c>
      <c r="G633">
        <v>1.6</v>
      </c>
      <c r="H633">
        <f t="shared" si="36"/>
        <v>2025</v>
      </c>
      <c r="I633">
        <f t="shared" si="37"/>
        <v>5</v>
      </c>
      <c r="J633" t="s">
        <v>12</v>
      </c>
      <c r="K633" t="str">
        <f>VLOOKUP(A633,Funcionários!$A$1:$I$98,7,FALSE)</f>
        <v>Manhã</v>
      </c>
      <c r="L633" t="str">
        <f>VLOOKUP(K633,Turnos!$A$1:$C$4,2,FALSE)</f>
        <v>06:00</v>
      </c>
      <c r="M633" t="str">
        <f>VLOOKUP(K633,Turnos!$A$1:$C$4,3,FALSE)</f>
        <v>14:00</v>
      </c>
      <c r="N633" s="6">
        <v>17.595555555555556</v>
      </c>
      <c r="O633" s="6">
        <v>5.42</v>
      </c>
      <c r="P633" s="6">
        <f t="shared" si="38"/>
        <v>23.015555555555558</v>
      </c>
      <c r="Q633" t="str">
        <f t="shared" si="39"/>
        <v>Anomalia</v>
      </c>
      <c r="R633" t="str">
        <f>VLOOKUP(A633,Funcionários!$A$1:$I$98,6,FALSE)</f>
        <v>Produção</v>
      </c>
      <c r="S633" t="str">
        <f>VLOOKUP(A633,Funcionários!$A$1:$I$98,5,FALSE)</f>
        <v>Operador</v>
      </c>
      <c r="T633">
        <f>VLOOKUP(A633,Funcionários!$A$1:$I$98,8,FALSE)</f>
        <v>0</v>
      </c>
      <c r="U633" t="str">
        <f>VLOOKUP(A633,Funcionários!$A$1:$I$98,3,FALSE)</f>
        <v>M</v>
      </c>
    </row>
    <row r="634" spans="1:21" x14ac:dyDescent="0.3">
      <c r="A634">
        <v>22</v>
      </c>
      <c r="B634" t="str">
        <f>VLOOKUP(A634,Funcionários!$A$1:$I$98,2,FALSE)</f>
        <v>Mateus Santos</v>
      </c>
      <c r="C634" s="2" t="s">
        <v>13</v>
      </c>
      <c r="D634" s="4" t="s">
        <v>1154</v>
      </c>
      <c r="E634" s="4" t="s">
        <v>1155</v>
      </c>
      <c r="F634">
        <v>0</v>
      </c>
      <c r="G634">
        <v>2.6</v>
      </c>
      <c r="H634">
        <f t="shared" si="36"/>
        <v>2025</v>
      </c>
      <c r="I634">
        <f t="shared" si="37"/>
        <v>5</v>
      </c>
      <c r="J634" t="s">
        <v>16</v>
      </c>
      <c r="K634" t="str">
        <f>VLOOKUP(A634,Funcionários!$A$1:$I$98,7,FALSE)</f>
        <v>Manhã</v>
      </c>
      <c r="L634" t="str">
        <f>VLOOKUP(K634,Turnos!$A$1:$C$4,2,FALSE)</f>
        <v>06:00</v>
      </c>
      <c r="M634" t="str">
        <f>VLOOKUP(K634,Turnos!$A$1:$C$4,3,FALSE)</f>
        <v>14:00</v>
      </c>
      <c r="N634" s="6">
        <v>4.2152777777777795</v>
      </c>
      <c r="O634" s="6">
        <v>1.5613888888888887</v>
      </c>
      <c r="P634" s="6">
        <f t="shared" si="38"/>
        <v>5.7766666666666682</v>
      </c>
      <c r="Q634" t="str">
        <f t="shared" si="39"/>
        <v>Anomalia</v>
      </c>
      <c r="R634" t="str">
        <f>VLOOKUP(A634,Funcionários!$A$1:$I$98,6,FALSE)</f>
        <v>Produção</v>
      </c>
      <c r="S634" t="str">
        <f>VLOOKUP(A634,Funcionários!$A$1:$I$98,5,FALSE)</f>
        <v>Operador</v>
      </c>
      <c r="T634">
        <f>VLOOKUP(A634,Funcionários!$A$1:$I$98,8,FALSE)</f>
        <v>0</v>
      </c>
      <c r="U634" t="str">
        <f>VLOOKUP(A634,Funcionários!$A$1:$I$98,3,FALSE)</f>
        <v>M</v>
      </c>
    </row>
    <row r="635" spans="1:21" x14ac:dyDescent="0.3">
      <c r="A635">
        <v>22</v>
      </c>
      <c r="B635" t="str">
        <f>VLOOKUP(A635,Funcionários!$A$1:$I$98,2,FALSE)</f>
        <v>Mateus Santos</v>
      </c>
      <c r="C635" s="2" t="s">
        <v>17</v>
      </c>
      <c r="D635" s="4" t="s">
        <v>1156</v>
      </c>
      <c r="E635" s="4" t="s">
        <v>1157</v>
      </c>
      <c r="F635">
        <v>0</v>
      </c>
      <c r="G635">
        <v>0.3</v>
      </c>
      <c r="H635">
        <f t="shared" si="36"/>
        <v>2025</v>
      </c>
      <c r="I635">
        <f t="shared" si="37"/>
        <v>5</v>
      </c>
      <c r="J635" t="s">
        <v>18</v>
      </c>
      <c r="K635" t="str">
        <f>VLOOKUP(A635,Funcionários!$A$1:$I$98,7,FALSE)</f>
        <v>Manhã</v>
      </c>
      <c r="L635" t="str">
        <f>VLOOKUP(K635,Turnos!$A$1:$C$4,2,FALSE)</f>
        <v>06:00</v>
      </c>
      <c r="M635" t="str">
        <f>VLOOKUP(K635,Turnos!$A$1:$C$4,3,FALSE)</f>
        <v>14:00</v>
      </c>
      <c r="N635" s="6">
        <v>10.458333333333332</v>
      </c>
      <c r="O635" s="6">
        <v>5.9480555555555563</v>
      </c>
      <c r="P635" s="6">
        <f t="shared" si="38"/>
        <v>16.406388888888888</v>
      </c>
      <c r="Q635" t="str">
        <f t="shared" si="39"/>
        <v>Anomalia</v>
      </c>
      <c r="R635" t="str">
        <f>VLOOKUP(A635,Funcionários!$A$1:$I$98,6,FALSE)</f>
        <v>Produção</v>
      </c>
      <c r="S635" t="str">
        <f>VLOOKUP(A635,Funcionários!$A$1:$I$98,5,FALSE)</f>
        <v>Operador</v>
      </c>
      <c r="T635">
        <f>VLOOKUP(A635,Funcionários!$A$1:$I$98,8,FALSE)</f>
        <v>0</v>
      </c>
      <c r="U635" t="str">
        <f>VLOOKUP(A635,Funcionários!$A$1:$I$98,3,FALSE)</f>
        <v>M</v>
      </c>
    </row>
    <row r="636" spans="1:21" x14ac:dyDescent="0.3">
      <c r="A636">
        <v>22</v>
      </c>
      <c r="B636" t="str">
        <f>VLOOKUP(A636,Funcionários!$A$1:$I$98,2,FALSE)</f>
        <v>Mateus Santos</v>
      </c>
      <c r="C636" s="2" t="s">
        <v>19</v>
      </c>
      <c r="D636" s="4" t="s">
        <v>1158</v>
      </c>
      <c r="E636" s="4" t="s">
        <v>1159</v>
      </c>
      <c r="F636">
        <v>0</v>
      </c>
      <c r="G636">
        <v>0.8</v>
      </c>
      <c r="H636">
        <f t="shared" si="36"/>
        <v>2025</v>
      </c>
      <c r="I636">
        <f t="shared" si="37"/>
        <v>5</v>
      </c>
      <c r="J636" t="s">
        <v>22</v>
      </c>
      <c r="K636" t="str">
        <f>VLOOKUP(A636,Funcionários!$A$1:$I$98,7,FALSE)</f>
        <v>Manhã</v>
      </c>
      <c r="L636" t="str">
        <f>VLOOKUP(K636,Turnos!$A$1:$C$4,2,FALSE)</f>
        <v>06:00</v>
      </c>
      <c r="M636" t="str">
        <f>VLOOKUP(K636,Turnos!$A$1:$C$4,3,FALSE)</f>
        <v>14:00</v>
      </c>
      <c r="N636" s="6">
        <v>3.0205555555555557</v>
      </c>
      <c r="O636" s="6">
        <v>0.77444444444444471</v>
      </c>
      <c r="P636" s="6">
        <f t="shared" si="38"/>
        <v>3.7950000000000004</v>
      </c>
      <c r="Q636" t="str">
        <f t="shared" si="39"/>
        <v>Anomalia</v>
      </c>
      <c r="R636" t="str">
        <f>VLOOKUP(A636,Funcionários!$A$1:$I$98,6,FALSE)</f>
        <v>Produção</v>
      </c>
      <c r="S636" t="str">
        <f>VLOOKUP(A636,Funcionários!$A$1:$I$98,5,FALSE)</f>
        <v>Operador</v>
      </c>
      <c r="T636">
        <f>VLOOKUP(A636,Funcionários!$A$1:$I$98,8,FALSE)</f>
        <v>0</v>
      </c>
      <c r="U636" t="str">
        <f>VLOOKUP(A636,Funcionários!$A$1:$I$98,3,FALSE)</f>
        <v>M</v>
      </c>
    </row>
    <row r="637" spans="1:21" x14ac:dyDescent="0.3">
      <c r="A637">
        <v>22</v>
      </c>
      <c r="B637" t="str">
        <f>VLOOKUP(A637,Funcionários!$A$1:$I$98,2,FALSE)</f>
        <v>Mateus Santos</v>
      </c>
      <c r="C637" s="2" t="s">
        <v>23</v>
      </c>
      <c r="D637" s="4" t="s">
        <v>1160</v>
      </c>
      <c r="E637" s="4" t="s">
        <v>1161</v>
      </c>
      <c r="F637">
        <v>0</v>
      </c>
      <c r="G637">
        <v>2.4</v>
      </c>
      <c r="H637">
        <f t="shared" si="36"/>
        <v>2025</v>
      </c>
      <c r="I637">
        <f t="shared" si="37"/>
        <v>5</v>
      </c>
      <c r="J637" t="s">
        <v>26</v>
      </c>
      <c r="K637" t="str">
        <f>VLOOKUP(A637,Funcionários!$A$1:$I$98,7,FALSE)</f>
        <v>Manhã</v>
      </c>
      <c r="L637" t="str">
        <f>VLOOKUP(K637,Turnos!$A$1:$C$4,2,FALSE)</f>
        <v>06:00</v>
      </c>
      <c r="M637" t="str">
        <f>VLOOKUP(K637,Turnos!$A$1:$C$4,3,FALSE)</f>
        <v>14:00</v>
      </c>
      <c r="N637" s="6">
        <v>5.3963888888888887</v>
      </c>
      <c r="O637" s="6">
        <v>7.781944444444445</v>
      </c>
      <c r="P637" s="6">
        <f t="shared" si="38"/>
        <v>13.178333333333335</v>
      </c>
      <c r="Q637" t="str">
        <f t="shared" si="39"/>
        <v>Anomalia</v>
      </c>
      <c r="R637" t="str">
        <f>VLOOKUP(A637,Funcionários!$A$1:$I$98,6,FALSE)</f>
        <v>Produção</v>
      </c>
      <c r="S637" t="str">
        <f>VLOOKUP(A637,Funcionários!$A$1:$I$98,5,FALSE)</f>
        <v>Operador</v>
      </c>
      <c r="T637">
        <f>VLOOKUP(A637,Funcionários!$A$1:$I$98,8,FALSE)</f>
        <v>0</v>
      </c>
      <c r="U637" t="str">
        <f>VLOOKUP(A637,Funcionários!$A$1:$I$98,3,FALSE)</f>
        <v>M</v>
      </c>
    </row>
    <row r="638" spans="1:21" x14ac:dyDescent="0.3">
      <c r="A638">
        <v>22</v>
      </c>
      <c r="B638" t="str">
        <f>VLOOKUP(A638,Funcionários!$A$1:$I$98,2,FALSE)</f>
        <v>Mateus Santos</v>
      </c>
      <c r="C638" s="2" t="s">
        <v>27</v>
      </c>
      <c r="D638" s="4" t="s">
        <v>1162</v>
      </c>
      <c r="E638" s="4" t="s">
        <v>1163</v>
      </c>
      <c r="F638">
        <v>0</v>
      </c>
      <c r="G638">
        <v>0.5</v>
      </c>
      <c r="H638">
        <f t="shared" si="36"/>
        <v>2025</v>
      </c>
      <c r="I638">
        <f t="shared" si="37"/>
        <v>5</v>
      </c>
      <c r="J638" t="s">
        <v>28</v>
      </c>
      <c r="K638" t="str">
        <f>VLOOKUP(A638,Funcionários!$A$1:$I$98,7,FALSE)</f>
        <v>Manhã</v>
      </c>
      <c r="L638" t="str">
        <f>VLOOKUP(K638,Turnos!$A$1:$C$4,2,FALSE)</f>
        <v>06:00</v>
      </c>
      <c r="M638" t="str">
        <f>VLOOKUP(K638,Turnos!$A$1:$C$4,3,FALSE)</f>
        <v>14:00</v>
      </c>
      <c r="N638" s="6">
        <v>13.561944444444444</v>
      </c>
      <c r="O638" s="6">
        <v>7.7466666666666679</v>
      </c>
      <c r="P638" s="6">
        <f t="shared" si="38"/>
        <v>21.308611111111112</v>
      </c>
      <c r="Q638" t="str">
        <f t="shared" si="39"/>
        <v>Anomalia</v>
      </c>
      <c r="R638" t="str">
        <f>VLOOKUP(A638,Funcionários!$A$1:$I$98,6,FALSE)</f>
        <v>Produção</v>
      </c>
      <c r="S638" t="str">
        <f>VLOOKUP(A638,Funcionários!$A$1:$I$98,5,FALSE)</f>
        <v>Operador</v>
      </c>
      <c r="T638">
        <f>VLOOKUP(A638,Funcionários!$A$1:$I$98,8,FALSE)</f>
        <v>0</v>
      </c>
      <c r="U638" t="str">
        <f>VLOOKUP(A638,Funcionários!$A$1:$I$98,3,FALSE)</f>
        <v>M</v>
      </c>
    </row>
    <row r="639" spans="1:21" x14ac:dyDescent="0.3">
      <c r="A639">
        <v>22</v>
      </c>
      <c r="B639" t="str">
        <f>VLOOKUP(A639,Funcionários!$A$1:$I$98,2,FALSE)</f>
        <v>Mateus Santos</v>
      </c>
      <c r="C639" s="2" t="s">
        <v>29</v>
      </c>
      <c r="D639" s="4" t="s">
        <v>1164</v>
      </c>
      <c r="E639" s="4" t="s">
        <v>1165</v>
      </c>
      <c r="F639">
        <v>0</v>
      </c>
      <c r="G639">
        <v>2.5</v>
      </c>
      <c r="H639">
        <f t="shared" si="36"/>
        <v>2025</v>
      </c>
      <c r="I639">
        <f t="shared" si="37"/>
        <v>4</v>
      </c>
      <c r="J639" t="s">
        <v>9</v>
      </c>
      <c r="K639" t="str">
        <f>VLOOKUP(A639,Funcionários!$A$1:$I$98,7,FALSE)</f>
        <v>Manhã</v>
      </c>
      <c r="L639" t="str">
        <f>VLOOKUP(K639,Turnos!$A$1:$C$4,2,FALSE)</f>
        <v>06:00</v>
      </c>
      <c r="M639" t="str">
        <f>VLOOKUP(K639,Turnos!$A$1:$C$4,3,FALSE)</f>
        <v>14:00</v>
      </c>
      <c r="N639" s="6">
        <v>14.039722222222224</v>
      </c>
      <c r="O639" s="6">
        <v>10.954166666666669</v>
      </c>
      <c r="P639" s="6">
        <f t="shared" si="38"/>
        <v>24.993888888888893</v>
      </c>
      <c r="Q639" t="str">
        <f t="shared" si="39"/>
        <v>Anomalia</v>
      </c>
      <c r="R639" t="str">
        <f>VLOOKUP(A639,Funcionários!$A$1:$I$98,6,FALSE)</f>
        <v>Produção</v>
      </c>
      <c r="S639" t="str">
        <f>VLOOKUP(A639,Funcionários!$A$1:$I$98,5,FALSE)</f>
        <v>Operador</v>
      </c>
      <c r="T639">
        <f>VLOOKUP(A639,Funcionários!$A$1:$I$98,8,FALSE)</f>
        <v>0</v>
      </c>
      <c r="U639" t="str">
        <f>VLOOKUP(A639,Funcionários!$A$1:$I$98,3,FALSE)</f>
        <v>M</v>
      </c>
    </row>
    <row r="640" spans="1:21" x14ac:dyDescent="0.3">
      <c r="A640">
        <v>22</v>
      </c>
      <c r="B640" t="str">
        <f>VLOOKUP(A640,Funcionários!$A$1:$I$98,2,FALSE)</f>
        <v>Mateus Santos</v>
      </c>
      <c r="C640" s="2" t="s">
        <v>32</v>
      </c>
      <c r="D640" s="4"/>
      <c r="E640" s="4"/>
      <c r="F640">
        <v>1</v>
      </c>
      <c r="G640">
        <v>0</v>
      </c>
      <c r="H640">
        <f t="shared" si="36"/>
        <v>2025</v>
      </c>
      <c r="I640">
        <f t="shared" si="37"/>
        <v>4</v>
      </c>
      <c r="J640" t="s">
        <v>12</v>
      </c>
      <c r="K640" t="str">
        <f>VLOOKUP(A640,Funcionários!$A$1:$I$98,7,FALSE)</f>
        <v>Manhã</v>
      </c>
      <c r="L640" t="str">
        <f>VLOOKUP(K640,Turnos!$A$1:$C$4,2,FALSE)</f>
        <v>06:00</v>
      </c>
      <c r="M640" t="str">
        <f>VLOOKUP(K640,Turnos!$A$1:$C$4,3,FALSE)</f>
        <v>14:00</v>
      </c>
      <c r="N640" s="6">
        <v>6</v>
      </c>
      <c r="O640" s="6">
        <v>14</v>
      </c>
      <c r="P640" s="6">
        <f t="shared" si="38"/>
        <v>20</v>
      </c>
      <c r="Q640" t="str">
        <f t="shared" si="39"/>
        <v>Anomalia</v>
      </c>
      <c r="R640" t="str">
        <f>VLOOKUP(A640,Funcionários!$A$1:$I$98,6,FALSE)</f>
        <v>Produção</v>
      </c>
      <c r="S640" t="str">
        <f>VLOOKUP(A640,Funcionários!$A$1:$I$98,5,FALSE)</f>
        <v>Operador</v>
      </c>
      <c r="T640">
        <f>VLOOKUP(A640,Funcionários!$A$1:$I$98,8,FALSE)</f>
        <v>0</v>
      </c>
      <c r="U640" t="str">
        <f>VLOOKUP(A640,Funcionários!$A$1:$I$98,3,FALSE)</f>
        <v>M</v>
      </c>
    </row>
    <row r="641" spans="1:21" x14ac:dyDescent="0.3">
      <c r="A641">
        <v>22</v>
      </c>
      <c r="B641" t="str">
        <f>VLOOKUP(A641,Funcionários!$A$1:$I$98,2,FALSE)</f>
        <v>Mateus Santos</v>
      </c>
      <c r="C641" s="2" t="s">
        <v>35</v>
      </c>
      <c r="D641" s="4" t="s">
        <v>1166</v>
      </c>
      <c r="E641" s="4" t="s">
        <v>1167</v>
      </c>
      <c r="F641">
        <v>0</v>
      </c>
      <c r="G641">
        <v>0.4</v>
      </c>
      <c r="H641">
        <f t="shared" si="36"/>
        <v>2025</v>
      </c>
      <c r="I641">
        <f t="shared" si="37"/>
        <v>4</v>
      </c>
      <c r="J641" t="s">
        <v>16</v>
      </c>
      <c r="K641" t="str">
        <f>VLOOKUP(A641,Funcionários!$A$1:$I$98,7,FALSE)</f>
        <v>Manhã</v>
      </c>
      <c r="L641" t="str">
        <f>VLOOKUP(K641,Turnos!$A$1:$C$4,2,FALSE)</f>
        <v>06:00</v>
      </c>
      <c r="M641" t="str">
        <f>VLOOKUP(K641,Turnos!$A$1:$C$4,3,FALSE)</f>
        <v>14:00</v>
      </c>
      <c r="N641" s="6">
        <v>4.5488888888888903</v>
      </c>
      <c r="O641" s="6">
        <v>3.4486111111111111</v>
      </c>
      <c r="P641" s="6">
        <f t="shared" si="38"/>
        <v>7.9975000000000014</v>
      </c>
      <c r="Q641" t="str">
        <f t="shared" si="39"/>
        <v>Anomalia</v>
      </c>
      <c r="R641" t="str">
        <f>VLOOKUP(A641,Funcionários!$A$1:$I$98,6,FALSE)</f>
        <v>Produção</v>
      </c>
      <c r="S641" t="str">
        <f>VLOOKUP(A641,Funcionários!$A$1:$I$98,5,FALSE)</f>
        <v>Operador</v>
      </c>
      <c r="T641">
        <f>VLOOKUP(A641,Funcionários!$A$1:$I$98,8,FALSE)</f>
        <v>0</v>
      </c>
      <c r="U641" t="str">
        <f>VLOOKUP(A641,Funcionários!$A$1:$I$98,3,FALSE)</f>
        <v>M</v>
      </c>
    </row>
    <row r="642" spans="1:21" x14ac:dyDescent="0.3">
      <c r="A642">
        <v>22</v>
      </c>
      <c r="B642" t="str">
        <f>VLOOKUP(A642,Funcionários!$A$1:$I$98,2,FALSE)</f>
        <v>Mateus Santos</v>
      </c>
      <c r="C642" s="2" t="s">
        <v>36</v>
      </c>
      <c r="D642" s="4" t="s">
        <v>1168</v>
      </c>
      <c r="E642" s="4" t="s">
        <v>1169</v>
      </c>
      <c r="F642">
        <v>0</v>
      </c>
      <c r="G642">
        <v>0.8</v>
      </c>
      <c r="H642">
        <f t="shared" si="36"/>
        <v>2025</v>
      </c>
      <c r="I642">
        <f t="shared" si="37"/>
        <v>4</v>
      </c>
      <c r="J642" t="s">
        <v>18</v>
      </c>
      <c r="K642" t="str">
        <f>VLOOKUP(A642,Funcionários!$A$1:$I$98,7,FALSE)</f>
        <v>Manhã</v>
      </c>
      <c r="L642" t="str">
        <f>VLOOKUP(K642,Turnos!$A$1:$C$4,2,FALSE)</f>
        <v>06:00</v>
      </c>
      <c r="M642" t="str">
        <f>VLOOKUP(K642,Turnos!$A$1:$C$4,3,FALSE)</f>
        <v>14:00</v>
      </c>
      <c r="N642" s="6">
        <v>1.7286111111111113</v>
      </c>
      <c r="O642" s="6">
        <v>2.6750000000000012</v>
      </c>
      <c r="P642" s="6">
        <f t="shared" si="38"/>
        <v>4.4036111111111129</v>
      </c>
      <c r="Q642" t="str">
        <f t="shared" si="39"/>
        <v>Anomalia</v>
      </c>
      <c r="R642" t="str">
        <f>VLOOKUP(A642,Funcionários!$A$1:$I$98,6,FALSE)</f>
        <v>Produção</v>
      </c>
      <c r="S642" t="str">
        <f>VLOOKUP(A642,Funcionários!$A$1:$I$98,5,FALSE)</f>
        <v>Operador</v>
      </c>
      <c r="T642">
        <f>VLOOKUP(A642,Funcionários!$A$1:$I$98,8,FALSE)</f>
        <v>0</v>
      </c>
      <c r="U642" t="str">
        <f>VLOOKUP(A642,Funcionários!$A$1:$I$98,3,FALSE)</f>
        <v>M</v>
      </c>
    </row>
    <row r="643" spans="1:21" x14ac:dyDescent="0.3">
      <c r="A643">
        <v>22</v>
      </c>
      <c r="B643" t="str">
        <f>VLOOKUP(A643,Funcionários!$A$1:$I$98,2,FALSE)</f>
        <v>Mateus Santos</v>
      </c>
      <c r="C643" s="2" t="s">
        <v>39</v>
      </c>
      <c r="D643" s="4" t="s">
        <v>1170</v>
      </c>
      <c r="E643" s="4" t="s">
        <v>1171</v>
      </c>
      <c r="F643">
        <v>0</v>
      </c>
      <c r="G643">
        <v>2.9</v>
      </c>
      <c r="H643">
        <f t="shared" ref="H643:H706" si="40">YEAR(C643)</f>
        <v>2025</v>
      </c>
      <c r="I643">
        <f t="shared" ref="I643:I706" si="41">MONTH(C643)</f>
        <v>4</v>
      </c>
      <c r="J643" t="s">
        <v>22</v>
      </c>
      <c r="K643" t="str">
        <f>VLOOKUP(A643,Funcionários!$A$1:$I$98,7,FALSE)</f>
        <v>Manhã</v>
      </c>
      <c r="L643" t="str">
        <f>VLOOKUP(K643,Turnos!$A$1:$C$4,2,FALSE)</f>
        <v>06:00</v>
      </c>
      <c r="M643" t="str">
        <f>VLOOKUP(K643,Turnos!$A$1:$C$4,3,FALSE)</f>
        <v>14:00</v>
      </c>
      <c r="N643" s="6">
        <v>12.262777777777778</v>
      </c>
      <c r="O643" s="6">
        <v>13.272777777777778</v>
      </c>
      <c r="P643" s="6">
        <f t="shared" ref="P643:P706" si="42">N643+O643</f>
        <v>25.535555555555554</v>
      </c>
      <c r="Q643" t="str">
        <f t="shared" ref="Q643:Q706" si="43">IF(OR(N643&gt;2,O643&gt;2),"Anomalia","OK")</f>
        <v>Anomalia</v>
      </c>
      <c r="R643" t="str">
        <f>VLOOKUP(A643,Funcionários!$A$1:$I$98,6,FALSE)</f>
        <v>Produção</v>
      </c>
      <c r="S643" t="str">
        <f>VLOOKUP(A643,Funcionários!$A$1:$I$98,5,FALSE)</f>
        <v>Operador</v>
      </c>
      <c r="T643">
        <f>VLOOKUP(A643,Funcionários!$A$1:$I$98,8,FALSE)</f>
        <v>0</v>
      </c>
      <c r="U643" t="str">
        <f>VLOOKUP(A643,Funcionários!$A$1:$I$98,3,FALSE)</f>
        <v>M</v>
      </c>
    </row>
    <row r="644" spans="1:21" x14ac:dyDescent="0.3">
      <c r="A644">
        <v>22</v>
      </c>
      <c r="B644" t="str">
        <f>VLOOKUP(A644,Funcionários!$A$1:$I$98,2,FALSE)</f>
        <v>Mateus Santos</v>
      </c>
      <c r="C644" s="2" t="s">
        <v>42</v>
      </c>
      <c r="D644" s="4" t="s">
        <v>1172</v>
      </c>
      <c r="E644" s="4" t="s">
        <v>1173</v>
      </c>
      <c r="F644">
        <v>0</v>
      </c>
      <c r="G644">
        <v>0</v>
      </c>
      <c r="H644">
        <f t="shared" si="40"/>
        <v>2025</v>
      </c>
      <c r="I644">
        <f t="shared" si="41"/>
        <v>4</v>
      </c>
      <c r="J644" t="s">
        <v>26</v>
      </c>
      <c r="K644" t="str">
        <f>VLOOKUP(A644,Funcionários!$A$1:$I$98,7,FALSE)</f>
        <v>Manhã</v>
      </c>
      <c r="L644" t="str">
        <f>VLOOKUP(K644,Turnos!$A$1:$C$4,2,FALSE)</f>
        <v>06:00</v>
      </c>
      <c r="M644" t="str">
        <f>VLOOKUP(K644,Turnos!$A$1:$C$4,3,FALSE)</f>
        <v>14:00</v>
      </c>
      <c r="N644" s="6">
        <v>10.327499999999999</v>
      </c>
      <c r="O644" s="6">
        <v>9.7813888888888894</v>
      </c>
      <c r="P644" s="6">
        <f t="shared" si="42"/>
        <v>20.108888888888888</v>
      </c>
      <c r="Q644" t="str">
        <f t="shared" si="43"/>
        <v>Anomalia</v>
      </c>
      <c r="R644" t="str">
        <f>VLOOKUP(A644,Funcionários!$A$1:$I$98,6,FALSE)</f>
        <v>Produção</v>
      </c>
      <c r="S644" t="str">
        <f>VLOOKUP(A644,Funcionários!$A$1:$I$98,5,FALSE)</f>
        <v>Operador</v>
      </c>
      <c r="T644">
        <f>VLOOKUP(A644,Funcionários!$A$1:$I$98,8,FALSE)</f>
        <v>0</v>
      </c>
      <c r="U644" t="str">
        <f>VLOOKUP(A644,Funcionários!$A$1:$I$98,3,FALSE)</f>
        <v>M</v>
      </c>
    </row>
    <row r="645" spans="1:21" x14ac:dyDescent="0.3">
      <c r="A645">
        <v>22</v>
      </c>
      <c r="B645" t="str">
        <f>VLOOKUP(A645,Funcionários!$A$1:$I$98,2,FALSE)</f>
        <v>Mateus Santos</v>
      </c>
      <c r="C645" s="2" t="s">
        <v>45</v>
      </c>
      <c r="D645" s="4" t="s">
        <v>1174</v>
      </c>
      <c r="E645" s="4" t="s">
        <v>1175</v>
      </c>
      <c r="F645">
        <v>0</v>
      </c>
      <c r="G645">
        <v>0.2</v>
      </c>
      <c r="H645">
        <f t="shared" si="40"/>
        <v>2025</v>
      </c>
      <c r="I645">
        <f t="shared" si="41"/>
        <v>4</v>
      </c>
      <c r="J645" t="s">
        <v>28</v>
      </c>
      <c r="K645" t="str">
        <f>VLOOKUP(A645,Funcionários!$A$1:$I$98,7,FALSE)</f>
        <v>Manhã</v>
      </c>
      <c r="L645" t="str">
        <f>VLOOKUP(K645,Turnos!$A$1:$C$4,2,FALSE)</f>
        <v>06:00</v>
      </c>
      <c r="M645" t="str">
        <f>VLOOKUP(K645,Turnos!$A$1:$C$4,3,FALSE)</f>
        <v>14:00</v>
      </c>
      <c r="N645" s="6">
        <v>3.2355555555555546</v>
      </c>
      <c r="O645" s="6">
        <v>6.2338888888888864</v>
      </c>
      <c r="P645" s="6">
        <f t="shared" si="42"/>
        <v>9.4694444444444414</v>
      </c>
      <c r="Q645" t="str">
        <f t="shared" si="43"/>
        <v>Anomalia</v>
      </c>
      <c r="R645" t="str">
        <f>VLOOKUP(A645,Funcionários!$A$1:$I$98,6,FALSE)</f>
        <v>Produção</v>
      </c>
      <c r="S645" t="str">
        <f>VLOOKUP(A645,Funcionários!$A$1:$I$98,5,FALSE)</f>
        <v>Operador</v>
      </c>
      <c r="T645">
        <f>VLOOKUP(A645,Funcionários!$A$1:$I$98,8,FALSE)</f>
        <v>0</v>
      </c>
      <c r="U645" t="str">
        <f>VLOOKUP(A645,Funcionários!$A$1:$I$98,3,FALSE)</f>
        <v>M</v>
      </c>
    </row>
    <row r="646" spans="1:21" x14ac:dyDescent="0.3">
      <c r="A646">
        <v>22</v>
      </c>
      <c r="B646" t="str">
        <f>VLOOKUP(A646,Funcionários!$A$1:$I$98,2,FALSE)</f>
        <v>Mateus Santos</v>
      </c>
      <c r="C646" s="2" t="s">
        <v>48</v>
      </c>
      <c r="D646" s="4" t="s">
        <v>1176</v>
      </c>
      <c r="E646" s="4" t="s">
        <v>1177</v>
      </c>
      <c r="F646">
        <v>0</v>
      </c>
      <c r="G646">
        <v>1.2</v>
      </c>
      <c r="H646">
        <f t="shared" si="40"/>
        <v>2025</v>
      </c>
      <c r="I646">
        <f t="shared" si="41"/>
        <v>4</v>
      </c>
      <c r="J646" t="s">
        <v>9</v>
      </c>
      <c r="K646" t="str">
        <f>VLOOKUP(A646,Funcionários!$A$1:$I$98,7,FALSE)</f>
        <v>Manhã</v>
      </c>
      <c r="L646" t="str">
        <f>VLOOKUP(K646,Turnos!$A$1:$C$4,2,FALSE)</f>
        <v>06:00</v>
      </c>
      <c r="M646" t="str">
        <f>VLOOKUP(K646,Turnos!$A$1:$C$4,3,FALSE)</f>
        <v>14:00</v>
      </c>
      <c r="N646" s="6">
        <v>7.9669444444444446</v>
      </c>
      <c r="O646" s="6">
        <v>7.0277777777777217E-2</v>
      </c>
      <c r="P646" s="6">
        <f t="shared" si="42"/>
        <v>8.0372222222222227</v>
      </c>
      <c r="Q646" t="str">
        <f t="shared" si="43"/>
        <v>Anomalia</v>
      </c>
      <c r="R646" t="str">
        <f>VLOOKUP(A646,Funcionários!$A$1:$I$98,6,FALSE)</f>
        <v>Produção</v>
      </c>
      <c r="S646" t="str">
        <f>VLOOKUP(A646,Funcionários!$A$1:$I$98,5,FALSE)</f>
        <v>Operador</v>
      </c>
      <c r="T646">
        <f>VLOOKUP(A646,Funcionários!$A$1:$I$98,8,FALSE)</f>
        <v>0</v>
      </c>
      <c r="U646" t="str">
        <f>VLOOKUP(A646,Funcionários!$A$1:$I$98,3,FALSE)</f>
        <v>M</v>
      </c>
    </row>
    <row r="647" spans="1:21" x14ac:dyDescent="0.3">
      <c r="A647">
        <v>22</v>
      </c>
      <c r="B647" t="str">
        <f>VLOOKUP(A647,Funcionários!$A$1:$I$98,2,FALSE)</f>
        <v>Mateus Santos</v>
      </c>
      <c r="C647" s="2" t="s">
        <v>51</v>
      </c>
      <c r="D647" s="4" t="s">
        <v>1178</v>
      </c>
      <c r="E647" s="4" t="s">
        <v>1179</v>
      </c>
      <c r="F647">
        <v>0</v>
      </c>
      <c r="G647">
        <v>2.1</v>
      </c>
      <c r="H647">
        <f t="shared" si="40"/>
        <v>2025</v>
      </c>
      <c r="I647">
        <f t="shared" si="41"/>
        <v>4</v>
      </c>
      <c r="J647" t="s">
        <v>12</v>
      </c>
      <c r="K647" t="str">
        <f>VLOOKUP(A647,Funcionários!$A$1:$I$98,7,FALSE)</f>
        <v>Manhã</v>
      </c>
      <c r="L647" t="str">
        <f>VLOOKUP(K647,Turnos!$A$1:$C$4,2,FALSE)</f>
        <v>06:00</v>
      </c>
      <c r="M647" t="str">
        <f>VLOOKUP(K647,Turnos!$A$1:$C$4,3,FALSE)</f>
        <v>14:00</v>
      </c>
      <c r="N647" s="6">
        <v>12.030277777777776</v>
      </c>
      <c r="O647" s="6">
        <v>5.805833333333335</v>
      </c>
      <c r="P647" s="6">
        <f t="shared" si="42"/>
        <v>17.836111111111112</v>
      </c>
      <c r="Q647" t="str">
        <f t="shared" si="43"/>
        <v>Anomalia</v>
      </c>
      <c r="R647" t="str">
        <f>VLOOKUP(A647,Funcionários!$A$1:$I$98,6,FALSE)</f>
        <v>Produção</v>
      </c>
      <c r="S647" t="str">
        <f>VLOOKUP(A647,Funcionários!$A$1:$I$98,5,FALSE)</f>
        <v>Operador</v>
      </c>
      <c r="T647">
        <f>VLOOKUP(A647,Funcionários!$A$1:$I$98,8,FALSE)</f>
        <v>0</v>
      </c>
      <c r="U647" t="str">
        <f>VLOOKUP(A647,Funcionários!$A$1:$I$98,3,FALSE)</f>
        <v>M</v>
      </c>
    </row>
    <row r="648" spans="1:21" x14ac:dyDescent="0.3">
      <c r="A648">
        <v>22</v>
      </c>
      <c r="B648" t="str">
        <f>VLOOKUP(A648,Funcionários!$A$1:$I$98,2,FALSE)</f>
        <v>Mateus Santos</v>
      </c>
      <c r="C648" s="2" t="s">
        <v>54</v>
      </c>
      <c r="D648" s="4" t="s">
        <v>1180</v>
      </c>
      <c r="E648" s="4" t="s">
        <v>1181</v>
      </c>
      <c r="F648">
        <v>0</v>
      </c>
      <c r="G648">
        <v>2.7</v>
      </c>
      <c r="H648">
        <f t="shared" si="40"/>
        <v>2025</v>
      </c>
      <c r="I648">
        <f t="shared" si="41"/>
        <v>4</v>
      </c>
      <c r="J648" t="s">
        <v>16</v>
      </c>
      <c r="K648" t="str">
        <f>VLOOKUP(A648,Funcionários!$A$1:$I$98,7,FALSE)</f>
        <v>Manhã</v>
      </c>
      <c r="L648" t="str">
        <f>VLOOKUP(K648,Turnos!$A$1:$C$4,2,FALSE)</f>
        <v>06:00</v>
      </c>
      <c r="M648" t="str">
        <f>VLOOKUP(K648,Turnos!$A$1:$C$4,3,FALSE)</f>
        <v>14:00</v>
      </c>
      <c r="N648" s="6">
        <v>7.91</v>
      </c>
      <c r="O648" s="6">
        <v>0.30444444444444319</v>
      </c>
      <c r="P648" s="6">
        <f t="shared" si="42"/>
        <v>8.2144444444444424</v>
      </c>
      <c r="Q648" t="str">
        <f t="shared" si="43"/>
        <v>Anomalia</v>
      </c>
      <c r="R648" t="str">
        <f>VLOOKUP(A648,Funcionários!$A$1:$I$98,6,FALSE)</f>
        <v>Produção</v>
      </c>
      <c r="S648" t="str">
        <f>VLOOKUP(A648,Funcionários!$A$1:$I$98,5,FALSE)</f>
        <v>Operador</v>
      </c>
      <c r="T648">
        <f>VLOOKUP(A648,Funcionários!$A$1:$I$98,8,FALSE)</f>
        <v>0</v>
      </c>
      <c r="U648" t="str">
        <f>VLOOKUP(A648,Funcionários!$A$1:$I$98,3,FALSE)</f>
        <v>M</v>
      </c>
    </row>
    <row r="649" spans="1:21" x14ac:dyDescent="0.3">
      <c r="A649">
        <v>22</v>
      </c>
      <c r="B649" t="str">
        <f>VLOOKUP(A649,Funcionários!$A$1:$I$98,2,FALSE)</f>
        <v>Mateus Santos</v>
      </c>
      <c r="C649" s="2" t="s">
        <v>57</v>
      </c>
      <c r="D649" s="4" t="s">
        <v>1182</v>
      </c>
      <c r="E649" s="4" t="s">
        <v>1183</v>
      </c>
      <c r="F649">
        <v>0</v>
      </c>
      <c r="G649">
        <v>0.7</v>
      </c>
      <c r="H649">
        <f t="shared" si="40"/>
        <v>2025</v>
      </c>
      <c r="I649">
        <f t="shared" si="41"/>
        <v>4</v>
      </c>
      <c r="J649" t="s">
        <v>18</v>
      </c>
      <c r="K649" t="str">
        <f>VLOOKUP(A649,Funcionários!$A$1:$I$98,7,FALSE)</f>
        <v>Manhã</v>
      </c>
      <c r="L649" t="str">
        <f>VLOOKUP(K649,Turnos!$A$1:$C$4,2,FALSE)</f>
        <v>06:00</v>
      </c>
      <c r="M649" t="str">
        <f>VLOOKUP(K649,Turnos!$A$1:$C$4,3,FALSE)</f>
        <v>14:00</v>
      </c>
      <c r="N649" s="6">
        <v>0.87972222222222207</v>
      </c>
      <c r="O649" s="6">
        <v>5.7344444444444447</v>
      </c>
      <c r="P649" s="6">
        <f t="shared" si="42"/>
        <v>6.6141666666666667</v>
      </c>
      <c r="Q649" t="str">
        <f t="shared" si="43"/>
        <v>Anomalia</v>
      </c>
      <c r="R649" t="str">
        <f>VLOOKUP(A649,Funcionários!$A$1:$I$98,6,FALSE)</f>
        <v>Produção</v>
      </c>
      <c r="S649" t="str">
        <f>VLOOKUP(A649,Funcionários!$A$1:$I$98,5,FALSE)</f>
        <v>Operador</v>
      </c>
      <c r="T649">
        <f>VLOOKUP(A649,Funcionários!$A$1:$I$98,8,FALSE)</f>
        <v>0</v>
      </c>
      <c r="U649" t="str">
        <f>VLOOKUP(A649,Funcionários!$A$1:$I$98,3,FALSE)</f>
        <v>M</v>
      </c>
    </row>
    <row r="650" spans="1:21" x14ac:dyDescent="0.3">
      <c r="A650">
        <v>22</v>
      </c>
      <c r="B650" t="str">
        <f>VLOOKUP(A650,Funcionários!$A$1:$I$98,2,FALSE)</f>
        <v>Mateus Santos</v>
      </c>
      <c r="C650" s="2" t="s">
        <v>60</v>
      </c>
      <c r="D650" s="4" t="s">
        <v>1184</v>
      </c>
      <c r="E650" s="4" t="s">
        <v>1185</v>
      </c>
      <c r="F650">
        <v>0</v>
      </c>
      <c r="G650">
        <v>2.2000000000000002</v>
      </c>
      <c r="H650">
        <f t="shared" si="40"/>
        <v>2025</v>
      </c>
      <c r="I650">
        <f t="shared" si="41"/>
        <v>4</v>
      </c>
      <c r="J650" t="s">
        <v>22</v>
      </c>
      <c r="K650" t="str">
        <f>VLOOKUP(A650,Funcionários!$A$1:$I$98,7,FALSE)</f>
        <v>Manhã</v>
      </c>
      <c r="L650" t="str">
        <f>VLOOKUP(K650,Turnos!$A$1:$C$4,2,FALSE)</f>
        <v>06:00</v>
      </c>
      <c r="M650" t="str">
        <f>VLOOKUP(K650,Turnos!$A$1:$C$4,3,FALSE)</f>
        <v>14:00</v>
      </c>
      <c r="N650" s="6">
        <v>3.1858333333333331</v>
      </c>
      <c r="O650" s="6">
        <v>2.0861111111111112</v>
      </c>
      <c r="P650" s="6">
        <f t="shared" si="42"/>
        <v>5.2719444444444443</v>
      </c>
      <c r="Q650" t="str">
        <f t="shared" si="43"/>
        <v>Anomalia</v>
      </c>
      <c r="R650" t="str">
        <f>VLOOKUP(A650,Funcionários!$A$1:$I$98,6,FALSE)</f>
        <v>Produção</v>
      </c>
      <c r="S650" t="str">
        <f>VLOOKUP(A650,Funcionários!$A$1:$I$98,5,FALSE)</f>
        <v>Operador</v>
      </c>
      <c r="T650">
        <f>VLOOKUP(A650,Funcionários!$A$1:$I$98,8,FALSE)</f>
        <v>0</v>
      </c>
      <c r="U650" t="str">
        <f>VLOOKUP(A650,Funcionários!$A$1:$I$98,3,FALSE)</f>
        <v>M</v>
      </c>
    </row>
    <row r="651" spans="1:21" x14ac:dyDescent="0.3">
      <c r="A651">
        <v>22</v>
      </c>
      <c r="B651" t="str">
        <f>VLOOKUP(A651,Funcionários!$A$1:$I$98,2,FALSE)</f>
        <v>Mateus Santos</v>
      </c>
      <c r="C651" s="2" t="s">
        <v>63</v>
      </c>
      <c r="D651" s="4" t="s">
        <v>1186</v>
      </c>
      <c r="E651" s="4" t="s">
        <v>1187</v>
      </c>
      <c r="F651">
        <v>0</v>
      </c>
      <c r="G651">
        <v>1.6</v>
      </c>
      <c r="H651">
        <f t="shared" si="40"/>
        <v>2025</v>
      </c>
      <c r="I651">
        <f t="shared" si="41"/>
        <v>4</v>
      </c>
      <c r="J651" t="s">
        <v>26</v>
      </c>
      <c r="K651" t="str">
        <f>VLOOKUP(A651,Funcionários!$A$1:$I$98,7,FALSE)</f>
        <v>Manhã</v>
      </c>
      <c r="L651" t="str">
        <f>VLOOKUP(K651,Turnos!$A$1:$C$4,2,FALSE)</f>
        <v>06:00</v>
      </c>
      <c r="M651" t="str">
        <f>VLOOKUP(K651,Turnos!$A$1:$C$4,3,FALSE)</f>
        <v>14:00</v>
      </c>
      <c r="N651" s="6">
        <v>0.57194444444444437</v>
      </c>
      <c r="O651" s="6">
        <v>9.9533333333333349</v>
      </c>
      <c r="P651" s="6">
        <f t="shared" si="42"/>
        <v>10.525277777777779</v>
      </c>
      <c r="Q651" t="str">
        <f t="shared" si="43"/>
        <v>Anomalia</v>
      </c>
      <c r="R651" t="str">
        <f>VLOOKUP(A651,Funcionários!$A$1:$I$98,6,FALSE)</f>
        <v>Produção</v>
      </c>
      <c r="S651" t="str">
        <f>VLOOKUP(A651,Funcionários!$A$1:$I$98,5,FALSE)</f>
        <v>Operador</v>
      </c>
      <c r="T651">
        <f>VLOOKUP(A651,Funcionários!$A$1:$I$98,8,FALSE)</f>
        <v>0</v>
      </c>
      <c r="U651" t="str">
        <f>VLOOKUP(A651,Funcionários!$A$1:$I$98,3,FALSE)</f>
        <v>M</v>
      </c>
    </row>
    <row r="652" spans="1:21" x14ac:dyDescent="0.3">
      <c r="A652">
        <v>22</v>
      </c>
      <c r="B652" t="str">
        <f>VLOOKUP(A652,Funcionários!$A$1:$I$98,2,FALSE)</f>
        <v>Mateus Santos</v>
      </c>
      <c r="C652" s="2" t="s">
        <v>66</v>
      </c>
      <c r="D652" s="4" t="s">
        <v>1188</v>
      </c>
      <c r="E652" s="4" t="s">
        <v>1189</v>
      </c>
      <c r="F652">
        <v>0</v>
      </c>
      <c r="G652">
        <v>2</v>
      </c>
      <c r="H652">
        <f t="shared" si="40"/>
        <v>2025</v>
      </c>
      <c r="I652">
        <f t="shared" si="41"/>
        <v>4</v>
      </c>
      <c r="J652" t="s">
        <v>28</v>
      </c>
      <c r="K652" t="str">
        <f>VLOOKUP(A652,Funcionários!$A$1:$I$98,7,FALSE)</f>
        <v>Manhã</v>
      </c>
      <c r="L652" t="str">
        <f>VLOOKUP(K652,Turnos!$A$1:$C$4,2,FALSE)</f>
        <v>06:00</v>
      </c>
      <c r="M652" t="str">
        <f>VLOOKUP(K652,Turnos!$A$1:$C$4,3,FALSE)</f>
        <v>14:00</v>
      </c>
      <c r="N652" s="6">
        <v>9.6002777777777784</v>
      </c>
      <c r="O652" s="6">
        <v>3.1775000000000011</v>
      </c>
      <c r="P652" s="6">
        <f t="shared" si="42"/>
        <v>12.777777777777779</v>
      </c>
      <c r="Q652" t="str">
        <f t="shared" si="43"/>
        <v>Anomalia</v>
      </c>
      <c r="R652" t="str">
        <f>VLOOKUP(A652,Funcionários!$A$1:$I$98,6,FALSE)</f>
        <v>Produção</v>
      </c>
      <c r="S652" t="str">
        <f>VLOOKUP(A652,Funcionários!$A$1:$I$98,5,FALSE)</f>
        <v>Operador</v>
      </c>
      <c r="T652">
        <f>VLOOKUP(A652,Funcionários!$A$1:$I$98,8,FALSE)</f>
        <v>0</v>
      </c>
      <c r="U652" t="str">
        <f>VLOOKUP(A652,Funcionários!$A$1:$I$98,3,FALSE)</f>
        <v>M</v>
      </c>
    </row>
    <row r="653" spans="1:21" x14ac:dyDescent="0.3">
      <c r="A653">
        <v>22</v>
      </c>
      <c r="B653" t="str">
        <f>VLOOKUP(A653,Funcionários!$A$1:$I$98,2,FALSE)</f>
        <v>Mateus Santos</v>
      </c>
      <c r="C653" s="2" t="s">
        <v>69</v>
      </c>
      <c r="D653" s="4" t="s">
        <v>1190</v>
      </c>
      <c r="E653" s="4" t="s">
        <v>1191</v>
      </c>
      <c r="F653">
        <v>0</v>
      </c>
      <c r="G653">
        <v>2.2999999999999998</v>
      </c>
      <c r="H653">
        <f t="shared" si="40"/>
        <v>2025</v>
      </c>
      <c r="I653">
        <f t="shared" si="41"/>
        <v>4</v>
      </c>
      <c r="J653" t="s">
        <v>9</v>
      </c>
      <c r="K653" t="str">
        <f>VLOOKUP(A653,Funcionários!$A$1:$I$98,7,FALSE)</f>
        <v>Manhã</v>
      </c>
      <c r="L653" t="str">
        <f>VLOOKUP(K653,Turnos!$A$1:$C$4,2,FALSE)</f>
        <v>06:00</v>
      </c>
      <c r="M653" t="str">
        <f>VLOOKUP(K653,Turnos!$A$1:$C$4,3,FALSE)</f>
        <v>14:00</v>
      </c>
      <c r="N653" s="6">
        <v>13.686666666666667</v>
      </c>
      <c r="O653" s="6">
        <v>2.2341666666666669</v>
      </c>
      <c r="P653" s="6">
        <f t="shared" si="42"/>
        <v>15.920833333333334</v>
      </c>
      <c r="Q653" t="str">
        <f t="shared" si="43"/>
        <v>Anomalia</v>
      </c>
      <c r="R653" t="str">
        <f>VLOOKUP(A653,Funcionários!$A$1:$I$98,6,FALSE)</f>
        <v>Produção</v>
      </c>
      <c r="S653" t="str">
        <f>VLOOKUP(A653,Funcionários!$A$1:$I$98,5,FALSE)</f>
        <v>Operador</v>
      </c>
      <c r="T653">
        <f>VLOOKUP(A653,Funcionários!$A$1:$I$98,8,FALSE)</f>
        <v>0</v>
      </c>
      <c r="U653" t="str">
        <f>VLOOKUP(A653,Funcionários!$A$1:$I$98,3,FALSE)</f>
        <v>M</v>
      </c>
    </row>
    <row r="654" spans="1:21" x14ac:dyDescent="0.3">
      <c r="A654">
        <v>22</v>
      </c>
      <c r="B654" t="str">
        <f>VLOOKUP(A654,Funcionários!$A$1:$I$98,2,FALSE)</f>
        <v>Mateus Santos</v>
      </c>
      <c r="C654" s="2" t="s">
        <v>72</v>
      </c>
      <c r="D654" s="4"/>
      <c r="E654" s="4"/>
      <c r="F654">
        <v>1</v>
      </c>
      <c r="G654">
        <v>0</v>
      </c>
      <c r="H654">
        <f t="shared" si="40"/>
        <v>2025</v>
      </c>
      <c r="I654">
        <f t="shared" si="41"/>
        <v>4</v>
      </c>
      <c r="J654" t="s">
        <v>12</v>
      </c>
      <c r="K654" t="str">
        <f>VLOOKUP(A654,Funcionários!$A$1:$I$98,7,FALSE)</f>
        <v>Manhã</v>
      </c>
      <c r="L654" t="str">
        <f>VLOOKUP(K654,Turnos!$A$1:$C$4,2,FALSE)</f>
        <v>06:00</v>
      </c>
      <c r="M654" t="str">
        <f>VLOOKUP(K654,Turnos!$A$1:$C$4,3,FALSE)</f>
        <v>14:00</v>
      </c>
      <c r="N654" s="6">
        <v>6</v>
      </c>
      <c r="O654" s="6">
        <v>14</v>
      </c>
      <c r="P654" s="6">
        <f t="shared" si="42"/>
        <v>20</v>
      </c>
      <c r="Q654" t="str">
        <f t="shared" si="43"/>
        <v>Anomalia</v>
      </c>
      <c r="R654" t="str">
        <f>VLOOKUP(A654,Funcionários!$A$1:$I$98,6,FALSE)</f>
        <v>Produção</v>
      </c>
      <c r="S654" t="str">
        <f>VLOOKUP(A654,Funcionários!$A$1:$I$98,5,FALSE)</f>
        <v>Operador</v>
      </c>
      <c r="T654">
        <f>VLOOKUP(A654,Funcionários!$A$1:$I$98,8,FALSE)</f>
        <v>0</v>
      </c>
      <c r="U654" t="str">
        <f>VLOOKUP(A654,Funcionários!$A$1:$I$98,3,FALSE)</f>
        <v>M</v>
      </c>
    </row>
    <row r="655" spans="1:21" x14ac:dyDescent="0.3">
      <c r="A655">
        <v>22</v>
      </c>
      <c r="B655" t="str">
        <f>VLOOKUP(A655,Funcionários!$A$1:$I$98,2,FALSE)</f>
        <v>Mateus Santos</v>
      </c>
      <c r="C655" s="2" t="s">
        <v>75</v>
      </c>
      <c r="D655" s="4" t="s">
        <v>1192</v>
      </c>
      <c r="E655" s="4" t="s">
        <v>1193</v>
      </c>
      <c r="F655">
        <v>0</v>
      </c>
      <c r="G655">
        <v>0.2</v>
      </c>
      <c r="H655">
        <f t="shared" si="40"/>
        <v>2025</v>
      </c>
      <c r="I655">
        <f t="shared" si="41"/>
        <v>4</v>
      </c>
      <c r="J655" t="s">
        <v>16</v>
      </c>
      <c r="K655" t="str">
        <f>VLOOKUP(A655,Funcionários!$A$1:$I$98,7,FALSE)</f>
        <v>Manhã</v>
      </c>
      <c r="L655" t="str">
        <f>VLOOKUP(K655,Turnos!$A$1:$C$4,2,FALSE)</f>
        <v>06:00</v>
      </c>
      <c r="M655" t="str">
        <f>VLOOKUP(K655,Turnos!$A$1:$C$4,3,FALSE)</f>
        <v>14:00</v>
      </c>
      <c r="N655" s="6">
        <v>1.4880555555555552</v>
      </c>
      <c r="O655" s="6">
        <v>11.118055555555555</v>
      </c>
      <c r="P655" s="6">
        <f t="shared" si="42"/>
        <v>12.60611111111111</v>
      </c>
      <c r="Q655" t="str">
        <f t="shared" si="43"/>
        <v>Anomalia</v>
      </c>
      <c r="R655" t="str">
        <f>VLOOKUP(A655,Funcionários!$A$1:$I$98,6,FALSE)</f>
        <v>Produção</v>
      </c>
      <c r="S655" t="str">
        <f>VLOOKUP(A655,Funcionários!$A$1:$I$98,5,FALSE)</f>
        <v>Operador</v>
      </c>
      <c r="T655">
        <f>VLOOKUP(A655,Funcionários!$A$1:$I$98,8,FALSE)</f>
        <v>0</v>
      </c>
      <c r="U655" t="str">
        <f>VLOOKUP(A655,Funcionários!$A$1:$I$98,3,FALSE)</f>
        <v>M</v>
      </c>
    </row>
    <row r="656" spans="1:21" x14ac:dyDescent="0.3">
      <c r="A656">
        <v>22</v>
      </c>
      <c r="B656" t="str">
        <f>VLOOKUP(A656,Funcionários!$A$1:$I$98,2,FALSE)</f>
        <v>Mateus Santos</v>
      </c>
      <c r="C656" s="2" t="s">
        <v>76</v>
      </c>
      <c r="D656" s="4"/>
      <c r="E656" s="4"/>
      <c r="F656">
        <v>0</v>
      </c>
      <c r="G656">
        <v>0</v>
      </c>
      <c r="H656">
        <f t="shared" si="40"/>
        <v>2025</v>
      </c>
      <c r="I656">
        <f t="shared" si="41"/>
        <v>4</v>
      </c>
      <c r="J656" t="s">
        <v>18</v>
      </c>
      <c r="K656" t="str">
        <f>VLOOKUP(A656,Funcionários!$A$1:$I$98,7,FALSE)</f>
        <v>Manhã</v>
      </c>
      <c r="L656" t="str">
        <f>VLOOKUP(K656,Turnos!$A$1:$C$4,2,FALSE)</f>
        <v>06:00</v>
      </c>
      <c r="M656" t="str">
        <f>VLOOKUP(K656,Turnos!$A$1:$C$4,3,FALSE)</f>
        <v>14:00</v>
      </c>
      <c r="N656" s="6">
        <v>6</v>
      </c>
      <c r="O656" s="6">
        <v>14</v>
      </c>
      <c r="P656" s="6">
        <f t="shared" si="42"/>
        <v>20</v>
      </c>
      <c r="Q656" t="str">
        <f t="shared" si="43"/>
        <v>Anomalia</v>
      </c>
      <c r="R656" t="str">
        <f>VLOOKUP(A656,Funcionários!$A$1:$I$98,6,FALSE)</f>
        <v>Produção</v>
      </c>
      <c r="S656" t="str">
        <f>VLOOKUP(A656,Funcionários!$A$1:$I$98,5,FALSE)</f>
        <v>Operador</v>
      </c>
      <c r="T656">
        <f>VLOOKUP(A656,Funcionários!$A$1:$I$98,8,FALSE)</f>
        <v>0</v>
      </c>
      <c r="U656" t="str">
        <f>VLOOKUP(A656,Funcionários!$A$1:$I$98,3,FALSE)</f>
        <v>M</v>
      </c>
    </row>
    <row r="657" spans="1:21" x14ac:dyDescent="0.3">
      <c r="A657">
        <v>22</v>
      </c>
      <c r="B657" t="str">
        <f>VLOOKUP(A657,Funcionários!$A$1:$I$98,2,FALSE)</f>
        <v>Mateus Santos</v>
      </c>
      <c r="C657" s="2" t="s">
        <v>79</v>
      </c>
      <c r="D657" s="4" t="s">
        <v>1194</v>
      </c>
      <c r="E657" s="4" t="s">
        <v>1195</v>
      </c>
      <c r="F657">
        <v>0</v>
      </c>
      <c r="G657">
        <v>1.7</v>
      </c>
      <c r="H657">
        <f t="shared" si="40"/>
        <v>2025</v>
      </c>
      <c r="I657">
        <f t="shared" si="41"/>
        <v>4</v>
      </c>
      <c r="J657" t="s">
        <v>22</v>
      </c>
      <c r="K657" t="str">
        <f>VLOOKUP(A657,Funcionários!$A$1:$I$98,7,FALSE)</f>
        <v>Manhã</v>
      </c>
      <c r="L657" t="str">
        <f>VLOOKUP(K657,Turnos!$A$1:$C$4,2,FALSE)</f>
        <v>06:00</v>
      </c>
      <c r="M657" t="str">
        <f>VLOOKUP(K657,Turnos!$A$1:$C$4,3,FALSE)</f>
        <v>14:00</v>
      </c>
      <c r="N657" s="6">
        <v>15.2675</v>
      </c>
      <c r="O657" s="6">
        <v>8.2194444444444432</v>
      </c>
      <c r="P657" s="6">
        <f t="shared" si="42"/>
        <v>23.486944444444443</v>
      </c>
      <c r="Q657" t="str">
        <f t="shared" si="43"/>
        <v>Anomalia</v>
      </c>
      <c r="R657" t="str">
        <f>VLOOKUP(A657,Funcionários!$A$1:$I$98,6,FALSE)</f>
        <v>Produção</v>
      </c>
      <c r="S657" t="str">
        <f>VLOOKUP(A657,Funcionários!$A$1:$I$98,5,FALSE)</f>
        <v>Operador</v>
      </c>
      <c r="T657">
        <f>VLOOKUP(A657,Funcionários!$A$1:$I$98,8,FALSE)</f>
        <v>0</v>
      </c>
      <c r="U657" t="str">
        <f>VLOOKUP(A657,Funcionários!$A$1:$I$98,3,FALSE)</f>
        <v>M</v>
      </c>
    </row>
    <row r="658" spans="1:21" x14ac:dyDescent="0.3">
      <c r="A658">
        <v>22</v>
      </c>
      <c r="B658" t="str">
        <f>VLOOKUP(A658,Funcionários!$A$1:$I$98,2,FALSE)</f>
        <v>Mateus Santos</v>
      </c>
      <c r="C658" s="2" t="s">
        <v>82</v>
      </c>
      <c r="D658" s="4" t="s">
        <v>1196</v>
      </c>
      <c r="E658" s="4" t="s">
        <v>1197</v>
      </c>
      <c r="F658">
        <v>0</v>
      </c>
      <c r="G658">
        <v>1.6</v>
      </c>
      <c r="H658">
        <f t="shared" si="40"/>
        <v>2025</v>
      </c>
      <c r="I658">
        <f t="shared" si="41"/>
        <v>4</v>
      </c>
      <c r="J658" t="s">
        <v>26</v>
      </c>
      <c r="K658" t="str">
        <f>VLOOKUP(A658,Funcionários!$A$1:$I$98,7,FALSE)</f>
        <v>Manhã</v>
      </c>
      <c r="L658" t="str">
        <f>VLOOKUP(K658,Turnos!$A$1:$C$4,2,FALSE)</f>
        <v>06:00</v>
      </c>
      <c r="M658" t="str">
        <f>VLOOKUP(K658,Turnos!$A$1:$C$4,3,FALSE)</f>
        <v>14:00</v>
      </c>
      <c r="N658" s="6">
        <v>1.1536111111111114</v>
      </c>
      <c r="O658" s="6">
        <v>9.8830555555555559</v>
      </c>
      <c r="P658" s="6">
        <f t="shared" si="42"/>
        <v>11.036666666666667</v>
      </c>
      <c r="Q658" t="str">
        <f t="shared" si="43"/>
        <v>Anomalia</v>
      </c>
      <c r="R658" t="str">
        <f>VLOOKUP(A658,Funcionários!$A$1:$I$98,6,FALSE)</f>
        <v>Produção</v>
      </c>
      <c r="S658" t="str">
        <f>VLOOKUP(A658,Funcionários!$A$1:$I$98,5,FALSE)</f>
        <v>Operador</v>
      </c>
      <c r="T658">
        <f>VLOOKUP(A658,Funcionários!$A$1:$I$98,8,FALSE)</f>
        <v>0</v>
      </c>
      <c r="U658" t="str">
        <f>VLOOKUP(A658,Funcionários!$A$1:$I$98,3,FALSE)</f>
        <v>M</v>
      </c>
    </row>
    <row r="659" spans="1:21" x14ac:dyDescent="0.3">
      <c r="A659">
        <v>22</v>
      </c>
      <c r="B659" t="str">
        <f>VLOOKUP(A659,Funcionários!$A$1:$I$98,2,FALSE)</f>
        <v>Mateus Santos</v>
      </c>
      <c r="C659" s="2" t="s">
        <v>85</v>
      </c>
      <c r="D659" s="4" t="s">
        <v>1198</v>
      </c>
      <c r="E659" s="4" t="s">
        <v>1199</v>
      </c>
      <c r="F659">
        <v>0</v>
      </c>
      <c r="G659">
        <v>1.7</v>
      </c>
      <c r="H659">
        <f t="shared" si="40"/>
        <v>2025</v>
      </c>
      <c r="I659">
        <f t="shared" si="41"/>
        <v>4</v>
      </c>
      <c r="J659" t="s">
        <v>28</v>
      </c>
      <c r="K659" t="str">
        <f>VLOOKUP(A659,Funcionários!$A$1:$I$98,7,FALSE)</f>
        <v>Manhã</v>
      </c>
      <c r="L659" t="str">
        <f>VLOOKUP(K659,Turnos!$A$1:$C$4,2,FALSE)</f>
        <v>06:00</v>
      </c>
      <c r="M659" t="str">
        <f>VLOOKUP(K659,Turnos!$A$1:$C$4,3,FALSE)</f>
        <v>14:00</v>
      </c>
      <c r="N659" s="6">
        <v>8.5147222222222219</v>
      </c>
      <c r="O659" s="6">
        <v>9.6772222222222215</v>
      </c>
      <c r="P659" s="6">
        <f t="shared" si="42"/>
        <v>18.191944444444445</v>
      </c>
      <c r="Q659" t="str">
        <f t="shared" si="43"/>
        <v>Anomalia</v>
      </c>
      <c r="R659" t="str">
        <f>VLOOKUP(A659,Funcionários!$A$1:$I$98,6,FALSE)</f>
        <v>Produção</v>
      </c>
      <c r="S659" t="str">
        <f>VLOOKUP(A659,Funcionários!$A$1:$I$98,5,FALSE)</f>
        <v>Operador</v>
      </c>
      <c r="T659">
        <f>VLOOKUP(A659,Funcionários!$A$1:$I$98,8,FALSE)</f>
        <v>0</v>
      </c>
      <c r="U659" t="str">
        <f>VLOOKUP(A659,Funcionários!$A$1:$I$98,3,FALSE)</f>
        <v>M</v>
      </c>
    </row>
    <row r="660" spans="1:21" x14ac:dyDescent="0.3">
      <c r="A660">
        <v>22</v>
      </c>
      <c r="B660" t="str">
        <f>VLOOKUP(A660,Funcionários!$A$1:$I$98,2,FALSE)</f>
        <v>Mateus Santos</v>
      </c>
      <c r="C660" s="2" t="s">
        <v>88</v>
      </c>
      <c r="D660" s="4" t="s">
        <v>1200</v>
      </c>
      <c r="E660" s="4" t="s">
        <v>1201</v>
      </c>
      <c r="F660">
        <v>0</v>
      </c>
      <c r="G660">
        <v>2.4</v>
      </c>
      <c r="H660">
        <f t="shared" si="40"/>
        <v>2025</v>
      </c>
      <c r="I660">
        <f t="shared" si="41"/>
        <v>4</v>
      </c>
      <c r="J660" t="s">
        <v>9</v>
      </c>
      <c r="K660" t="str">
        <f>VLOOKUP(A660,Funcionários!$A$1:$I$98,7,FALSE)</f>
        <v>Manhã</v>
      </c>
      <c r="L660" t="str">
        <f>VLOOKUP(K660,Turnos!$A$1:$C$4,2,FALSE)</f>
        <v>06:00</v>
      </c>
      <c r="M660" t="str">
        <f>VLOOKUP(K660,Turnos!$A$1:$C$4,3,FALSE)</f>
        <v>14:00</v>
      </c>
      <c r="N660" s="6">
        <v>14.479166666666668</v>
      </c>
      <c r="O660" s="6">
        <v>2.8905555555555527</v>
      </c>
      <c r="P660" s="6">
        <f t="shared" si="42"/>
        <v>17.369722222222222</v>
      </c>
      <c r="Q660" t="str">
        <f t="shared" si="43"/>
        <v>Anomalia</v>
      </c>
      <c r="R660" t="str">
        <f>VLOOKUP(A660,Funcionários!$A$1:$I$98,6,FALSE)</f>
        <v>Produção</v>
      </c>
      <c r="S660" t="str">
        <f>VLOOKUP(A660,Funcionários!$A$1:$I$98,5,FALSE)</f>
        <v>Operador</v>
      </c>
      <c r="T660">
        <f>VLOOKUP(A660,Funcionários!$A$1:$I$98,8,FALSE)</f>
        <v>0</v>
      </c>
      <c r="U660" t="str">
        <f>VLOOKUP(A660,Funcionários!$A$1:$I$98,3,FALSE)</f>
        <v>M</v>
      </c>
    </row>
    <row r="661" spans="1:21" x14ac:dyDescent="0.3">
      <c r="A661">
        <v>22</v>
      </c>
      <c r="B661" t="str">
        <f>VLOOKUP(A661,Funcionários!$A$1:$I$98,2,FALSE)</f>
        <v>Mateus Santos</v>
      </c>
      <c r="C661" s="2" t="s">
        <v>91</v>
      </c>
      <c r="D661" s="4" t="s">
        <v>1202</v>
      </c>
      <c r="E661" s="4" t="s">
        <v>1203</v>
      </c>
      <c r="F661">
        <v>0</v>
      </c>
      <c r="G661">
        <v>1.4</v>
      </c>
      <c r="H661">
        <f t="shared" si="40"/>
        <v>2025</v>
      </c>
      <c r="I661">
        <f t="shared" si="41"/>
        <v>4</v>
      </c>
      <c r="J661" t="s">
        <v>12</v>
      </c>
      <c r="K661" t="str">
        <f>VLOOKUP(A661,Funcionários!$A$1:$I$98,7,FALSE)</f>
        <v>Manhã</v>
      </c>
      <c r="L661" t="str">
        <f>VLOOKUP(K661,Turnos!$A$1:$C$4,2,FALSE)</f>
        <v>06:00</v>
      </c>
      <c r="M661" t="str">
        <f>VLOOKUP(K661,Turnos!$A$1:$C$4,3,FALSE)</f>
        <v>14:00</v>
      </c>
      <c r="N661" s="6">
        <v>7.3802777777777768</v>
      </c>
      <c r="O661" s="6">
        <v>2.0655555555555543</v>
      </c>
      <c r="P661" s="6">
        <f t="shared" si="42"/>
        <v>9.4458333333333311</v>
      </c>
      <c r="Q661" t="str">
        <f t="shared" si="43"/>
        <v>Anomalia</v>
      </c>
      <c r="R661" t="str">
        <f>VLOOKUP(A661,Funcionários!$A$1:$I$98,6,FALSE)</f>
        <v>Produção</v>
      </c>
      <c r="S661" t="str">
        <f>VLOOKUP(A661,Funcionários!$A$1:$I$98,5,FALSE)</f>
        <v>Operador</v>
      </c>
      <c r="T661">
        <f>VLOOKUP(A661,Funcionários!$A$1:$I$98,8,FALSE)</f>
        <v>0</v>
      </c>
      <c r="U661" t="str">
        <f>VLOOKUP(A661,Funcionários!$A$1:$I$98,3,FALSE)</f>
        <v>M</v>
      </c>
    </row>
    <row r="662" spans="1:21" x14ac:dyDescent="0.3">
      <c r="A662">
        <v>23</v>
      </c>
      <c r="B662" t="str">
        <f>VLOOKUP(A662,Funcionários!$A$1:$I$98,2,FALSE)</f>
        <v>Milena Souza</v>
      </c>
      <c r="C662" s="2" t="s">
        <v>7</v>
      </c>
      <c r="D662" s="4" t="s">
        <v>1204</v>
      </c>
      <c r="E662" s="4" t="s">
        <v>1205</v>
      </c>
      <c r="F662">
        <v>0</v>
      </c>
      <c r="G662">
        <v>2.4</v>
      </c>
      <c r="H662">
        <f t="shared" si="40"/>
        <v>2025</v>
      </c>
      <c r="I662">
        <f t="shared" si="41"/>
        <v>5</v>
      </c>
      <c r="J662" t="s">
        <v>9</v>
      </c>
      <c r="K662" t="str">
        <f>VLOOKUP(A662,Funcionários!$A$1:$I$98,7,FALSE)</f>
        <v>Manhã</v>
      </c>
      <c r="L662" t="str">
        <f>VLOOKUP(K662,Turnos!$A$1:$C$4,2,FALSE)</f>
        <v>06:00</v>
      </c>
      <c r="M662" t="str">
        <f>VLOOKUP(K662,Turnos!$A$1:$C$4,3,FALSE)</f>
        <v>14:00</v>
      </c>
      <c r="N662" s="6">
        <v>12.835000000000001</v>
      </c>
      <c r="O662" s="6">
        <v>8.7499999999999982</v>
      </c>
      <c r="P662" s="6">
        <f t="shared" si="42"/>
        <v>21.585000000000001</v>
      </c>
      <c r="Q662" t="str">
        <f t="shared" si="43"/>
        <v>Anomalia</v>
      </c>
      <c r="R662" t="str">
        <f>VLOOKUP(A662,Funcionários!$A$1:$I$98,6,FALSE)</f>
        <v>Logística</v>
      </c>
      <c r="S662" t="str">
        <f>VLOOKUP(A662,Funcionários!$A$1:$I$98,5,FALSE)</f>
        <v>Supervisor</v>
      </c>
      <c r="T662">
        <f>VLOOKUP(A662,Funcionários!$A$1:$I$98,8,FALSE)</f>
        <v>13132.18</v>
      </c>
      <c r="U662" t="str">
        <f>VLOOKUP(A662,Funcionários!$A$1:$I$98,3,FALSE)</f>
        <v>M</v>
      </c>
    </row>
    <row r="663" spans="1:21" x14ac:dyDescent="0.3">
      <c r="A663">
        <v>23</v>
      </c>
      <c r="B663" t="str">
        <f>VLOOKUP(A663,Funcionários!$A$1:$I$98,2,FALSE)</f>
        <v>Milena Souza</v>
      </c>
      <c r="C663" s="2" t="s">
        <v>10</v>
      </c>
      <c r="D663" s="4" t="s">
        <v>1206</v>
      </c>
      <c r="E663" s="4" t="s">
        <v>1207</v>
      </c>
      <c r="F663">
        <v>0</v>
      </c>
      <c r="G663">
        <v>2.4</v>
      </c>
      <c r="H663">
        <f t="shared" si="40"/>
        <v>2025</v>
      </c>
      <c r="I663">
        <f t="shared" si="41"/>
        <v>5</v>
      </c>
      <c r="J663" t="s">
        <v>12</v>
      </c>
      <c r="K663" t="str">
        <f>VLOOKUP(A663,Funcionários!$A$1:$I$98,7,FALSE)</f>
        <v>Manhã</v>
      </c>
      <c r="L663" t="str">
        <f>VLOOKUP(K663,Turnos!$A$1:$C$4,2,FALSE)</f>
        <v>06:00</v>
      </c>
      <c r="M663" t="str">
        <f>VLOOKUP(K663,Turnos!$A$1:$C$4,3,FALSE)</f>
        <v>14:00</v>
      </c>
      <c r="N663" s="6">
        <v>7.3247222222222224</v>
      </c>
      <c r="O663" s="6">
        <v>2.9491666666666663</v>
      </c>
      <c r="P663" s="6">
        <f t="shared" si="42"/>
        <v>10.273888888888889</v>
      </c>
      <c r="Q663" t="str">
        <f t="shared" si="43"/>
        <v>Anomalia</v>
      </c>
      <c r="R663" t="str">
        <f>VLOOKUP(A663,Funcionários!$A$1:$I$98,6,FALSE)</f>
        <v>Logística</v>
      </c>
      <c r="S663" t="str">
        <f>VLOOKUP(A663,Funcionários!$A$1:$I$98,5,FALSE)</f>
        <v>Supervisor</v>
      </c>
      <c r="T663">
        <f>VLOOKUP(A663,Funcionários!$A$1:$I$98,8,FALSE)</f>
        <v>13132.18</v>
      </c>
      <c r="U663" t="str">
        <f>VLOOKUP(A663,Funcionários!$A$1:$I$98,3,FALSE)</f>
        <v>M</v>
      </c>
    </row>
    <row r="664" spans="1:21" x14ac:dyDescent="0.3">
      <c r="A664">
        <v>23</v>
      </c>
      <c r="B664" t="str">
        <f>VLOOKUP(A664,Funcionários!$A$1:$I$98,2,FALSE)</f>
        <v>Milena Souza</v>
      </c>
      <c r="C664" s="2" t="s">
        <v>13</v>
      </c>
      <c r="D664" s="4" t="s">
        <v>1208</v>
      </c>
      <c r="E664" s="4" t="s">
        <v>1209</v>
      </c>
      <c r="F664">
        <v>0</v>
      </c>
      <c r="G664">
        <v>0.1</v>
      </c>
      <c r="H664">
        <f t="shared" si="40"/>
        <v>2025</v>
      </c>
      <c r="I664">
        <f t="shared" si="41"/>
        <v>5</v>
      </c>
      <c r="J664" t="s">
        <v>16</v>
      </c>
      <c r="K664" t="str">
        <f>VLOOKUP(A664,Funcionários!$A$1:$I$98,7,FALSE)</f>
        <v>Manhã</v>
      </c>
      <c r="L664" t="str">
        <f>VLOOKUP(K664,Turnos!$A$1:$C$4,2,FALSE)</f>
        <v>06:00</v>
      </c>
      <c r="M664" t="str">
        <f>VLOOKUP(K664,Turnos!$A$1:$C$4,3,FALSE)</f>
        <v>14:00</v>
      </c>
      <c r="N664" s="6">
        <v>2.8077777777777775</v>
      </c>
      <c r="O664" s="6">
        <v>5.5358333333333336</v>
      </c>
      <c r="P664" s="6">
        <f t="shared" si="42"/>
        <v>8.3436111111111106</v>
      </c>
      <c r="Q664" t="str">
        <f t="shared" si="43"/>
        <v>Anomalia</v>
      </c>
      <c r="R664" t="str">
        <f>VLOOKUP(A664,Funcionários!$A$1:$I$98,6,FALSE)</f>
        <v>Logística</v>
      </c>
      <c r="S664" t="str">
        <f>VLOOKUP(A664,Funcionários!$A$1:$I$98,5,FALSE)</f>
        <v>Supervisor</v>
      </c>
      <c r="T664">
        <f>VLOOKUP(A664,Funcionários!$A$1:$I$98,8,FALSE)</f>
        <v>13132.18</v>
      </c>
      <c r="U664" t="str">
        <f>VLOOKUP(A664,Funcionários!$A$1:$I$98,3,FALSE)</f>
        <v>M</v>
      </c>
    </row>
    <row r="665" spans="1:21" x14ac:dyDescent="0.3">
      <c r="A665">
        <v>23</v>
      </c>
      <c r="B665" t="str">
        <f>VLOOKUP(A665,Funcionários!$A$1:$I$98,2,FALSE)</f>
        <v>Milena Souza</v>
      </c>
      <c r="C665" s="2" t="s">
        <v>17</v>
      </c>
      <c r="D665" s="4"/>
      <c r="E665" s="4"/>
      <c r="F665">
        <v>0</v>
      </c>
      <c r="G665">
        <v>0</v>
      </c>
      <c r="H665">
        <f t="shared" si="40"/>
        <v>2025</v>
      </c>
      <c r="I665">
        <f t="shared" si="41"/>
        <v>5</v>
      </c>
      <c r="J665" t="s">
        <v>18</v>
      </c>
      <c r="K665" t="str">
        <f>VLOOKUP(A665,Funcionários!$A$1:$I$98,7,FALSE)</f>
        <v>Manhã</v>
      </c>
      <c r="L665" t="str">
        <f>VLOOKUP(K665,Turnos!$A$1:$C$4,2,FALSE)</f>
        <v>06:00</v>
      </c>
      <c r="M665" t="str">
        <f>VLOOKUP(K665,Turnos!$A$1:$C$4,3,FALSE)</f>
        <v>14:00</v>
      </c>
      <c r="N665" s="6">
        <v>6</v>
      </c>
      <c r="O665" s="6">
        <v>14</v>
      </c>
      <c r="P665" s="6">
        <f t="shared" si="42"/>
        <v>20</v>
      </c>
      <c r="Q665" t="str">
        <f t="shared" si="43"/>
        <v>Anomalia</v>
      </c>
      <c r="R665" t="str">
        <f>VLOOKUP(A665,Funcionários!$A$1:$I$98,6,FALSE)</f>
        <v>Logística</v>
      </c>
      <c r="S665" t="str">
        <f>VLOOKUP(A665,Funcionários!$A$1:$I$98,5,FALSE)</f>
        <v>Supervisor</v>
      </c>
      <c r="T665">
        <f>VLOOKUP(A665,Funcionários!$A$1:$I$98,8,FALSE)</f>
        <v>13132.18</v>
      </c>
      <c r="U665" t="str">
        <f>VLOOKUP(A665,Funcionários!$A$1:$I$98,3,FALSE)</f>
        <v>M</v>
      </c>
    </row>
    <row r="666" spans="1:21" x14ac:dyDescent="0.3">
      <c r="A666">
        <v>23</v>
      </c>
      <c r="B666" t="str">
        <f>VLOOKUP(A666,Funcionários!$A$1:$I$98,2,FALSE)</f>
        <v>Milena Souza</v>
      </c>
      <c r="C666" s="2" t="s">
        <v>19</v>
      </c>
      <c r="D666" s="4" t="s">
        <v>1210</v>
      </c>
      <c r="E666" s="4" t="s">
        <v>1211</v>
      </c>
      <c r="F666">
        <v>0</v>
      </c>
      <c r="G666">
        <v>0.2</v>
      </c>
      <c r="H666">
        <f t="shared" si="40"/>
        <v>2025</v>
      </c>
      <c r="I666">
        <f t="shared" si="41"/>
        <v>5</v>
      </c>
      <c r="J666" t="s">
        <v>22</v>
      </c>
      <c r="K666" t="str">
        <f>VLOOKUP(A666,Funcionários!$A$1:$I$98,7,FALSE)</f>
        <v>Manhã</v>
      </c>
      <c r="L666" t="str">
        <f>VLOOKUP(K666,Turnos!$A$1:$C$4,2,FALSE)</f>
        <v>06:00</v>
      </c>
      <c r="M666" t="str">
        <f>VLOOKUP(K666,Turnos!$A$1:$C$4,3,FALSE)</f>
        <v>14:00</v>
      </c>
      <c r="N666" s="6">
        <v>17.416388888888889</v>
      </c>
      <c r="O666" s="6">
        <v>12.65138888888889</v>
      </c>
      <c r="P666" s="6">
        <f t="shared" si="42"/>
        <v>30.067777777777778</v>
      </c>
      <c r="Q666" t="str">
        <f t="shared" si="43"/>
        <v>Anomalia</v>
      </c>
      <c r="R666" t="str">
        <f>VLOOKUP(A666,Funcionários!$A$1:$I$98,6,FALSE)</f>
        <v>Logística</v>
      </c>
      <c r="S666" t="str">
        <f>VLOOKUP(A666,Funcionários!$A$1:$I$98,5,FALSE)</f>
        <v>Supervisor</v>
      </c>
      <c r="T666">
        <f>VLOOKUP(A666,Funcionários!$A$1:$I$98,8,FALSE)</f>
        <v>13132.18</v>
      </c>
      <c r="U666" t="str">
        <f>VLOOKUP(A666,Funcionários!$A$1:$I$98,3,FALSE)</f>
        <v>M</v>
      </c>
    </row>
    <row r="667" spans="1:21" x14ac:dyDescent="0.3">
      <c r="A667">
        <v>23</v>
      </c>
      <c r="B667" t="str">
        <f>VLOOKUP(A667,Funcionários!$A$1:$I$98,2,FALSE)</f>
        <v>Milena Souza</v>
      </c>
      <c r="C667" s="2" t="s">
        <v>23</v>
      </c>
      <c r="D667" s="4"/>
      <c r="E667" s="4"/>
      <c r="F667">
        <v>1</v>
      </c>
      <c r="G667">
        <v>0</v>
      </c>
      <c r="H667">
        <f t="shared" si="40"/>
        <v>2025</v>
      </c>
      <c r="I667">
        <f t="shared" si="41"/>
        <v>5</v>
      </c>
      <c r="J667" t="s">
        <v>26</v>
      </c>
      <c r="K667" t="str">
        <f>VLOOKUP(A667,Funcionários!$A$1:$I$98,7,FALSE)</f>
        <v>Manhã</v>
      </c>
      <c r="L667" t="str">
        <f>VLOOKUP(K667,Turnos!$A$1:$C$4,2,FALSE)</f>
        <v>06:00</v>
      </c>
      <c r="M667" t="str">
        <f>VLOOKUP(K667,Turnos!$A$1:$C$4,3,FALSE)</f>
        <v>14:00</v>
      </c>
      <c r="N667" s="6">
        <v>6</v>
      </c>
      <c r="O667" s="6">
        <v>14</v>
      </c>
      <c r="P667" s="6">
        <f t="shared" si="42"/>
        <v>20</v>
      </c>
      <c r="Q667" t="str">
        <f t="shared" si="43"/>
        <v>Anomalia</v>
      </c>
      <c r="R667" t="str">
        <f>VLOOKUP(A667,Funcionários!$A$1:$I$98,6,FALSE)</f>
        <v>Logística</v>
      </c>
      <c r="S667" t="str">
        <f>VLOOKUP(A667,Funcionários!$A$1:$I$98,5,FALSE)</f>
        <v>Supervisor</v>
      </c>
      <c r="T667">
        <f>VLOOKUP(A667,Funcionários!$A$1:$I$98,8,FALSE)</f>
        <v>13132.18</v>
      </c>
      <c r="U667" t="str">
        <f>VLOOKUP(A667,Funcionários!$A$1:$I$98,3,FALSE)</f>
        <v>M</v>
      </c>
    </row>
    <row r="668" spans="1:21" x14ac:dyDescent="0.3">
      <c r="A668">
        <v>23</v>
      </c>
      <c r="B668" t="str">
        <f>VLOOKUP(A668,Funcionários!$A$1:$I$98,2,FALSE)</f>
        <v>Milena Souza</v>
      </c>
      <c r="C668" s="2" t="s">
        <v>27</v>
      </c>
      <c r="D668" s="4" t="s">
        <v>1212</v>
      </c>
      <c r="E668" s="4" t="s">
        <v>1213</v>
      </c>
      <c r="F668">
        <v>0</v>
      </c>
      <c r="G668">
        <v>2.2999999999999998</v>
      </c>
      <c r="H668">
        <f t="shared" si="40"/>
        <v>2025</v>
      </c>
      <c r="I668">
        <f t="shared" si="41"/>
        <v>5</v>
      </c>
      <c r="J668" t="s">
        <v>28</v>
      </c>
      <c r="K668" t="str">
        <f>VLOOKUP(A668,Funcionários!$A$1:$I$98,7,FALSE)</f>
        <v>Manhã</v>
      </c>
      <c r="L668" t="str">
        <f>VLOOKUP(K668,Turnos!$A$1:$C$4,2,FALSE)</f>
        <v>06:00</v>
      </c>
      <c r="M668" t="str">
        <f>VLOOKUP(K668,Turnos!$A$1:$C$4,3,FALSE)</f>
        <v>14:00</v>
      </c>
      <c r="N668" s="6">
        <v>3.6111111111111871E-2</v>
      </c>
      <c r="O668" s="6">
        <v>6.3616666666666672</v>
      </c>
      <c r="P668" s="6">
        <f t="shared" si="42"/>
        <v>6.3977777777777796</v>
      </c>
      <c r="Q668" t="str">
        <f t="shared" si="43"/>
        <v>Anomalia</v>
      </c>
      <c r="R668" t="str">
        <f>VLOOKUP(A668,Funcionários!$A$1:$I$98,6,FALSE)</f>
        <v>Logística</v>
      </c>
      <c r="S668" t="str">
        <f>VLOOKUP(A668,Funcionários!$A$1:$I$98,5,FALSE)</f>
        <v>Supervisor</v>
      </c>
      <c r="T668">
        <f>VLOOKUP(A668,Funcionários!$A$1:$I$98,8,FALSE)</f>
        <v>13132.18</v>
      </c>
      <c r="U668" t="str">
        <f>VLOOKUP(A668,Funcionários!$A$1:$I$98,3,FALSE)</f>
        <v>M</v>
      </c>
    </row>
    <row r="669" spans="1:21" x14ac:dyDescent="0.3">
      <c r="A669">
        <v>23</v>
      </c>
      <c r="B669" t="str">
        <f>VLOOKUP(A669,Funcionários!$A$1:$I$98,2,FALSE)</f>
        <v>Milena Souza</v>
      </c>
      <c r="C669" s="2" t="s">
        <v>29</v>
      </c>
      <c r="D669" s="4" t="s">
        <v>1214</v>
      </c>
      <c r="E669" s="4" t="s">
        <v>1215</v>
      </c>
      <c r="F669">
        <v>0</v>
      </c>
      <c r="G669">
        <v>1.3</v>
      </c>
      <c r="H669">
        <f t="shared" si="40"/>
        <v>2025</v>
      </c>
      <c r="I669">
        <f t="shared" si="41"/>
        <v>4</v>
      </c>
      <c r="J669" t="s">
        <v>9</v>
      </c>
      <c r="K669" t="str">
        <f>VLOOKUP(A669,Funcionários!$A$1:$I$98,7,FALSE)</f>
        <v>Manhã</v>
      </c>
      <c r="L669" t="str">
        <f>VLOOKUP(K669,Turnos!$A$1:$C$4,2,FALSE)</f>
        <v>06:00</v>
      </c>
      <c r="M669" t="str">
        <f>VLOOKUP(K669,Turnos!$A$1:$C$4,3,FALSE)</f>
        <v>14:00</v>
      </c>
      <c r="N669" s="6">
        <v>5.3533333333333335</v>
      </c>
      <c r="O669" s="6">
        <v>2.7575000000000007</v>
      </c>
      <c r="P669" s="6">
        <f t="shared" si="42"/>
        <v>8.1108333333333338</v>
      </c>
      <c r="Q669" t="str">
        <f t="shared" si="43"/>
        <v>Anomalia</v>
      </c>
      <c r="R669" t="str">
        <f>VLOOKUP(A669,Funcionários!$A$1:$I$98,6,FALSE)</f>
        <v>Logística</v>
      </c>
      <c r="S669" t="str">
        <f>VLOOKUP(A669,Funcionários!$A$1:$I$98,5,FALSE)</f>
        <v>Supervisor</v>
      </c>
      <c r="T669">
        <f>VLOOKUP(A669,Funcionários!$A$1:$I$98,8,FALSE)</f>
        <v>13132.18</v>
      </c>
      <c r="U669" t="str">
        <f>VLOOKUP(A669,Funcionários!$A$1:$I$98,3,FALSE)</f>
        <v>M</v>
      </c>
    </row>
    <row r="670" spans="1:21" x14ac:dyDescent="0.3">
      <c r="A670">
        <v>23</v>
      </c>
      <c r="B670" t="str">
        <f>VLOOKUP(A670,Funcionários!$A$1:$I$98,2,FALSE)</f>
        <v>Milena Souza</v>
      </c>
      <c r="C670" s="2" t="s">
        <v>32</v>
      </c>
      <c r="D670" s="4" t="s">
        <v>1216</v>
      </c>
      <c r="E670" s="4" t="s">
        <v>1217</v>
      </c>
      <c r="F670">
        <v>0</v>
      </c>
      <c r="G670">
        <v>2.6</v>
      </c>
      <c r="H670">
        <f t="shared" si="40"/>
        <v>2025</v>
      </c>
      <c r="I670">
        <f t="shared" si="41"/>
        <v>4</v>
      </c>
      <c r="J670" t="s">
        <v>12</v>
      </c>
      <c r="K670" t="str">
        <f>VLOOKUP(A670,Funcionários!$A$1:$I$98,7,FALSE)</f>
        <v>Manhã</v>
      </c>
      <c r="L670" t="str">
        <f>VLOOKUP(K670,Turnos!$A$1:$C$4,2,FALSE)</f>
        <v>06:00</v>
      </c>
      <c r="M670" t="str">
        <f>VLOOKUP(K670,Turnos!$A$1:$C$4,3,FALSE)</f>
        <v>14:00</v>
      </c>
      <c r="N670" s="6">
        <v>0.46333333333333243</v>
      </c>
      <c r="O670" s="6">
        <v>11.693888888888891</v>
      </c>
      <c r="P670" s="6">
        <f t="shared" si="42"/>
        <v>12.157222222222224</v>
      </c>
      <c r="Q670" t="str">
        <f t="shared" si="43"/>
        <v>Anomalia</v>
      </c>
      <c r="R670" t="str">
        <f>VLOOKUP(A670,Funcionários!$A$1:$I$98,6,FALSE)</f>
        <v>Logística</v>
      </c>
      <c r="S670" t="str">
        <f>VLOOKUP(A670,Funcionários!$A$1:$I$98,5,FALSE)</f>
        <v>Supervisor</v>
      </c>
      <c r="T670">
        <f>VLOOKUP(A670,Funcionários!$A$1:$I$98,8,FALSE)</f>
        <v>13132.18</v>
      </c>
      <c r="U670" t="str">
        <f>VLOOKUP(A670,Funcionários!$A$1:$I$98,3,FALSE)</f>
        <v>M</v>
      </c>
    </row>
    <row r="671" spans="1:21" x14ac:dyDescent="0.3">
      <c r="A671">
        <v>23</v>
      </c>
      <c r="B671" t="str">
        <f>VLOOKUP(A671,Funcionários!$A$1:$I$98,2,FALSE)</f>
        <v>Milena Souza</v>
      </c>
      <c r="C671" s="2" t="s">
        <v>35</v>
      </c>
      <c r="D671" s="4" t="s">
        <v>1218</v>
      </c>
      <c r="E671" s="4" t="s">
        <v>1219</v>
      </c>
      <c r="F671">
        <v>0</v>
      </c>
      <c r="G671">
        <v>2</v>
      </c>
      <c r="H671">
        <f t="shared" si="40"/>
        <v>2025</v>
      </c>
      <c r="I671">
        <f t="shared" si="41"/>
        <v>4</v>
      </c>
      <c r="J671" t="s">
        <v>16</v>
      </c>
      <c r="K671" t="str">
        <f>VLOOKUP(A671,Funcionários!$A$1:$I$98,7,FALSE)</f>
        <v>Manhã</v>
      </c>
      <c r="L671" t="str">
        <f>VLOOKUP(K671,Turnos!$A$1:$C$4,2,FALSE)</f>
        <v>06:00</v>
      </c>
      <c r="M671" t="str">
        <f>VLOOKUP(K671,Turnos!$A$1:$C$4,3,FALSE)</f>
        <v>14:00</v>
      </c>
      <c r="N671" s="6">
        <v>4.9558333333333335</v>
      </c>
      <c r="O671" s="6">
        <v>6.5658333333333339</v>
      </c>
      <c r="P671" s="6">
        <f t="shared" si="42"/>
        <v>11.521666666666668</v>
      </c>
      <c r="Q671" t="str">
        <f t="shared" si="43"/>
        <v>Anomalia</v>
      </c>
      <c r="R671" t="str">
        <f>VLOOKUP(A671,Funcionários!$A$1:$I$98,6,FALSE)</f>
        <v>Logística</v>
      </c>
      <c r="S671" t="str">
        <f>VLOOKUP(A671,Funcionários!$A$1:$I$98,5,FALSE)</f>
        <v>Supervisor</v>
      </c>
      <c r="T671">
        <f>VLOOKUP(A671,Funcionários!$A$1:$I$98,8,FALSE)</f>
        <v>13132.18</v>
      </c>
      <c r="U671" t="str">
        <f>VLOOKUP(A671,Funcionários!$A$1:$I$98,3,FALSE)</f>
        <v>M</v>
      </c>
    </row>
    <row r="672" spans="1:21" x14ac:dyDescent="0.3">
      <c r="A672">
        <v>23</v>
      </c>
      <c r="B672" t="str">
        <f>VLOOKUP(A672,Funcionários!$A$1:$I$98,2,FALSE)</f>
        <v>Milena Souza</v>
      </c>
      <c r="C672" s="2" t="s">
        <v>36</v>
      </c>
      <c r="D672" s="4" t="s">
        <v>1220</v>
      </c>
      <c r="E672" s="4" t="s">
        <v>1221</v>
      </c>
      <c r="F672">
        <v>0</v>
      </c>
      <c r="G672">
        <v>2</v>
      </c>
      <c r="H672">
        <f t="shared" si="40"/>
        <v>2025</v>
      </c>
      <c r="I672">
        <f t="shared" si="41"/>
        <v>4</v>
      </c>
      <c r="J672" t="s">
        <v>18</v>
      </c>
      <c r="K672" t="str">
        <f>VLOOKUP(A672,Funcionários!$A$1:$I$98,7,FALSE)</f>
        <v>Manhã</v>
      </c>
      <c r="L672" t="str">
        <f>VLOOKUP(K672,Turnos!$A$1:$C$4,2,FALSE)</f>
        <v>06:00</v>
      </c>
      <c r="M672" t="str">
        <f>VLOOKUP(K672,Turnos!$A$1:$C$4,3,FALSE)</f>
        <v>14:00</v>
      </c>
      <c r="N672" s="6">
        <v>5.5316666666666663</v>
      </c>
      <c r="O672" s="6">
        <v>5.9330555555555549</v>
      </c>
      <c r="P672" s="6">
        <f t="shared" si="42"/>
        <v>11.464722222222221</v>
      </c>
      <c r="Q672" t="str">
        <f t="shared" si="43"/>
        <v>Anomalia</v>
      </c>
      <c r="R672" t="str">
        <f>VLOOKUP(A672,Funcionários!$A$1:$I$98,6,FALSE)</f>
        <v>Logística</v>
      </c>
      <c r="S672" t="str">
        <f>VLOOKUP(A672,Funcionários!$A$1:$I$98,5,FALSE)</f>
        <v>Supervisor</v>
      </c>
      <c r="T672">
        <f>VLOOKUP(A672,Funcionários!$A$1:$I$98,8,FALSE)</f>
        <v>13132.18</v>
      </c>
      <c r="U672" t="str">
        <f>VLOOKUP(A672,Funcionários!$A$1:$I$98,3,FALSE)</f>
        <v>M</v>
      </c>
    </row>
    <row r="673" spans="1:21" x14ac:dyDescent="0.3">
      <c r="A673">
        <v>23</v>
      </c>
      <c r="B673" t="str">
        <f>VLOOKUP(A673,Funcionários!$A$1:$I$98,2,FALSE)</f>
        <v>Milena Souza</v>
      </c>
      <c r="C673" s="2" t="s">
        <v>39</v>
      </c>
      <c r="D673" s="4" t="s">
        <v>1222</v>
      </c>
      <c r="E673" s="4" t="s">
        <v>1223</v>
      </c>
      <c r="F673">
        <v>0</v>
      </c>
      <c r="G673">
        <v>1.6</v>
      </c>
      <c r="H673">
        <f t="shared" si="40"/>
        <v>2025</v>
      </c>
      <c r="I673">
        <f t="shared" si="41"/>
        <v>4</v>
      </c>
      <c r="J673" t="s">
        <v>22</v>
      </c>
      <c r="K673" t="str">
        <f>VLOOKUP(A673,Funcionários!$A$1:$I$98,7,FALSE)</f>
        <v>Manhã</v>
      </c>
      <c r="L673" t="str">
        <f>VLOOKUP(K673,Turnos!$A$1:$C$4,2,FALSE)</f>
        <v>06:00</v>
      </c>
      <c r="M673" t="str">
        <f>VLOOKUP(K673,Turnos!$A$1:$C$4,3,FALSE)</f>
        <v>14:00</v>
      </c>
      <c r="N673" s="6">
        <v>3.8686111111111114</v>
      </c>
      <c r="O673" s="6">
        <v>9.4819444444444443</v>
      </c>
      <c r="P673" s="6">
        <f t="shared" si="42"/>
        <v>13.350555555555555</v>
      </c>
      <c r="Q673" t="str">
        <f t="shared" si="43"/>
        <v>Anomalia</v>
      </c>
      <c r="R673" t="str">
        <f>VLOOKUP(A673,Funcionários!$A$1:$I$98,6,FALSE)</f>
        <v>Logística</v>
      </c>
      <c r="S673" t="str">
        <f>VLOOKUP(A673,Funcionários!$A$1:$I$98,5,FALSE)</f>
        <v>Supervisor</v>
      </c>
      <c r="T673">
        <f>VLOOKUP(A673,Funcionários!$A$1:$I$98,8,FALSE)</f>
        <v>13132.18</v>
      </c>
      <c r="U673" t="str">
        <f>VLOOKUP(A673,Funcionários!$A$1:$I$98,3,FALSE)</f>
        <v>M</v>
      </c>
    </row>
    <row r="674" spans="1:21" x14ac:dyDescent="0.3">
      <c r="A674">
        <v>23</v>
      </c>
      <c r="B674" t="str">
        <f>VLOOKUP(A674,Funcionários!$A$1:$I$98,2,FALSE)</f>
        <v>Milena Souza</v>
      </c>
      <c r="C674" s="2" t="s">
        <v>42</v>
      </c>
      <c r="D674" s="4"/>
      <c r="E674" s="4"/>
      <c r="F674">
        <v>0</v>
      </c>
      <c r="G674">
        <v>0</v>
      </c>
      <c r="H674">
        <f t="shared" si="40"/>
        <v>2025</v>
      </c>
      <c r="I674">
        <f t="shared" si="41"/>
        <v>4</v>
      </c>
      <c r="J674" t="s">
        <v>26</v>
      </c>
      <c r="K674" t="str">
        <f>VLOOKUP(A674,Funcionários!$A$1:$I$98,7,FALSE)</f>
        <v>Manhã</v>
      </c>
      <c r="L674" t="str">
        <f>VLOOKUP(K674,Turnos!$A$1:$C$4,2,FALSE)</f>
        <v>06:00</v>
      </c>
      <c r="M674" t="str">
        <f>VLOOKUP(K674,Turnos!$A$1:$C$4,3,FALSE)</f>
        <v>14:00</v>
      </c>
      <c r="N674" s="6">
        <v>6</v>
      </c>
      <c r="O674" s="6">
        <v>14</v>
      </c>
      <c r="P674" s="6">
        <f t="shared" si="42"/>
        <v>20</v>
      </c>
      <c r="Q674" t="str">
        <f t="shared" si="43"/>
        <v>Anomalia</v>
      </c>
      <c r="R674" t="str">
        <f>VLOOKUP(A674,Funcionários!$A$1:$I$98,6,FALSE)</f>
        <v>Logística</v>
      </c>
      <c r="S674" t="str">
        <f>VLOOKUP(A674,Funcionários!$A$1:$I$98,5,FALSE)</f>
        <v>Supervisor</v>
      </c>
      <c r="T674">
        <f>VLOOKUP(A674,Funcionários!$A$1:$I$98,8,FALSE)</f>
        <v>13132.18</v>
      </c>
      <c r="U674" t="str">
        <f>VLOOKUP(A674,Funcionários!$A$1:$I$98,3,FALSE)</f>
        <v>M</v>
      </c>
    </row>
    <row r="675" spans="1:21" x14ac:dyDescent="0.3">
      <c r="A675">
        <v>23</v>
      </c>
      <c r="B675" t="str">
        <f>VLOOKUP(A675,Funcionários!$A$1:$I$98,2,FALSE)</f>
        <v>Milena Souza</v>
      </c>
      <c r="C675" s="2" t="s">
        <v>45</v>
      </c>
      <c r="D675" s="4"/>
      <c r="E675" s="4"/>
      <c r="F675">
        <v>1</v>
      </c>
      <c r="G675">
        <v>0</v>
      </c>
      <c r="H675">
        <f t="shared" si="40"/>
        <v>2025</v>
      </c>
      <c r="I675">
        <f t="shared" si="41"/>
        <v>4</v>
      </c>
      <c r="J675" t="s">
        <v>28</v>
      </c>
      <c r="K675" t="str">
        <f>VLOOKUP(A675,Funcionários!$A$1:$I$98,7,FALSE)</f>
        <v>Manhã</v>
      </c>
      <c r="L675" t="str">
        <f>VLOOKUP(K675,Turnos!$A$1:$C$4,2,FALSE)</f>
        <v>06:00</v>
      </c>
      <c r="M675" t="str">
        <f>VLOOKUP(K675,Turnos!$A$1:$C$4,3,FALSE)</f>
        <v>14:00</v>
      </c>
      <c r="N675" s="6">
        <v>6</v>
      </c>
      <c r="O675" s="6">
        <v>14</v>
      </c>
      <c r="P675" s="6">
        <f t="shared" si="42"/>
        <v>20</v>
      </c>
      <c r="Q675" t="str">
        <f t="shared" si="43"/>
        <v>Anomalia</v>
      </c>
      <c r="R675" t="str">
        <f>VLOOKUP(A675,Funcionários!$A$1:$I$98,6,FALSE)</f>
        <v>Logística</v>
      </c>
      <c r="S675" t="str">
        <f>VLOOKUP(A675,Funcionários!$A$1:$I$98,5,FALSE)</f>
        <v>Supervisor</v>
      </c>
      <c r="T675">
        <f>VLOOKUP(A675,Funcionários!$A$1:$I$98,8,FALSE)</f>
        <v>13132.18</v>
      </c>
      <c r="U675" t="str">
        <f>VLOOKUP(A675,Funcionários!$A$1:$I$98,3,FALSE)</f>
        <v>M</v>
      </c>
    </row>
    <row r="676" spans="1:21" x14ac:dyDescent="0.3">
      <c r="A676">
        <v>23</v>
      </c>
      <c r="B676" t="str">
        <f>VLOOKUP(A676,Funcionários!$A$1:$I$98,2,FALSE)</f>
        <v>Milena Souza</v>
      </c>
      <c r="C676" s="2" t="s">
        <v>48</v>
      </c>
      <c r="D676" s="4" t="s">
        <v>1224</v>
      </c>
      <c r="E676" s="4" t="s">
        <v>1225</v>
      </c>
      <c r="F676">
        <v>0</v>
      </c>
      <c r="G676">
        <v>1.6</v>
      </c>
      <c r="H676">
        <f t="shared" si="40"/>
        <v>2025</v>
      </c>
      <c r="I676">
        <f t="shared" si="41"/>
        <v>4</v>
      </c>
      <c r="J676" t="s">
        <v>9</v>
      </c>
      <c r="K676" t="str">
        <f>VLOOKUP(A676,Funcionários!$A$1:$I$98,7,FALSE)</f>
        <v>Manhã</v>
      </c>
      <c r="L676" t="str">
        <f>VLOOKUP(K676,Turnos!$A$1:$C$4,2,FALSE)</f>
        <v>06:00</v>
      </c>
      <c r="M676" t="str">
        <f>VLOOKUP(K676,Turnos!$A$1:$C$4,3,FALSE)</f>
        <v>14:00</v>
      </c>
      <c r="N676" s="6">
        <v>2.9313888888888897</v>
      </c>
      <c r="O676" s="6">
        <v>6.9386111111111122</v>
      </c>
      <c r="P676" s="6">
        <f t="shared" si="42"/>
        <v>9.870000000000001</v>
      </c>
      <c r="Q676" t="str">
        <f t="shared" si="43"/>
        <v>Anomalia</v>
      </c>
      <c r="R676" t="str">
        <f>VLOOKUP(A676,Funcionários!$A$1:$I$98,6,FALSE)</f>
        <v>Logística</v>
      </c>
      <c r="S676" t="str">
        <f>VLOOKUP(A676,Funcionários!$A$1:$I$98,5,FALSE)</f>
        <v>Supervisor</v>
      </c>
      <c r="T676">
        <f>VLOOKUP(A676,Funcionários!$A$1:$I$98,8,FALSE)</f>
        <v>13132.18</v>
      </c>
      <c r="U676" t="str">
        <f>VLOOKUP(A676,Funcionários!$A$1:$I$98,3,FALSE)</f>
        <v>M</v>
      </c>
    </row>
    <row r="677" spans="1:21" x14ac:dyDescent="0.3">
      <c r="A677">
        <v>23</v>
      </c>
      <c r="B677" t="str">
        <f>VLOOKUP(A677,Funcionários!$A$1:$I$98,2,FALSE)</f>
        <v>Milena Souza</v>
      </c>
      <c r="C677" s="2" t="s">
        <v>51</v>
      </c>
      <c r="D677" s="4" t="s">
        <v>1226</v>
      </c>
      <c r="E677" s="4" t="s">
        <v>1227</v>
      </c>
      <c r="F677">
        <v>0</v>
      </c>
      <c r="G677">
        <v>0.7</v>
      </c>
      <c r="H677">
        <f t="shared" si="40"/>
        <v>2025</v>
      </c>
      <c r="I677">
        <f t="shared" si="41"/>
        <v>4</v>
      </c>
      <c r="J677" t="s">
        <v>12</v>
      </c>
      <c r="K677" t="str">
        <f>VLOOKUP(A677,Funcionários!$A$1:$I$98,7,FALSE)</f>
        <v>Manhã</v>
      </c>
      <c r="L677" t="str">
        <f>VLOOKUP(K677,Turnos!$A$1:$C$4,2,FALSE)</f>
        <v>06:00</v>
      </c>
      <c r="M677" t="str">
        <f>VLOOKUP(K677,Turnos!$A$1:$C$4,3,FALSE)</f>
        <v>14:00</v>
      </c>
      <c r="N677" s="6">
        <v>13.150555555555554</v>
      </c>
      <c r="O677" s="6">
        <v>4.004722222222223</v>
      </c>
      <c r="P677" s="6">
        <f t="shared" si="42"/>
        <v>17.155277777777776</v>
      </c>
      <c r="Q677" t="str">
        <f t="shared" si="43"/>
        <v>Anomalia</v>
      </c>
      <c r="R677" t="str">
        <f>VLOOKUP(A677,Funcionários!$A$1:$I$98,6,FALSE)</f>
        <v>Logística</v>
      </c>
      <c r="S677" t="str">
        <f>VLOOKUP(A677,Funcionários!$A$1:$I$98,5,FALSE)</f>
        <v>Supervisor</v>
      </c>
      <c r="T677">
        <f>VLOOKUP(A677,Funcionários!$A$1:$I$98,8,FALSE)</f>
        <v>13132.18</v>
      </c>
      <c r="U677" t="str">
        <f>VLOOKUP(A677,Funcionários!$A$1:$I$98,3,FALSE)</f>
        <v>M</v>
      </c>
    </row>
    <row r="678" spans="1:21" x14ac:dyDescent="0.3">
      <c r="A678">
        <v>23</v>
      </c>
      <c r="B678" t="str">
        <f>VLOOKUP(A678,Funcionários!$A$1:$I$98,2,FALSE)</f>
        <v>Milena Souza</v>
      </c>
      <c r="C678" s="2" t="s">
        <v>54</v>
      </c>
      <c r="D678" s="4" t="s">
        <v>1228</v>
      </c>
      <c r="E678" s="4" t="s">
        <v>1229</v>
      </c>
      <c r="F678">
        <v>0</v>
      </c>
      <c r="G678">
        <v>2.8</v>
      </c>
      <c r="H678">
        <f t="shared" si="40"/>
        <v>2025</v>
      </c>
      <c r="I678">
        <f t="shared" si="41"/>
        <v>4</v>
      </c>
      <c r="J678" t="s">
        <v>16</v>
      </c>
      <c r="K678" t="str">
        <f>VLOOKUP(A678,Funcionários!$A$1:$I$98,7,FALSE)</f>
        <v>Manhã</v>
      </c>
      <c r="L678" t="str">
        <f>VLOOKUP(K678,Turnos!$A$1:$C$4,2,FALSE)</f>
        <v>06:00</v>
      </c>
      <c r="M678" t="str">
        <f>VLOOKUP(K678,Turnos!$A$1:$C$4,3,FALSE)</f>
        <v>14:00</v>
      </c>
      <c r="N678" s="6">
        <v>1.706666666666667</v>
      </c>
      <c r="O678" s="6">
        <v>1.1522222222222247</v>
      </c>
      <c r="P678" s="6">
        <f t="shared" si="42"/>
        <v>2.8588888888888917</v>
      </c>
      <c r="Q678" t="str">
        <f t="shared" si="43"/>
        <v>OK</v>
      </c>
      <c r="R678" t="str">
        <f>VLOOKUP(A678,Funcionários!$A$1:$I$98,6,FALSE)</f>
        <v>Logística</v>
      </c>
      <c r="S678" t="str">
        <f>VLOOKUP(A678,Funcionários!$A$1:$I$98,5,FALSE)</f>
        <v>Supervisor</v>
      </c>
      <c r="T678">
        <f>VLOOKUP(A678,Funcionários!$A$1:$I$98,8,FALSE)</f>
        <v>13132.18</v>
      </c>
      <c r="U678" t="str">
        <f>VLOOKUP(A678,Funcionários!$A$1:$I$98,3,FALSE)</f>
        <v>M</v>
      </c>
    </row>
    <row r="679" spans="1:21" x14ac:dyDescent="0.3">
      <c r="A679">
        <v>23</v>
      </c>
      <c r="B679" t="str">
        <f>VLOOKUP(A679,Funcionários!$A$1:$I$98,2,FALSE)</f>
        <v>Milena Souza</v>
      </c>
      <c r="C679" s="2" t="s">
        <v>57</v>
      </c>
      <c r="D679" s="4" t="s">
        <v>1230</v>
      </c>
      <c r="E679" s="4" t="s">
        <v>1231</v>
      </c>
      <c r="F679">
        <v>0</v>
      </c>
      <c r="G679">
        <v>2.4</v>
      </c>
      <c r="H679">
        <f t="shared" si="40"/>
        <v>2025</v>
      </c>
      <c r="I679">
        <f t="shared" si="41"/>
        <v>4</v>
      </c>
      <c r="J679" t="s">
        <v>18</v>
      </c>
      <c r="K679" t="str">
        <f>VLOOKUP(A679,Funcionários!$A$1:$I$98,7,FALSE)</f>
        <v>Manhã</v>
      </c>
      <c r="L679" t="str">
        <f>VLOOKUP(K679,Turnos!$A$1:$C$4,2,FALSE)</f>
        <v>06:00</v>
      </c>
      <c r="M679" t="str">
        <f>VLOOKUP(K679,Turnos!$A$1:$C$4,3,FALSE)</f>
        <v>14:00</v>
      </c>
      <c r="N679" s="6">
        <v>2.2077777777777783</v>
      </c>
      <c r="O679" s="6">
        <v>4.5483333333333302</v>
      </c>
      <c r="P679" s="6">
        <f t="shared" si="42"/>
        <v>6.7561111111111085</v>
      </c>
      <c r="Q679" t="str">
        <f t="shared" si="43"/>
        <v>Anomalia</v>
      </c>
      <c r="R679" t="str">
        <f>VLOOKUP(A679,Funcionários!$A$1:$I$98,6,FALSE)</f>
        <v>Logística</v>
      </c>
      <c r="S679" t="str">
        <f>VLOOKUP(A679,Funcionários!$A$1:$I$98,5,FALSE)</f>
        <v>Supervisor</v>
      </c>
      <c r="T679">
        <f>VLOOKUP(A679,Funcionários!$A$1:$I$98,8,FALSE)</f>
        <v>13132.18</v>
      </c>
      <c r="U679" t="str">
        <f>VLOOKUP(A679,Funcionários!$A$1:$I$98,3,FALSE)</f>
        <v>M</v>
      </c>
    </row>
    <row r="680" spans="1:21" x14ac:dyDescent="0.3">
      <c r="A680">
        <v>23</v>
      </c>
      <c r="B680" t="str">
        <f>VLOOKUP(A680,Funcionários!$A$1:$I$98,2,FALSE)</f>
        <v>Milena Souza</v>
      </c>
      <c r="C680" s="2" t="s">
        <v>60</v>
      </c>
      <c r="D680" s="4"/>
      <c r="E680" s="4"/>
      <c r="F680">
        <v>0</v>
      </c>
      <c r="G680">
        <v>0</v>
      </c>
      <c r="H680">
        <f t="shared" si="40"/>
        <v>2025</v>
      </c>
      <c r="I680">
        <f t="shared" si="41"/>
        <v>4</v>
      </c>
      <c r="J680" t="s">
        <v>22</v>
      </c>
      <c r="K680" t="str">
        <f>VLOOKUP(A680,Funcionários!$A$1:$I$98,7,FALSE)</f>
        <v>Manhã</v>
      </c>
      <c r="L680" t="str">
        <f>VLOOKUP(K680,Turnos!$A$1:$C$4,2,FALSE)</f>
        <v>06:00</v>
      </c>
      <c r="M680" t="str">
        <f>VLOOKUP(K680,Turnos!$A$1:$C$4,3,FALSE)</f>
        <v>14:00</v>
      </c>
      <c r="N680" s="6">
        <v>6</v>
      </c>
      <c r="O680" s="6">
        <v>14</v>
      </c>
      <c r="P680" s="6">
        <f t="shared" si="42"/>
        <v>20</v>
      </c>
      <c r="Q680" t="str">
        <f t="shared" si="43"/>
        <v>Anomalia</v>
      </c>
      <c r="R680" t="str">
        <f>VLOOKUP(A680,Funcionários!$A$1:$I$98,6,FALSE)</f>
        <v>Logística</v>
      </c>
      <c r="S680" t="str">
        <f>VLOOKUP(A680,Funcionários!$A$1:$I$98,5,FALSE)</f>
        <v>Supervisor</v>
      </c>
      <c r="T680">
        <f>VLOOKUP(A680,Funcionários!$A$1:$I$98,8,FALSE)</f>
        <v>13132.18</v>
      </c>
      <c r="U680" t="str">
        <f>VLOOKUP(A680,Funcionários!$A$1:$I$98,3,FALSE)</f>
        <v>M</v>
      </c>
    </row>
    <row r="681" spans="1:21" x14ac:dyDescent="0.3">
      <c r="A681">
        <v>23</v>
      </c>
      <c r="B681" t="str">
        <f>VLOOKUP(A681,Funcionários!$A$1:$I$98,2,FALSE)</f>
        <v>Milena Souza</v>
      </c>
      <c r="C681" s="2" t="s">
        <v>63</v>
      </c>
      <c r="D681" s="4"/>
      <c r="E681" s="4"/>
      <c r="F681">
        <v>0</v>
      </c>
      <c r="G681">
        <v>0</v>
      </c>
      <c r="H681">
        <f t="shared" si="40"/>
        <v>2025</v>
      </c>
      <c r="I681">
        <f t="shared" si="41"/>
        <v>4</v>
      </c>
      <c r="J681" t="s">
        <v>26</v>
      </c>
      <c r="K681" t="str">
        <f>VLOOKUP(A681,Funcionários!$A$1:$I$98,7,FALSE)</f>
        <v>Manhã</v>
      </c>
      <c r="L681" t="str">
        <f>VLOOKUP(K681,Turnos!$A$1:$C$4,2,FALSE)</f>
        <v>06:00</v>
      </c>
      <c r="M681" t="str">
        <f>VLOOKUP(K681,Turnos!$A$1:$C$4,3,FALSE)</f>
        <v>14:00</v>
      </c>
      <c r="N681" s="6">
        <v>6</v>
      </c>
      <c r="O681" s="6">
        <v>14</v>
      </c>
      <c r="P681" s="6">
        <f t="shared" si="42"/>
        <v>20</v>
      </c>
      <c r="Q681" t="str">
        <f t="shared" si="43"/>
        <v>Anomalia</v>
      </c>
      <c r="R681" t="str">
        <f>VLOOKUP(A681,Funcionários!$A$1:$I$98,6,FALSE)</f>
        <v>Logística</v>
      </c>
      <c r="S681" t="str">
        <f>VLOOKUP(A681,Funcionários!$A$1:$I$98,5,FALSE)</f>
        <v>Supervisor</v>
      </c>
      <c r="T681">
        <f>VLOOKUP(A681,Funcionários!$A$1:$I$98,8,FALSE)</f>
        <v>13132.18</v>
      </c>
      <c r="U681" t="str">
        <f>VLOOKUP(A681,Funcionários!$A$1:$I$98,3,FALSE)</f>
        <v>M</v>
      </c>
    </row>
    <row r="682" spans="1:21" x14ac:dyDescent="0.3">
      <c r="A682">
        <v>23</v>
      </c>
      <c r="B682" t="str">
        <f>VLOOKUP(A682,Funcionários!$A$1:$I$98,2,FALSE)</f>
        <v>Milena Souza</v>
      </c>
      <c r="C682" s="2" t="s">
        <v>66</v>
      </c>
      <c r="D682" s="4"/>
      <c r="E682" s="4"/>
      <c r="F682">
        <v>0</v>
      </c>
      <c r="G682">
        <v>0</v>
      </c>
      <c r="H682">
        <f t="shared" si="40"/>
        <v>2025</v>
      </c>
      <c r="I682">
        <f t="shared" si="41"/>
        <v>4</v>
      </c>
      <c r="J682" t="s">
        <v>28</v>
      </c>
      <c r="K682" t="str">
        <f>VLOOKUP(A682,Funcionários!$A$1:$I$98,7,FALSE)</f>
        <v>Manhã</v>
      </c>
      <c r="L682" t="str">
        <f>VLOOKUP(K682,Turnos!$A$1:$C$4,2,FALSE)</f>
        <v>06:00</v>
      </c>
      <c r="M682" t="str">
        <f>VLOOKUP(K682,Turnos!$A$1:$C$4,3,FALSE)</f>
        <v>14:00</v>
      </c>
      <c r="N682" s="6">
        <v>6</v>
      </c>
      <c r="O682" s="6">
        <v>14</v>
      </c>
      <c r="P682" s="6">
        <f t="shared" si="42"/>
        <v>20</v>
      </c>
      <c r="Q682" t="str">
        <f t="shared" si="43"/>
        <v>Anomalia</v>
      </c>
      <c r="R682" t="str">
        <f>VLOOKUP(A682,Funcionários!$A$1:$I$98,6,FALSE)</f>
        <v>Logística</v>
      </c>
      <c r="S682" t="str">
        <f>VLOOKUP(A682,Funcionários!$A$1:$I$98,5,FALSE)</f>
        <v>Supervisor</v>
      </c>
      <c r="T682">
        <f>VLOOKUP(A682,Funcionários!$A$1:$I$98,8,FALSE)</f>
        <v>13132.18</v>
      </c>
      <c r="U682" t="str">
        <f>VLOOKUP(A682,Funcionários!$A$1:$I$98,3,FALSE)</f>
        <v>M</v>
      </c>
    </row>
    <row r="683" spans="1:21" x14ac:dyDescent="0.3">
      <c r="A683">
        <v>23</v>
      </c>
      <c r="B683" t="str">
        <f>VLOOKUP(A683,Funcionários!$A$1:$I$98,2,FALSE)</f>
        <v>Milena Souza</v>
      </c>
      <c r="C683" s="2" t="s">
        <v>69</v>
      </c>
      <c r="D683" s="4" t="s">
        <v>1232</v>
      </c>
      <c r="E683" s="4" t="s">
        <v>1233</v>
      </c>
      <c r="F683">
        <v>0</v>
      </c>
      <c r="G683">
        <v>1.2</v>
      </c>
      <c r="H683">
        <f t="shared" si="40"/>
        <v>2025</v>
      </c>
      <c r="I683">
        <f t="shared" si="41"/>
        <v>4</v>
      </c>
      <c r="J683" t="s">
        <v>9</v>
      </c>
      <c r="K683" t="str">
        <f>VLOOKUP(A683,Funcionários!$A$1:$I$98,7,FALSE)</f>
        <v>Manhã</v>
      </c>
      <c r="L683" t="str">
        <f>VLOOKUP(K683,Turnos!$A$1:$C$4,2,FALSE)</f>
        <v>06:00</v>
      </c>
      <c r="M683" t="str">
        <f>VLOOKUP(K683,Turnos!$A$1:$C$4,3,FALSE)</f>
        <v>14:00</v>
      </c>
      <c r="N683" s="6">
        <v>14.802222222222223</v>
      </c>
      <c r="O683" s="6">
        <v>1.3725000000000014</v>
      </c>
      <c r="P683" s="6">
        <f t="shared" si="42"/>
        <v>16.174722222222226</v>
      </c>
      <c r="Q683" t="str">
        <f t="shared" si="43"/>
        <v>Anomalia</v>
      </c>
      <c r="R683" t="str">
        <f>VLOOKUP(A683,Funcionários!$A$1:$I$98,6,FALSE)</f>
        <v>Logística</v>
      </c>
      <c r="S683" t="str">
        <f>VLOOKUP(A683,Funcionários!$A$1:$I$98,5,FALSE)</f>
        <v>Supervisor</v>
      </c>
      <c r="T683">
        <f>VLOOKUP(A683,Funcionários!$A$1:$I$98,8,FALSE)</f>
        <v>13132.18</v>
      </c>
      <c r="U683" t="str">
        <f>VLOOKUP(A683,Funcionários!$A$1:$I$98,3,FALSE)</f>
        <v>M</v>
      </c>
    </row>
    <row r="684" spans="1:21" x14ac:dyDescent="0.3">
      <c r="A684">
        <v>23</v>
      </c>
      <c r="B684" t="str">
        <f>VLOOKUP(A684,Funcionários!$A$1:$I$98,2,FALSE)</f>
        <v>Milena Souza</v>
      </c>
      <c r="C684" s="2" t="s">
        <v>72</v>
      </c>
      <c r="D684" s="4" t="s">
        <v>1234</v>
      </c>
      <c r="E684" s="4" t="s">
        <v>1235</v>
      </c>
      <c r="F684">
        <v>0</v>
      </c>
      <c r="G684">
        <v>2.6</v>
      </c>
      <c r="H684">
        <f t="shared" si="40"/>
        <v>2025</v>
      </c>
      <c r="I684">
        <f t="shared" si="41"/>
        <v>4</v>
      </c>
      <c r="J684" t="s">
        <v>12</v>
      </c>
      <c r="K684" t="str">
        <f>VLOOKUP(A684,Funcionários!$A$1:$I$98,7,FALSE)</f>
        <v>Manhã</v>
      </c>
      <c r="L684" t="str">
        <f>VLOOKUP(K684,Turnos!$A$1:$C$4,2,FALSE)</f>
        <v>06:00</v>
      </c>
      <c r="M684" t="str">
        <f>VLOOKUP(K684,Turnos!$A$1:$C$4,3,FALSE)</f>
        <v>14:00</v>
      </c>
      <c r="N684" s="6">
        <v>5.7408333333333328</v>
      </c>
      <c r="O684" s="6">
        <v>3.4036111111111094</v>
      </c>
      <c r="P684" s="6">
        <f t="shared" si="42"/>
        <v>9.1444444444444422</v>
      </c>
      <c r="Q684" t="str">
        <f t="shared" si="43"/>
        <v>Anomalia</v>
      </c>
      <c r="R684" t="str">
        <f>VLOOKUP(A684,Funcionários!$A$1:$I$98,6,FALSE)</f>
        <v>Logística</v>
      </c>
      <c r="S684" t="str">
        <f>VLOOKUP(A684,Funcionários!$A$1:$I$98,5,FALSE)</f>
        <v>Supervisor</v>
      </c>
      <c r="T684">
        <f>VLOOKUP(A684,Funcionários!$A$1:$I$98,8,FALSE)</f>
        <v>13132.18</v>
      </c>
      <c r="U684" t="str">
        <f>VLOOKUP(A684,Funcionários!$A$1:$I$98,3,FALSE)</f>
        <v>M</v>
      </c>
    </row>
    <row r="685" spans="1:21" x14ac:dyDescent="0.3">
      <c r="A685">
        <v>23</v>
      </c>
      <c r="B685" t="str">
        <f>VLOOKUP(A685,Funcionários!$A$1:$I$98,2,FALSE)</f>
        <v>Milena Souza</v>
      </c>
      <c r="C685" s="2" t="s">
        <v>75</v>
      </c>
      <c r="D685" s="4" t="s">
        <v>1236</v>
      </c>
      <c r="E685" s="4" t="s">
        <v>1237</v>
      </c>
      <c r="F685">
        <v>0</v>
      </c>
      <c r="G685">
        <v>0.9</v>
      </c>
      <c r="H685">
        <f t="shared" si="40"/>
        <v>2025</v>
      </c>
      <c r="I685">
        <f t="shared" si="41"/>
        <v>4</v>
      </c>
      <c r="J685" t="s">
        <v>16</v>
      </c>
      <c r="K685" t="str">
        <f>VLOOKUP(A685,Funcionários!$A$1:$I$98,7,FALSE)</f>
        <v>Manhã</v>
      </c>
      <c r="L685" t="str">
        <f>VLOOKUP(K685,Turnos!$A$1:$C$4,2,FALSE)</f>
        <v>06:00</v>
      </c>
      <c r="M685" t="str">
        <f>VLOOKUP(K685,Turnos!$A$1:$C$4,3,FALSE)</f>
        <v>14:00</v>
      </c>
      <c r="N685" s="6">
        <v>1.8722222222222213</v>
      </c>
      <c r="O685" s="6">
        <v>3.3605555555555569</v>
      </c>
      <c r="P685" s="6">
        <f t="shared" si="42"/>
        <v>5.2327777777777786</v>
      </c>
      <c r="Q685" t="str">
        <f t="shared" si="43"/>
        <v>Anomalia</v>
      </c>
      <c r="R685" t="str">
        <f>VLOOKUP(A685,Funcionários!$A$1:$I$98,6,FALSE)</f>
        <v>Logística</v>
      </c>
      <c r="S685" t="str">
        <f>VLOOKUP(A685,Funcionários!$A$1:$I$98,5,FALSE)</f>
        <v>Supervisor</v>
      </c>
      <c r="T685">
        <f>VLOOKUP(A685,Funcionários!$A$1:$I$98,8,FALSE)</f>
        <v>13132.18</v>
      </c>
      <c r="U685" t="str">
        <f>VLOOKUP(A685,Funcionários!$A$1:$I$98,3,FALSE)</f>
        <v>M</v>
      </c>
    </row>
    <row r="686" spans="1:21" x14ac:dyDescent="0.3">
      <c r="A686">
        <v>23</v>
      </c>
      <c r="B686" t="str">
        <f>VLOOKUP(A686,Funcionários!$A$1:$I$98,2,FALSE)</f>
        <v>Milena Souza</v>
      </c>
      <c r="C686" s="2" t="s">
        <v>76</v>
      </c>
      <c r="D686" s="4" t="s">
        <v>1238</v>
      </c>
      <c r="E686" s="4" t="s">
        <v>1239</v>
      </c>
      <c r="F686">
        <v>0</v>
      </c>
      <c r="G686">
        <v>1</v>
      </c>
      <c r="H686">
        <f t="shared" si="40"/>
        <v>2025</v>
      </c>
      <c r="I686">
        <f t="shared" si="41"/>
        <v>4</v>
      </c>
      <c r="J686" t="s">
        <v>18</v>
      </c>
      <c r="K686" t="str">
        <f>VLOOKUP(A686,Funcionários!$A$1:$I$98,7,FALSE)</f>
        <v>Manhã</v>
      </c>
      <c r="L686" t="str">
        <f>VLOOKUP(K686,Turnos!$A$1:$C$4,2,FALSE)</f>
        <v>06:00</v>
      </c>
      <c r="M686" t="str">
        <f>VLOOKUP(K686,Turnos!$A$1:$C$4,3,FALSE)</f>
        <v>14:00</v>
      </c>
      <c r="N686" s="6">
        <v>8.5655555555555551</v>
      </c>
      <c r="O686" s="6">
        <v>12.439444444444446</v>
      </c>
      <c r="P686" s="6">
        <f t="shared" si="42"/>
        <v>21.005000000000003</v>
      </c>
      <c r="Q686" t="str">
        <f t="shared" si="43"/>
        <v>Anomalia</v>
      </c>
      <c r="R686" t="str">
        <f>VLOOKUP(A686,Funcionários!$A$1:$I$98,6,FALSE)</f>
        <v>Logística</v>
      </c>
      <c r="S686" t="str">
        <f>VLOOKUP(A686,Funcionários!$A$1:$I$98,5,FALSE)</f>
        <v>Supervisor</v>
      </c>
      <c r="T686">
        <f>VLOOKUP(A686,Funcionários!$A$1:$I$98,8,FALSE)</f>
        <v>13132.18</v>
      </c>
      <c r="U686" t="str">
        <f>VLOOKUP(A686,Funcionários!$A$1:$I$98,3,FALSE)</f>
        <v>M</v>
      </c>
    </row>
    <row r="687" spans="1:21" x14ac:dyDescent="0.3">
      <c r="A687">
        <v>23</v>
      </c>
      <c r="B687" t="str">
        <f>VLOOKUP(A687,Funcionários!$A$1:$I$98,2,FALSE)</f>
        <v>Milena Souza</v>
      </c>
      <c r="C687" s="2" t="s">
        <v>79</v>
      </c>
      <c r="D687" s="4" t="s">
        <v>1240</v>
      </c>
      <c r="E687" s="4" t="s">
        <v>1241</v>
      </c>
      <c r="F687">
        <v>0</v>
      </c>
      <c r="G687">
        <v>1</v>
      </c>
      <c r="H687">
        <f t="shared" si="40"/>
        <v>2025</v>
      </c>
      <c r="I687">
        <f t="shared" si="41"/>
        <v>4</v>
      </c>
      <c r="J687" t="s">
        <v>22</v>
      </c>
      <c r="K687" t="str">
        <f>VLOOKUP(A687,Funcionários!$A$1:$I$98,7,FALSE)</f>
        <v>Manhã</v>
      </c>
      <c r="L687" t="str">
        <f>VLOOKUP(K687,Turnos!$A$1:$C$4,2,FALSE)</f>
        <v>06:00</v>
      </c>
      <c r="M687" t="str">
        <f>VLOOKUP(K687,Turnos!$A$1:$C$4,3,FALSE)</f>
        <v>14:00</v>
      </c>
      <c r="N687" s="6">
        <v>0.44750000000000001</v>
      </c>
      <c r="O687" s="6">
        <v>5.7838888888888897</v>
      </c>
      <c r="P687" s="6">
        <f t="shared" si="42"/>
        <v>6.2313888888888895</v>
      </c>
      <c r="Q687" t="str">
        <f t="shared" si="43"/>
        <v>Anomalia</v>
      </c>
      <c r="R687" t="str">
        <f>VLOOKUP(A687,Funcionários!$A$1:$I$98,6,FALSE)</f>
        <v>Logística</v>
      </c>
      <c r="S687" t="str">
        <f>VLOOKUP(A687,Funcionários!$A$1:$I$98,5,FALSE)</f>
        <v>Supervisor</v>
      </c>
      <c r="T687">
        <f>VLOOKUP(A687,Funcionários!$A$1:$I$98,8,FALSE)</f>
        <v>13132.18</v>
      </c>
      <c r="U687" t="str">
        <f>VLOOKUP(A687,Funcionários!$A$1:$I$98,3,FALSE)</f>
        <v>M</v>
      </c>
    </row>
    <row r="688" spans="1:21" x14ac:dyDescent="0.3">
      <c r="A688">
        <v>23</v>
      </c>
      <c r="B688" t="str">
        <f>VLOOKUP(A688,Funcionários!$A$1:$I$98,2,FALSE)</f>
        <v>Milena Souza</v>
      </c>
      <c r="C688" s="2" t="s">
        <v>82</v>
      </c>
      <c r="D688" s="4" t="s">
        <v>1242</v>
      </c>
      <c r="E688" s="4" t="s">
        <v>1243</v>
      </c>
      <c r="F688">
        <v>0</v>
      </c>
      <c r="G688">
        <v>2</v>
      </c>
      <c r="H688">
        <f t="shared" si="40"/>
        <v>2025</v>
      </c>
      <c r="I688">
        <f t="shared" si="41"/>
        <v>4</v>
      </c>
      <c r="J688" t="s">
        <v>26</v>
      </c>
      <c r="K688" t="str">
        <f>VLOOKUP(A688,Funcionários!$A$1:$I$98,7,FALSE)</f>
        <v>Manhã</v>
      </c>
      <c r="L688" t="str">
        <f>VLOOKUP(K688,Turnos!$A$1:$C$4,2,FALSE)</f>
        <v>06:00</v>
      </c>
      <c r="M688" t="str">
        <f>VLOOKUP(K688,Turnos!$A$1:$C$4,3,FALSE)</f>
        <v>14:00</v>
      </c>
      <c r="N688" s="6">
        <v>8.6744444444444468</v>
      </c>
      <c r="O688" s="6">
        <v>7.4777777777777761</v>
      </c>
      <c r="P688" s="6">
        <f t="shared" si="42"/>
        <v>16.152222222222221</v>
      </c>
      <c r="Q688" t="str">
        <f t="shared" si="43"/>
        <v>Anomalia</v>
      </c>
      <c r="R688" t="str">
        <f>VLOOKUP(A688,Funcionários!$A$1:$I$98,6,FALSE)</f>
        <v>Logística</v>
      </c>
      <c r="S688" t="str">
        <f>VLOOKUP(A688,Funcionários!$A$1:$I$98,5,FALSE)</f>
        <v>Supervisor</v>
      </c>
      <c r="T688">
        <f>VLOOKUP(A688,Funcionários!$A$1:$I$98,8,FALSE)</f>
        <v>13132.18</v>
      </c>
      <c r="U688" t="str">
        <f>VLOOKUP(A688,Funcionários!$A$1:$I$98,3,FALSE)</f>
        <v>M</v>
      </c>
    </row>
    <row r="689" spans="1:21" x14ac:dyDescent="0.3">
      <c r="A689">
        <v>23</v>
      </c>
      <c r="B689" t="str">
        <f>VLOOKUP(A689,Funcionários!$A$1:$I$98,2,FALSE)</f>
        <v>Milena Souza</v>
      </c>
      <c r="C689" s="2" t="s">
        <v>85</v>
      </c>
      <c r="D689" s="4" t="s">
        <v>1244</v>
      </c>
      <c r="E689" s="4" t="s">
        <v>1245</v>
      </c>
      <c r="F689">
        <v>0</v>
      </c>
      <c r="G689">
        <v>0.2</v>
      </c>
      <c r="H689">
        <f t="shared" si="40"/>
        <v>2025</v>
      </c>
      <c r="I689">
        <f t="shared" si="41"/>
        <v>4</v>
      </c>
      <c r="J689" t="s">
        <v>28</v>
      </c>
      <c r="K689" t="str">
        <f>VLOOKUP(A689,Funcionários!$A$1:$I$98,7,FALSE)</f>
        <v>Manhã</v>
      </c>
      <c r="L689" t="str">
        <f>VLOOKUP(K689,Turnos!$A$1:$C$4,2,FALSE)</f>
        <v>06:00</v>
      </c>
      <c r="M689" t="str">
        <f>VLOOKUP(K689,Turnos!$A$1:$C$4,3,FALSE)</f>
        <v>14:00</v>
      </c>
      <c r="N689" s="6">
        <v>5.3333333333333677E-2</v>
      </c>
      <c r="O689" s="6">
        <v>12.885833333333332</v>
      </c>
      <c r="P689" s="6">
        <f t="shared" si="42"/>
        <v>12.939166666666665</v>
      </c>
      <c r="Q689" t="str">
        <f t="shared" si="43"/>
        <v>Anomalia</v>
      </c>
      <c r="R689" t="str">
        <f>VLOOKUP(A689,Funcionários!$A$1:$I$98,6,FALSE)</f>
        <v>Logística</v>
      </c>
      <c r="S689" t="str">
        <f>VLOOKUP(A689,Funcionários!$A$1:$I$98,5,FALSE)</f>
        <v>Supervisor</v>
      </c>
      <c r="T689">
        <f>VLOOKUP(A689,Funcionários!$A$1:$I$98,8,FALSE)</f>
        <v>13132.18</v>
      </c>
      <c r="U689" t="str">
        <f>VLOOKUP(A689,Funcionários!$A$1:$I$98,3,FALSE)</f>
        <v>M</v>
      </c>
    </row>
    <row r="690" spans="1:21" x14ac:dyDescent="0.3">
      <c r="A690">
        <v>23</v>
      </c>
      <c r="B690" t="str">
        <f>VLOOKUP(A690,Funcionários!$A$1:$I$98,2,FALSE)</f>
        <v>Milena Souza</v>
      </c>
      <c r="C690" s="2" t="s">
        <v>88</v>
      </c>
      <c r="D690" s="4" t="s">
        <v>1246</v>
      </c>
      <c r="E690" s="4" t="s">
        <v>1247</v>
      </c>
      <c r="F690">
        <v>0</v>
      </c>
      <c r="G690">
        <v>2.7</v>
      </c>
      <c r="H690">
        <f t="shared" si="40"/>
        <v>2025</v>
      </c>
      <c r="I690">
        <f t="shared" si="41"/>
        <v>4</v>
      </c>
      <c r="J690" t="s">
        <v>9</v>
      </c>
      <c r="K690" t="str">
        <f>VLOOKUP(A690,Funcionários!$A$1:$I$98,7,FALSE)</f>
        <v>Manhã</v>
      </c>
      <c r="L690" t="str">
        <f>VLOOKUP(K690,Turnos!$A$1:$C$4,2,FALSE)</f>
        <v>06:00</v>
      </c>
      <c r="M690" t="str">
        <f>VLOOKUP(K690,Turnos!$A$1:$C$4,3,FALSE)</f>
        <v>14:00</v>
      </c>
      <c r="N690" s="6">
        <v>3.7830555555555549</v>
      </c>
      <c r="O690" s="6">
        <v>11.07388888888889</v>
      </c>
      <c r="P690" s="6">
        <f t="shared" si="42"/>
        <v>14.856944444444444</v>
      </c>
      <c r="Q690" t="str">
        <f t="shared" si="43"/>
        <v>Anomalia</v>
      </c>
      <c r="R690" t="str">
        <f>VLOOKUP(A690,Funcionários!$A$1:$I$98,6,FALSE)</f>
        <v>Logística</v>
      </c>
      <c r="S690" t="str">
        <f>VLOOKUP(A690,Funcionários!$A$1:$I$98,5,FALSE)</f>
        <v>Supervisor</v>
      </c>
      <c r="T690">
        <f>VLOOKUP(A690,Funcionários!$A$1:$I$98,8,FALSE)</f>
        <v>13132.18</v>
      </c>
      <c r="U690" t="str">
        <f>VLOOKUP(A690,Funcionários!$A$1:$I$98,3,FALSE)</f>
        <v>M</v>
      </c>
    </row>
    <row r="691" spans="1:21" x14ac:dyDescent="0.3">
      <c r="A691">
        <v>23</v>
      </c>
      <c r="B691" t="str">
        <f>VLOOKUP(A691,Funcionários!$A$1:$I$98,2,FALSE)</f>
        <v>Milena Souza</v>
      </c>
      <c r="C691" s="2" t="s">
        <v>91</v>
      </c>
      <c r="D691" s="4" t="s">
        <v>1248</v>
      </c>
      <c r="E691" s="4" t="s">
        <v>1249</v>
      </c>
      <c r="F691">
        <v>0</v>
      </c>
      <c r="G691">
        <v>1.5</v>
      </c>
      <c r="H691">
        <f t="shared" si="40"/>
        <v>2025</v>
      </c>
      <c r="I691">
        <f t="shared" si="41"/>
        <v>4</v>
      </c>
      <c r="J691" t="s">
        <v>12</v>
      </c>
      <c r="K691" t="str">
        <f>VLOOKUP(A691,Funcionários!$A$1:$I$98,7,FALSE)</f>
        <v>Manhã</v>
      </c>
      <c r="L691" t="str">
        <f>VLOOKUP(K691,Turnos!$A$1:$C$4,2,FALSE)</f>
        <v>06:00</v>
      </c>
      <c r="M691" t="str">
        <f>VLOOKUP(K691,Turnos!$A$1:$C$4,3,FALSE)</f>
        <v>14:00</v>
      </c>
      <c r="N691" s="6">
        <v>5.6063888888888878</v>
      </c>
      <c r="O691" s="6">
        <v>1.4788888888888891</v>
      </c>
      <c r="P691" s="6">
        <f t="shared" si="42"/>
        <v>7.0852777777777769</v>
      </c>
      <c r="Q691" t="str">
        <f t="shared" si="43"/>
        <v>Anomalia</v>
      </c>
      <c r="R691" t="str">
        <f>VLOOKUP(A691,Funcionários!$A$1:$I$98,6,FALSE)</f>
        <v>Logística</v>
      </c>
      <c r="S691" t="str">
        <f>VLOOKUP(A691,Funcionários!$A$1:$I$98,5,FALSE)</f>
        <v>Supervisor</v>
      </c>
      <c r="T691">
        <f>VLOOKUP(A691,Funcionários!$A$1:$I$98,8,FALSE)</f>
        <v>13132.18</v>
      </c>
      <c r="U691" t="str">
        <f>VLOOKUP(A691,Funcionários!$A$1:$I$98,3,FALSE)</f>
        <v>M</v>
      </c>
    </row>
    <row r="692" spans="1:21" x14ac:dyDescent="0.3">
      <c r="A692">
        <v>24</v>
      </c>
      <c r="B692" t="str">
        <f>VLOOKUP(A692,Funcionários!$A$1:$I$98,2,FALSE)</f>
        <v>Ayl</v>
      </c>
      <c r="C692" s="2" t="s">
        <v>7</v>
      </c>
      <c r="D692" s="4" t="s">
        <v>1250</v>
      </c>
      <c r="E692" s="4" t="s">
        <v>1251</v>
      </c>
      <c r="F692">
        <v>0</v>
      </c>
      <c r="G692">
        <v>2</v>
      </c>
      <c r="H692">
        <f t="shared" si="40"/>
        <v>2025</v>
      </c>
      <c r="I692">
        <f t="shared" si="41"/>
        <v>5</v>
      </c>
      <c r="J692" t="s">
        <v>9</v>
      </c>
      <c r="K692" t="str">
        <f>VLOOKUP(A692,Funcionários!$A$1:$I$98,7,FALSE)</f>
        <v>Manhã</v>
      </c>
      <c r="L692" t="str">
        <f>VLOOKUP(K692,Turnos!$A$1:$C$4,2,FALSE)</f>
        <v>06:00</v>
      </c>
      <c r="M692" t="str">
        <f>VLOOKUP(K692,Turnos!$A$1:$C$4,3,FALSE)</f>
        <v>14:00</v>
      </c>
      <c r="N692" s="6">
        <v>3.6055555555555565</v>
      </c>
      <c r="O692" s="6">
        <v>13.804166666666667</v>
      </c>
      <c r="P692" s="6">
        <f t="shared" si="42"/>
        <v>17.409722222222225</v>
      </c>
      <c r="Q692" t="str">
        <f t="shared" si="43"/>
        <v>Anomalia</v>
      </c>
      <c r="R692" t="str">
        <f>VLOOKUP(A692,Funcionários!$A$1:$I$98,6,FALSE)</f>
        <v>Logística</v>
      </c>
      <c r="S692" t="str">
        <f>VLOOKUP(A692,Funcionários!$A$1:$I$98,5,FALSE)</f>
        <v>Operador</v>
      </c>
      <c r="T692">
        <f>VLOOKUP(A692,Funcionários!$A$1:$I$98,8,FALSE)</f>
        <v>3820.59</v>
      </c>
      <c r="U692" t="str">
        <f>VLOOKUP(A692,Funcionários!$A$1:$I$98,3,FALSE)</f>
        <v>F</v>
      </c>
    </row>
    <row r="693" spans="1:21" x14ac:dyDescent="0.3">
      <c r="A693">
        <v>24</v>
      </c>
      <c r="B693" t="str">
        <f>VLOOKUP(A693,Funcionários!$A$1:$I$98,2,FALSE)</f>
        <v>Ayl</v>
      </c>
      <c r="C693" s="2" t="s">
        <v>10</v>
      </c>
      <c r="D693" s="4" t="s">
        <v>1252</v>
      </c>
      <c r="E693" s="4" t="s">
        <v>1253</v>
      </c>
      <c r="F693">
        <v>0</v>
      </c>
      <c r="G693">
        <v>1.2</v>
      </c>
      <c r="H693">
        <f t="shared" si="40"/>
        <v>2025</v>
      </c>
      <c r="I693">
        <f t="shared" si="41"/>
        <v>5</v>
      </c>
      <c r="J693" t="s">
        <v>12</v>
      </c>
      <c r="K693" t="str">
        <f>VLOOKUP(A693,Funcionários!$A$1:$I$98,7,FALSE)</f>
        <v>Manhã</v>
      </c>
      <c r="L693" t="str">
        <f>VLOOKUP(K693,Turnos!$A$1:$C$4,2,FALSE)</f>
        <v>06:00</v>
      </c>
      <c r="M693" t="str">
        <f>VLOOKUP(K693,Turnos!$A$1:$C$4,3,FALSE)</f>
        <v>14:00</v>
      </c>
      <c r="N693" s="6">
        <v>10.520277777777778</v>
      </c>
      <c r="O693" s="6">
        <v>3.4349999999999983</v>
      </c>
      <c r="P693" s="6">
        <f t="shared" si="42"/>
        <v>13.955277777777777</v>
      </c>
      <c r="Q693" t="str">
        <f t="shared" si="43"/>
        <v>Anomalia</v>
      </c>
      <c r="R693" t="str">
        <f>VLOOKUP(A693,Funcionários!$A$1:$I$98,6,FALSE)</f>
        <v>Logística</v>
      </c>
      <c r="S693" t="str">
        <f>VLOOKUP(A693,Funcionários!$A$1:$I$98,5,FALSE)</f>
        <v>Operador</v>
      </c>
      <c r="T693">
        <f>VLOOKUP(A693,Funcionários!$A$1:$I$98,8,FALSE)</f>
        <v>3820.59</v>
      </c>
      <c r="U693" t="str">
        <f>VLOOKUP(A693,Funcionários!$A$1:$I$98,3,FALSE)</f>
        <v>F</v>
      </c>
    </row>
    <row r="694" spans="1:21" x14ac:dyDescent="0.3">
      <c r="A694">
        <v>24</v>
      </c>
      <c r="B694" t="str">
        <f>VLOOKUP(A694,Funcionários!$A$1:$I$98,2,FALSE)</f>
        <v>Ayl</v>
      </c>
      <c r="C694" s="2" t="s">
        <v>13</v>
      </c>
      <c r="D694" s="4" t="s">
        <v>1254</v>
      </c>
      <c r="E694" s="4" t="s">
        <v>1255</v>
      </c>
      <c r="F694">
        <v>0</v>
      </c>
      <c r="G694">
        <v>2.2999999999999998</v>
      </c>
      <c r="H694">
        <f t="shared" si="40"/>
        <v>2025</v>
      </c>
      <c r="I694">
        <f t="shared" si="41"/>
        <v>5</v>
      </c>
      <c r="J694" t="s">
        <v>16</v>
      </c>
      <c r="K694" t="str">
        <f>VLOOKUP(A694,Funcionários!$A$1:$I$98,7,FALSE)</f>
        <v>Manhã</v>
      </c>
      <c r="L694" t="str">
        <f>VLOOKUP(K694,Turnos!$A$1:$C$4,2,FALSE)</f>
        <v>06:00</v>
      </c>
      <c r="M694" t="str">
        <f>VLOOKUP(K694,Turnos!$A$1:$C$4,3,FALSE)</f>
        <v>14:00</v>
      </c>
      <c r="N694" s="6">
        <v>14.394166666666669</v>
      </c>
      <c r="O694" s="6">
        <v>4.9558333333333326</v>
      </c>
      <c r="P694" s="6">
        <f t="shared" si="42"/>
        <v>19.350000000000001</v>
      </c>
      <c r="Q694" t="str">
        <f t="shared" si="43"/>
        <v>Anomalia</v>
      </c>
      <c r="R694" t="str">
        <f>VLOOKUP(A694,Funcionários!$A$1:$I$98,6,FALSE)</f>
        <v>Logística</v>
      </c>
      <c r="S694" t="str">
        <f>VLOOKUP(A694,Funcionários!$A$1:$I$98,5,FALSE)</f>
        <v>Operador</v>
      </c>
      <c r="T694">
        <f>VLOOKUP(A694,Funcionários!$A$1:$I$98,8,FALSE)</f>
        <v>3820.59</v>
      </c>
      <c r="U694" t="str">
        <f>VLOOKUP(A694,Funcionários!$A$1:$I$98,3,FALSE)</f>
        <v>F</v>
      </c>
    </row>
    <row r="695" spans="1:21" x14ac:dyDescent="0.3">
      <c r="A695">
        <v>24</v>
      </c>
      <c r="B695" t="str">
        <f>VLOOKUP(A695,Funcionários!$A$1:$I$98,2,FALSE)</f>
        <v>Ayl</v>
      </c>
      <c r="C695" s="2" t="s">
        <v>17</v>
      </c>
      <c r="D695" s="4" t="s">
        <v>1256</v>
      </c>
      <c r="E695" s="4" t="s">
        <v>1257</v>
      </c>
      <c r="F695">
        <v>0</v>
      </c>
      <c r="G695">
        <v>0.9</v>
      </c>
      <c r="H695">
        <f t="shared" si="40"/>
        <v>2025</v>
      </c>
      <c r="I695">
        <f t="shared" si="41"/>
        <v>5</v>
      </c>
      <c r="J695" t="s">
        <v>18</v>
      </c>
      <c r="K695" t="str">
        <f>VLOOKUP(A695,Funcionários!$A$1:$I$98,7,FALSE)</f>
        <v>Manhã</v>
      </c>
      <c r="L695" t="str">
        <f>VLOOKUP(K695,Turnos!$A$1:$C$4,2,FALSE)</f>
        <v>06:00</v>
      </c>
      <c r="M695" t="str">
        <f>VLOOKUP(K695,Turnos!$A$1:$C$4,3,FALSE)</f>
        <v>14:00</v>
      </c>
      <c r="N695" s="6">
        <v>3.8874999999999988</v>
      </c>
      <c r="O695" s="6">
        <v>4.8752777777777769</v>
      </c>
      <c r="P695" s="6">
        <f t="shared" si="42"/>
        <v>8.7627777777777762</v>
      </c>
      <c r="Q695" t="str">
        <f t="shared" si="43"/>
        <v>Anomalia</v>
      </c>
      <c r="R695" t="str">
        <f>VLOOKUP(A695,Funcionários!$A$1:$I$98,6,FALSE)</f>
        <v>Logística</v>
      </c>
      <c r="S695" t="str">
        <f>VLOOKUP(A695,Funcionários!$A$1:$I$98,5,FALSE)</f>
        <v>Operador</v>
      </c>
      <c r="T695">
        <f>VLOOKUP(A695,Funcionários!$A$1:$I$98,8,FALSE)</f>
        <v>3820.59</v>
      </c>
      <c r="U695" t="str">
        <f>VLOOKUP(A695,Funcionários!$A$1:$I$98,3,FALSE)</f>
        <v>F</v>
      </c>
    </row>
    <row r="696" spans="1:21" x14ac:dyDescent="0.3">
      <c r="A696">
        <v>24</v>
      </c>
      <c r="B696" t="str">
        <f>VLOOKUP(A696,Funcionários!$A$1:$I$98,2,FALSE)</f>
        <v>Ayl</v>
      </c>
      <c r="C696" s="2" t="s">
        <v>19</v>
      </c>
      <c r="D696" s="4" t="s">
        <v>1258</v>
      </c>
      <c r="E696" s="4" t="s">
        <v>1259</v>
      </c>
      <c r="F696">
        <v>0</v>
      </c>
      <c r="G696">
        <v>2.7</v>
      </c>
      <c r="H696">
        <f t="shared" si="40"/>
        <v>2025</v>
      </c>
      <c r="I696">
        <f t="shared" si="41"/>
        <v>5</v>
      </c>
      <c r="J696" t="s">
        <v>22</v>
      </c>
      <c r="K696" t="str">
        <f>VLOOKUP(A696,Funcionários!$A$1:$I$98,7,FALSE)</f>
        <v>Manhã</v>
      </c>
      <c r="L696" t="str">
        <f>VLOOKUP(K696,Turnos!$A$1:$C$4,2,FALSE)</f>
        <v>06:00</v>
      </c>
      <c r="M696" t="str">
        <f>VLOOKUP(K696,Turnos!$A$1:$C$4,3,FALSE)</f>
        <v>14:00</v>
      </c>
      <c r="N696" s="6">
        <v>0.36722222222222189</v>
      </c>
      <c r="O696" s="6">
        <v>1.9947222222222203</v>
      </c>
      <c r="P696" s="6">
        <f t="shared" si="42"/>
        <v>2.3619444444444424</v>
      </c>
      <c r="Q696" t="str">
        <f t="shared" si="43"/>
        <v>OK</v>
      </c>
      <c r="R696" t="str">
        <f>VLOOKUP(A696,Funcionários!$A$1:$I$98,6,FALSE)</f>
        <v>Logística</v>
      </c>
      <c r="S696" t="str">
        <f>VLOOKUP(A696,Funcionários!$A$1:$I$98,5,FALSE)</f>
        <v>Operador</v>
      </c>
      <c r="T696">
        <f>VLOOKUP(A696,Funcionários!$A$1:$I$98,8,FALSE)</f>
        <v>3820.59</v>
      </c>
      <c r="U696" t="str">
        <f>VLOOKUP(A696,Funcionários!$A$1:$I$98,3,FALSE)</f>
        <v>F</v>
      </c>
    </row>
    <row r="697" spans="1:21" x14ac:dyDescent="0.3">
      <c r="A697">
        <v>24</v>
      </c>
      <c r="B697" t="str">
        <f>VLOOKUP(A697,Funcionários!$A$1:$I$98,2,FALSE)</f>
        <v>Ayl</v>
      </c>
      <c r="C697" s="2" t="s">
        <v>23</v>
      </c>
      <c r="D697" s="4" t="s">
        <v>1260</v>
      </c>
      <c r="E697" s="4" t="s">
        <v>1261</v>
      </c>
      <c r="F697">
        <v>0</v>
      </c>
      <c r="G697">
        <v>1.7</v>
      </c>
      <c r="H697">
        <f t="shared" si="40"/>
        <v>2025</v>
      </c>
      <c r="I697">
        <f t="shared" si="41"/>
        <v>5</v>
      </c>
      <c r="J697" t="s">
        <v>26</v>
      </c>
      <c r="K697" t="str">
        <f>VLOOKUP(A697,Funcionários!$A$1:$I$98,7,FALSE)</f>
        <v>Manhã</v>
      </c>
      <c r="L697" t="str">
        <f>VLOOKUP(K697,Turnos!$A$1:$C$4,2,FALSE)</f>
        <v>06:00</v>
      </c>
      <c r="M697" t="str">
        <f>VLOOKUP(K697,Turnos!$A$1:$C$4,3,FALSE)</f>
        <v>14:00</v>
      </c>
      <c r="N697" s="6">
        <v>13.214444444444446</v>
      </c>
      <c r="O697" s="6">
        <v>5.2572222222222234</v>
      </c>
      <c r="P697" s="6">
        <f t="shared" si="42"/>
        <v>18.471666666666671</v>
      </c>
      <c r="Q697" t="str">
        <f t="shared" si="43"/>
        <v>Anomalia</v>
      </c>
      <c r="R697" t="str">
        <f>VLOOKUP(A697,Funcionários!$A$1:$I$98,6,FALSE)</f>
        <v>Logística</v>
      </c>
      <c r="S697" t="str">
        <f>VLOOKUP(A697,Funcionários!$A$1:$I$98,5,FALSE)</f>
        <v>Operador</v>
      </c>
      <c r="T697">
        <f>VLOOKUP(A697,Funcionários!$A$1:$I$98,8,FALSE)</f>
        <v>3820.59</v>
      </c>
      <c r="U697" t="str">
        <f>VLOOKUP(A697,Funcionários!$A$1:$I$98,3,FALSE)</f>
        <v>F</v>
      </c>
    </row>
    <row r="698" spans="1:21" x14ac:dyDescent="0.3">
      <c r="A698">
        <v>24</v>
      </c>
      <c r="B698" t="str">
        <f>VLOOKUP(A698,Funcionários!$A$1:$I$98,2,FALSE)</f>
        <v>Ayl</v>
      </c>
      <c r="C698" s="2" t="s">
        <v>27</v>
      </c>
      <c r="D698" s="4" t="s">
        <v>1262</v>
      </c>
      <c r="E698" s="4" t="s">
        <v>1263</v>
      </c>
      <c r="F698">
        <v>0</v>
      </c>
      <c r="G698">
        <v>0.6</v>
      </c>
      <c r="H698">
        <f t="shared" si="40"/>
        <v>2025</v>
      </c>
      <c r="I698">
        <f t="shared" si="41"/>
        <v>5</v>
      </c>
      <c r="J698" t="s">
        <v>28</v>
      </c>
      <c r="K698" t="str">
        <f>VLOOKUP(A698,Funcionários!$A$1:$I$98,7,FALSE)</f>
        <v>Manhã</v>
      </c>
      <c r="L698" t="str">
        <f>VLOOKUP(K698,Turnos!$A$1:$C$4,2,FALSE)</f>
        <v>06:00</v>
      </c>
      <c r="M698" t="str">
        <f>VLOOKUP(K698,Turnos!$A$1:$C$4,3,FALSE)</f>
        <v>14:00</v>
      </c>
      <c r="N698" s="6">
        <v>15.339722222222219</v>
      </c>
      <c r="O698" s="6">
        <v>2.1838888888888874</v>
      </c>
      <c r="P698" s="6">
        <f t="shared" si="42"/>
        <v>17.523611111111109</v>
      </c>
      <c r="Q698" t="str">
        <f t="shared" si="43"/>
        <v>Anomalia</v>
      </c>
      <c r="R698" t="str">
        <f>VLOOKUP(A698,Funcionários!$A$1:$I$98,6,FALSE)</f>
        <v>Logística</v>
      </c>
      <c r="S698" t="str">
        <f>VLOOKUP(A698,Funcionários!$A$1:$I$98,5,FALSE)</f>
        <v>Operador</v>
      </c>
      <c r="T698">
        <f>VLOOKUP(A698,Funcionários!$A$1:$I$98,8,FALSE)</f>
        <v>3820.59</v>
      </c>
      <c r="U698" t="str">
        <f>VLOOKUP(A698,Funcionários!$A$1:$I$98,3,FALSE)</f>
        <v>F</v>
      </c>
    </row>
    <row r="699" spans="1:21" x14ac:dyDescent="0.3">
      <c r="A699">
        <v>24</v>
      </c>
      <c r="B699" t="str">
        <f>VLOOKUP(A699,Funcionários!$A$1:$I$98,2,FALSE)</f>
        <v>Ayl</v>
      </c>
      <c r="C699" s="2" t="s">
        <v>29</v>
      </c>
      <c r="D699" s="4" t="s">
        <v>1264</v>
      </c>
      <c r="E699" s="4" t="s">
        <v>1265</v>
      </c>
      <c r="F699">
        <v>0</v>
      </c>
      <c r="G699">
        <v>2.5</v>
      </c>
      <c r="H699">
        <f t="shared" si="40"/>
        <v>2025</v>
      </c>
      <c r="I699">
        <f t="shared" si="41"/>
        <v>4</v>
      </c>
      <c r="J699" t="s">
        <v>9</v>
      </c>
      <c r="K699" t="str">
        <f>VLOOKUP(A699,Funcionários!$A$1:$I$98,7,FALSE)</f>
        <v>Manhã</v>
      </c>
      <c r="L699" t="str">
        <f>VLOOKUP(K699,Turnos!$A$1:$C$4,2,FALSE)</f>
        <v>06:00</v>
      </c>
      <c r="M699" t="str">
        <f>VLOOKUP(K699,Turnos!$A$1:$C$4,3,FALSE)</f>
        <v>14:00</v>
      </c>
      <c r="N699" s="6">
        <v>2.9819444444444443</v>
      </c>
      <c r="O699" s="6">
        <v>7.1377777777777789</v>
      </c>
      <c r="P699" s="6">
        <f t="shared" si="42"/>
        <v>10.119722222222222</v>
      </c>
      <c r="Q699" t="str">
        <f t="shared" si="43"/>
        <v>Anomalia</v>
      </c>
      <c r="R699" t="str">
        <f>VLOOKUP(A699,Funcionários!$A$1:$I$98,6,FALSE)</f>
        <v>Logística</v>
      </c>
      <c r="S699" t="str">
        <f>VLOOKUP(A699,Funcionários!$A$1:$I$98,5,FALSE)</f>
        <v>Operador</v>
      </c>
      <c r="T699">
        <f>VLOOKUP(A699,Funcionários!$A$1:$I$98,8,FALSE)</f>
        <v>3820.59</v>
      </c>
      <c r="U699" t="str">
        <f>VLOOKUP(A699,Funcionários!$A$1:$I$98,3,FALSE)</f>
        <v>F</v>
      </c>
    </row>
    <row r="700" spans="1:21" x14ac:dyDescent="0.3">
      <c r="A700">
        <v>24</v>
      </c>
      <c r="B700" t="str">
        <f>VLOOKUP(A700,Funcionários!$A$1:$I$98,2,FALSE)</f>
        <v>Ayl</v>
      </c>
      <c r="C700" s="2" t="s">
        <v>32</v>
      </c>
      <c r="D700" s="4" t="s">
        <v>1266</v>
      </c>
      <c r="E700" s="4" t="s">
        <v>1267</v>
      </c>
      <c r="F700">
        <v>0</v>
      </c>
      <c r="G700">
        <v>0.6</v>
      </c>
      <c r="H700">
        <f t="shared" si="40"/>
        <v>2025</v>
      </c>
      <c r="I700">
        <f t="shared" si="41"/>
        <v>4</v>
      </c>
      <c r="J700" t="s">
        <v>12</v>
      </c>
      <c r="K700" t="str">
        <f>VLOOKUP(A700,Funcionários!$A$1:$I$98,7,FALSE)</f>
        <v>Manhã</v>
      </c>
      <c r="L700" t="str">
        <f>VLOOKUP(K700,Turnos!$A$1:$C$4,2,FALSE)</f>
        <v>06:00</v>
      </c>
      <c r="M700" t="str">
        <f>VLOOKUP(K700,Turnos!$A$1:$C$4,3,FALSE)</f>
        <v>14:00</v>
      </c>
      <c r="N700" s="6">
        <v>11.012777777777778</v>
      </c>
      <c r="O700" s="6">
        <v>2.265000000000001</v>
      </c>
      <c r="P700" s="6">
        <f t="shared" si="42"/>
        <v>13.277777777777779</v>
      </c>
      <c r="Q700" t="str">
        <f t="shared" si="43"/>
        <v>Anomalia</v>
      </c>
      <c r="R700" t="str">
        <f>VLOOKUP(A700,Funcionários!$A$1:$I$98,6,FALSE)</f>
        <v>Logística</v>
      </c>
      <c r="S700" t="str">
        <f>VLOOKUP(A700,Funcionários!$A$1:$I$98,5,FALSE)</f>
        <v>Operador</v>
      </c>
      <c r="T700">
        <f>VLOOKUP(A700,Funcionários!$A$1:$I$98,8,FALSE)</f>
        <v>3820.59</v>
      </c>
      <c r="U700" t="str">
        <f>VLOOKUP(A700,Funcionários!$A$1:$I$98,3,FALSE)</f>
        <v>F</v>
      </c>
    </row>
    <row r="701" spans="1:21" x14ac:dyDescent="0.3">
      <c r="A701">
        <v>24</v>
      </c>
      <c r="B701" t="str">
        <f>VLOOKUP(A701,Funcionários!$A$1:$I$98,2,FALSE)</f>
        <v>Ayl</v>
      </c>
      <c r="C701" s="2" t="s">
        <v>35</v>
      </c>
      <c r="D701" s="4" t="s">
        <v>1268</v>
      </c>
      <c r="E701" s="4" t="s">
        <v>1269</v>
      </c>
      <c r="F701">
        <v>0</v>
      </c>
      <c r="G701">
        <v>1.8</v>
      </c>
      <c r="H701">
        <f t="shared" si="40"/>
        <v>2025</v>
      </c>
      <c r="I701">
        <f t="shared" si="41"/>
        <v>4</v>
      </c>
      <c r="J701" t="s">
        <v>16</v>
      </c>
      <c r="K701" t="str">
        <f>VLOOKUP(A701,Funcionários!$A$1:$I$98,7,FALSE)</f>
        <v>Manhã</v>
      </c>
      <c r="L701" t="str">
        <f>VLOOKUP(K701,Turnos!$A$1:$C$4,2,FALSE)</f>
        <v>06:00</v>
      </c>
      <c r="M701" t="str">
        <f>VLOOKUP(K701,Turnos!$A$1:$C$4,3,FALSE)</f>
        <v>14:00</v>
      </c>
      <c r="N701" s="6">
        <v>16.997499999999999</v>
      </c>
      <c r="O701" s="6">
        <v>11.340000000000002</v>
      </c>
      <c r="P701" s="6">
        <f t="shared" si="42"/>
        <v>28.337499999999999</v>
      </c>
      <c r="Q701" t="str">
        <f t="shared" si="43"/>
        <v>Anomalia</v>
      </c>
      <c r="R701" t="str">
        <f>VLOOKUP(A701,Funcionários!$A$1:$I$98,6,FALSE)</f>
        <v>Logística</v>
      </c>
      <c r="S701" t="str">
        <f>VLOOKUP(A701,Funcionários!$A$1:$I$98,5,FALSE)</f>
        <v>Operador</v>
      </c>
      <c r="T701">
        <f>VLOOKUP(A701,Funcionários!$A$1:$I$98,8,FALSE)</f>
        <v>3820.59</v>
      </c>
      <c r="U701" t="str">
        <f>VLOOKUP(A701,Funcionários!$A$1:$I$98,3,FALSE)</f>
        <v>F</v>
      </c>
    </row>
    <row r="702" spans="1:21" x14ac:dyDescent="0.3">
      <c r="A702">
        <v>24</v>
      </c>
      <c r="B702" t="str">
        <f>VLOOKUP(A702,Funcionários!$A$1:$I$98,2,FALSE)</f>
        <v>Ayl</v>
      </c>
      <c r="C702" s="2" t="s">
        <v>36</v>
      </c>
      <c r="D702" s="4" t="s">
        <v>1270</v>
      </c>
      <c r="E702" s="4" t="s">
        <v>1271</v>
      </c>
      <c r="F702">
        <v>0</v>
      </c>
      <c r="G702">
        <v>2.2999999999999998</v>
      </c>
      <c r="H702">
        <f t="shared" si="40"/>
        <v>2025</v>
      </c>
      <c r="I702">
        <f t="shared" si="41"/>
        <v>4</v>
      </c>
      <c r="J702" t="s">
        <v>18</v>
      </c>
      <c r="K702" t="str">
        <f>VLOOKUP(A702,Funcionários!$A$1:$I$98,7,FALSE)</f>
        <v>Manhã</v>
      </c>
      <c r="L702" t="str">
        <f>VLOOKUP(K702,Turnos!$A$1:$C$4,2,FALSE)</f>
        <v>06:00</v>
      </c>
      <c r="M702" t="str">
        <f>VLOOKUP(K702,Turnos!$A$1:$C$4,3,FALSE)</f>
        <v>14:00</v>
      </c>
      <c r="N702" s="6">
        <v>17.607777777777777</v>
      </c>
      <c r="O702" s="6">
        <v>11.963055555555554</v>
      </c>
      <c r="P702" s="6">
        <f t="shared" si="42"/>
        <v>29.570833333333333</v>
      </c>
      <c r="Q702" t="str">
        <f t="shared" si="43"/>
        <v>Anomalia</v>
      </c>
      <c r="R702" t="str">
        <f>VLOOKUP(A702,Funcionários!$A$1:$I$98,6,FALSE)</f>
        <v>Logística</v>
      </c>
      <c r="S702" t="str">
        <f>VLOOKUP(A702,Funcionários!$A$1:$I$98,5,FALSE)</f>
        <v>Operador</v>
      </c>
      <c r="T702">
        <f>VLOOKUP(A702,Funcionários!$A$1:$I$98,8,FALSE)</f>
        <v>3820.59</v>
      </c>
      <c r="U702" t="str">
        <f>VLOOKUP(A702,Funcionários!$A$1:$I$98,3,FALSE)</f>
        <v>F</v>
      </c>
    </row>
    <row r="703" spans="1:21" x14ac:dyDescent="0.3">
      <c r="A703">
        <v>24</v>
      </c>
      <c r="B703" t="str">
        <f>VLOOKUP(A703,Funcionários!$A$1:$I$98,2,FALSE)</f>
        <v>Ayl</v>
      </c>
      <c r="C703" s="2" t="s">
        <v>39</v>
      </c>
      <c r="D703" s="4" t="s">
        <v>1272</v>
      </c>
      <c r="E703" s="4" t="s">
        <v>1273</v>
      </c>
      <c r="F703">
        <v>0</v>
      </c>
      <c r="G703">
        <v>1.4</v>
      </c>
      <c r="H703">
        <f t="shared" si="40"/>
        <v>2025</v>
      </c>
      <c r="I703">
        <f t="shared" si="41"/>
        <v>4</v>
      </c>
      <c r="J703" t="s">
        <v>22</v>
      </c>
      <c r="K703" t="str">
        <f>VLOOKUP(A703,Funcionários!$A$1:$I$98,7,FALSE)</f>
        <v>Manhã</v>
      </c>
      <c r="L703" t="str">
        <f>VLOOKUP(K703,Turnos!$A$1:$C$4,2,FALSE)</f>
        <v>06:00</v>
      </c>
      <c r="M703" t="str">
        <f>VLOOKUP(K703,Turnos!$A$1:$C$4,3,FALSE)</f>
        <v>14:00</v>
      </c>
      <c r="N703" s="6">
        <v>7.5033333333333339</v>
      </c>
      <c r="O703" s="6">
        <v>4.0636111111111113</v>
      </c>
      <c r="P703" s="6">
        <f t="shared" si="42"/>
        <v>11.566944444444445</v>
      </c>
      <c r="Q703" t="str">
        <f t="shared" si="43"/>
        <v>Anomalia</v>
      </c>
      <c r="R703" t="str">
        <f>VLOOKUP(A703,Funcionários!$A$1:$I$98,6,FALSE)</f>
        <v>Logística</v>
      </c>
      <c r="S703" t="str">
        <f>VLOOKUP(A703,Funcionários!$A$1:$I$98,5,FALSE)</f>
        <v>Operador</v>
      </c>
      <c r="T703">
        <f>VLOOKUP(A703,Funcionários!$A$1:$I$98,8,FALSE)</f>
        <v>3820.59</v>
      </c>
      <c r="U703" t="str">
        <f>VLOOKUP(A703,Funcionários!$A$1:$I$98,3,FALSE)</f>
        <v>F</v>
      </c>
    </row>
    <row r="704" spans="1:21" x14ac:dyDescent="0.3">
      <c r="A704">
        <v>24</v>
      </c>
      <c r="B704" t="str">
        <f>VLOOKUP(A704,Funcionários!$A$1:$I$98,2,FALSE)</f>
        <v>Ayl</v>
      </c>
      <c r="C704" s="2" t="s">
        <v>42</v>
      </c>
      <c r="D704" s="4"/>
      <c r="E704" s="4"/>
      <c r="F704">
        <v>0</v>
      </c>
      <c r="G704">
        <v>0</v>
      </c>
      <c r="H704">
        <f t="shared" si="40"/>
        <v>2025</v>
      </c>
      <c r="I704">
        <f t="shared" si="41"/>
        <v>4</v>
      </c>
      <c r="J704" t="s">
        <v>26</v>
      </c>
      <c r="K704" t="str">
        <f>VLOOKUP(A704,Funcionários!$A$1:$I$98,7,FALSE)</f>
        <v>Manhã</v>
      </c>
      <c r="L704" t="str">
        <f>VLOOKUP(K704,Turnos!$A$1:$C$4,2,FALSE)</f>
        <v>06:00</v>
      </c>
      <c r="M704" t="str">
        <f>VLOOKUP(K704,Turnos!$A$1:$C$4,3,FALSE)</f>
        <v>14:00</v>
      </c>
      <c r="N704" s="6">
        <v>6</v>
      </c>
      <c r="O704" s="6">
        <v>14</v>
      </c>
      <c r="P704" s="6">
        <f t="shared" si="42"/>
        <v>20</v>
      </c>
      <c r="Q704" t="str">
        <f t="shared" si="43"/>
        <v>Anomalia</v>
      </c>
      <c r="R704" t="str">
        <f>VLOOKUP(A704,Funcionários!$A$1:$I$98,6,FALSE)</f>
        <v>Logística</v>
      </c>
      <c r="S704" t="str">
        <f>VLOOKUP(A704,Funcionários!$A$1:$I$98,5,FALSE)</f>
        <v>Operador</v>
      </c>
      <c r="T704">
        <f>VLOOKUP(A704,Funcionários!$A$1:$I$98,8,FALSE)</f>
        <v>3820.59</v>
      </c>
      <c r="U704" t="str">
        <f>VLOOKUP(A704,Funcionários!$A$1:$I$98,3,FALSE)</f>
        <v>F</v>
      </c>
    </row>
    <row r="705" spans="1:21" x14ac:dyDescent="0.3">
      <c r="A705">
        <v>24</v>
      </c>
      <c r="B705" t="str">
        <f>VLOOKUP(A705,Funcionários!$A$1:$I$98,2,FALSE)</f>
        <v>Ayl</v>
      </c>
      <c r="C705" s="2" t="s">
        <v>45</v>
      </c>
      <c r="D705" s="4" t="s">
        <v>1274</v>
      </c>
      <c r="E705" s="4" t="s">
        <v>1275</v>
      </c>
      <c r="F705">
        <v>0</v>
      </c>
      <c r="G705">
        <v>2.9</v>
      </c>
      <c r="H705">
        <f t="shared" si="40"/>
        <v>2025</v>
      </c>
      <c r="I705">
        <f t="shared" si="41"/>
        <v>4</v>
      </c>
      <c r="J705" t="s">
        <v>28</v>
      </c>
      <c r="K705" t="str">
        <f>VLOOKUP(A705,Funcionários!$A$1:$I$98,7,FALSE)</f>
        <v>Manhã</v>
      </c>
      <c r="L705" t="str">
        <f>VLOOKUP(K705,Turnos!$A$1:$C$4,2,FALSE)</f>
        <v>06:00</v>
      </c>
      <c r="M705" t="str">
        <f>VLOOKUP(K705,Turnos!$A$1:$C$4,3,FALSE)</f>
        <v>14:00</v>
      </c>
      <c r="N705" s="6">
        <v>1.684722222222222</v>
      </c>
      <c r="O705" s="6">
        <v>1.2783333333333309</v>
      </c>
      <c r="P705" s="6">
        <f t="shared" si="42"/>
        <v>2.9630555555555529</v>
      </c>
      <c r="Q705" t="str">
        <f t="shared" si="43"/>
        <v>OK</v>
      </c>
      <c r="R705" t="str">
        <f>VLOOKUP(A705,Funcionários!$A$1:$I$98,6,FALSE)</f>
        <v>Logística</v>
      </c>
      <c r="S705" t="str">
        <f>VLOOKUP(A705,Funcionários!$A$1:$I$98,5,FALSE)</f>
        <v>Operador</v>
      </c>
      <c r="T705">
        <f>VLOOKUP(A705,Funcionários!$A$1:$I$98,8,FALSE)</f>
        <v>3820.59</v>
      </c>
      <c r="U705" t="str">
        <f>VLOOKUP(A705,Funcionários!$A$1:$I$98,3,FALSE)</f>
        <v>F</v>
      </c>
    </row>
    <row r="706" spans="1:21" x14ac:dyDescent="0.3">
      <c r="A706">
        <v>24</v>
      </c>
      <c r="B706" t="str">
        <f>VLOOKUP(A706,Funcionários!$A$1:$I$98,2,FALSE)</f>
        <v>Ayl</v>
      </c>
      <c r="C706" s="2" t="s">
        <v>48</v>
      </c>
      <c r="D706" s="4" t="s">
        <v>1276</v>
      </c>
      <c r="E706" s="4" t="s">
        <v>1277</v>
      </c>
      <c r="F706">
        <v>0</v>
      </c>
      <c r="G706">
        <v>1.4</v>
      </c>
      <c r="H706">
        <f t="shared" si="40"/>
        <v>2025</v>
      </c>
      <c r="I706">
        <f t="shared" si="41"/>
        <v>4</v>
      </c>
      <c r="J706" t="s">
        <v>9</v>
      </c>
      <c r="K706" t="str">
        <f>VLOOKUP(A706,Funcionários!$A$1:$I$98,7,FALSE)</f>
        <v>Manhã</v>
      </c>
      <c r="L706" t="str">
        <f>VLOOKUP(K706,Turnos!$A$1:$C$4,2,FALSE)</f>
        <v>06:00</v>
      </c>
      <c r="M706" t="str">
        <f>VLOOKUP(K706,Turnos!$A$1:$C$4,3,FALSE)</f>
        <v>14:00</v>
      </c>
      <c r="N706" s="6">
        <v>13.361111111111111</v>
      </c>
      <c r="O706" s="6">
        <v>6.1</v>
      </c>
      <c r="P706" s="6">
        <f t="shared" si="42"/>
        <v>19.461111111111109</v>
      </c>
      <c r="Q706" t="str">
        <f t="shared" si="43"/>
        <v>Anomalia</v>
      </c>
      <c r="R706" t="str">
        <f>VLOOKUP(A706,Funcionários!$A$1:$I$98,6,FALSE)</f>
        <v>Logística</v>
      </c>
      <c r="S706" t="str">
        <f>VLOOKUP(A706,Funcionários!$A$1:$I$98,5,FALSE)</f>
        <v>Operador</v>
      </c>
      <c r="T706">
        <f>VLOOKUP(A706,Funcionários!$A$1:$I$98,8,FALSE)</f>
        <v>3820.59</v>
      </c>
      <c r="U706" t="str">
        <f>VLOOKUP(A706,Funcionários!$A$1:$I$98,3,FALSE)</f>
        <v>F</v>
      </c>
    </row>
    <row r="707" spans="1:21" x14ac:dyDescent="0.3">
      <c r="A707">
        <v>24</v>
      </c>
      <c r="B707" t="str">
        <f>VLOOKUP(A707,Funcionários!$A$1:$I$98,2,FALSE)</f>
        <v>Ayl</v>
      </c>
      <c r="C707" s="2" t="s">
        <v>51</v>
      </c>
      <c r="D707" s="4" t="s">
        <v>1278</v>
      </c>
      <c r="E707" s="4" t="s">
        <v>1279</v>
      </c>
      <c r="F707">
        <v>0</v>
      </c>
      <c r="G707">
        <v>0.6</v>
      </c>
      <c r="H707">
        <f t="shared" ref="H707:H770" si="44">YEAR(C707)</f>
        <v>2025</v>
      </c>
      <c r="I707">
        <f t="shared" ref="I707:I770" si="45">MONTH(C707)</f>
        <v>4</v>
      </c>
      <c r="J707" t="s">
        <v>12</v>
      </c>
      <c r="K707" t="str">
        <f>VLOOKUP(A707,Funcionários!$A$1:$I$98,7,FALSE)</f>
        <v>Manhã</v>
      </c>
      <c r="L707" t="str">
        <f>VLOOKUP(K707,Turnos!$A$1:$C$4,2,FALSE)</f>
        <v>06:00</v>
      </c>
      <c r="M707" t="str">
        <f>VLOOKUP(K707,Turnos!$A$1:$C$4,3,FALSE)</f>
        <v>14:00</v>
      </c>
      <c r="N707" s="6">
        <v>17.78361111111111</v>
      </c>
      <c r="O707" s="6">
        <v>6.2991666666666681</v>
      </c>
      <c r="P707" s="6">
        <f t="shared" ref="P707:P770" si="46">N707+O707</f>
        <v>24.082777777777778</v>
      </c>
      <c r="Q707" t="str">
        <f t="shared" ref="Q707:Q770" si="47">IF(OR(N707&gt;2,O707&gt;2),"Anomalia","OK")</f>
        <v>Anomalia</v>
      </c>
      <c r="R707" t="str">
        <f>VLOOKUP(A707,Funcionários!$A$1:$I$98,6,FALSE)</f>
        <v>Logística</v>
      </c>
      <c r="S707" t="str">
        <f>VLOOKUP(A707,Funcionários!$A$1:$I$98,5,FALSE)</f>
        <v>Operador</v>
      </c>
      <c r="T707">
        <f>VLOOKUP(A707,Funcionários!$A$1:$I$98,8,FALSE)</f>
        <v>3820.59</v>
      </c>
      <c r="U707" t="str">
        <f>VLOOKUP(A707,Funcionários!$A$1:$I$98,3,FALSE)</f>
        <v>F</v>
      </c>
    </row>
    <row r="708" spans="1:21" x14ac:dyDescent="0.3">
      <c r="A708">
        <v>24</v>
      </c>
      <c r="B708" t="str">
        <f>VLOOKUP(A708,Funcionários!$A$1:$I$98,2,FALSE)</f>
        <v>Ayl</v>
      </c>
      <c r="C708" s="2" t="s">
        <v>54</v>
      </c>
      <c r="D708" s="4" t="s">
        <v>1280</v>
      </c>
      <c r="E708" s="4" t="s">
        <v>1281</v>
      </c>
      <c r="F708">
        <v>0</v>
      </c>
      <c r="G708">
        <v>2.2999999999999998</v>
      </c>
      <c r="H708">
        <f t="shared" si="44"/>
        <v>2025</v>
      </c>
      <c r="I708">
        <f t="shared" si="45"/>
        <v>4</v>
      </c>
      <c r="J708" t="s">
        <v>16</v>
      </c>
      <c r="K708" t="str">
        <f>VLOOKUP(A708,Funcionários!$A$1:$I$98,7,FALSE)</f>
        <v>Manhã</v>
      </c>
      <c r="L708" t="str">
        <f>VLOOKUP(K708,Turnos!$A$1:$C$4,2,FALSE)</f>
        <v>06:00</v>
      </c>
      <c r="M708" t="str">
        <f>VLOOKUP(K708,Turnos!$A$1:$C$4,3,FALSE)</f>
        <v>14:00</v>
      </c>
      <c r="N708" s="6">
        <v>2.904722222222222</v>
      </c>
      <c r="O708" s="6">
        <v>6.9530555555555562</v>
      </c>
      <c r="P708" s="6">
        <f t="shared" si="46"/>
        <v>9.8577777777777786</v>
      </c>
      <c r="Q708" t="str">
        <f t="shared" si="47"/>
        <v>Anomalia</v>
      </c>
      <c r="R708" t="str">
        <f>VLOOKUP(A708,Funcionários!$A$1:$I$98,6,FALSE)</f>
        <v>Logística</v>
      </c>
      <c r="S708" t="str">
        <f>VLOOKUP(A708,Funcionários!$A$1:$I$98,5,FALSE)</f>
        <v>Operador</v>
      </c>
      <c r="T708">
        <f>VLOOKUP(A708,Funcionários!$A$1:$I$98,8,FALSE)</f>
        <v>3820.59</v>
      </c>
      <c r="U708" t="str">
        <f>VLOOKUP(A708,Funcionários!$A$1:$I$98,3,FALSE)</f>
        <v>F</v>
      </c>
    </row>
    <row r="709" spans="1:21" x14ac:dyDescent="0.3">
      <c r="A709">
        <v>24</v>
      </c>
      <c r="B709" t="str">
        <f>VLOOKUP(A709,Funcionários!$A$1:$I$98,2,FALSE)</f>
        <v>Ayl</v>
      </c>
      <c r="C709" s="2" t="s">
        <v>57</v>
      </c>
      <c r="D709" s="4" t="s">
        <v>1282</v>
      </c>
      <c r="E709" s="4" t="s">
        <v>1283</v>
      </c>
      <c r="F709">
        <v>0</v>
      </c>
      <c r="G709">
        <v>1.1000000000000001</v>
      </c>
      <c r="H709">
        <f t="shared" si="44"/>
        <v>2025</v>
      </c>
      <c r="I709">
        <f t="shared" si="45"/>
        <v>4</v>
      </c>
      <c r="J709" t="s">
        <v>18</v>
      </c>
      <c r="K709" t="str">
        <f>VLOOKUP(A709,Funcionários!$A$1:$I$98,7,FALSE)</f>
        <v>Manhã</v>
      </c>
      <c r="L709" t="str">
        <f>VLOOKUP(K709,Turnos!$A$1:$C$4,2,FALSE)</f>
        <v>06:00</v>
      </c>
      <c r="M709" t="str">
        <f>VLOOKUP(K709,Turnos!$A$1:$C$4,3,FALSE)</f>
        <v>14:00</v>
      </c>
      <c r="N709" s="6">
        <v>2.9686111111111111</v>
      </c>
      <c r="O709" s="6">
        <v>12.796944444444446</v>
      </c>
      <c r="P709" s="6">
        <f t="shared" si="46"/>
        <v>15.765555555555556</v>
      </c>
      <c r="Q709" t="str">
        <f t="shared" si="47"/>
        <v>Anomalia</v>
      </c>
      <c r="R709" t="str">
        <f>VLOOKUP(A709,Funcionários!$A$1:$I$98,6,FALSE)</f>
        <v>Logística</v>
      </c>
      <c r="S709" t="str">
        <f>VLOOKUP(A709,Funcionários!$A$1:$I$98,5,FALSE)</f>
        <v>Operador</v>
      </c>
      <c r="T709">
        <f>VLOOKUP(A709,Funcionários!$A$1:$I$98,8,FALSE)</f>
        <v>3820.59</v>
      </c>
      <c r="U709" t="str">
        <f>VLOOKUP(A709,Funcionários!$A$1:$I$98,3,FALSE)</f>
        <v>F</v>
      </c>
    </row>
    <row r="710" spans="1:21" x14ac:dyDescent="0.3">
      <c r="A710">
        <v>24</v>
      </c>
      <c r="B710" t="str">
        <f>VLOOKUP(A710,Funcionários!$A$1:$I$98,2,FALSE)</f>
        <v>Ayl</v>
      </c>
      <c r="C710" s="2" t="s">
        <v>60</v>
      </c>
      <c r="D710" s="4" t="s">
        <v>1284</v>
      </c>
      <c r="E710" s="4" t="s">
        <v>1285</v>
      </c>
      <c r="F710">
        <v>0</v>
      </c>
      <c r="G710">
        <v>1.5</v>
      </c>
      <c r="H710">
        <f t="shared" si="44"/>
        <v>2025</v>
      </c>
      <c r="I710">
        <f t="shared" si="45"/>
        <v>4</v>
      </c>
      <c r="J710" t="s">
        <v>22</v>
      </c>
      <c r="K710" t="str">
        <f>VLOOKUP(A710,Funcionários!$A$1:$I$98,7,FALSE)</f>
        <v>Manhã</v>
      </c>
      <c r="L710" t="str">
        <f>VLOOKUP(K710,Turnos!$A$1:$C$4,2,FALSE)</f>
        <v>06:00</v>
      </c>
      <c r="M710" t="str">
        <f>VLOOKUP(K710,Turnos!$A$1:$C$4,3,FALSE)</f>
        <v>14:00</v>
      </c>
      <c r="N710" s="6">
        <v>2.1266666666666674</v>
      </c>
      <c r="O710" s="6">
        <v>7.7869444444444431</v>
      </c>
      <c r="P710" s="6">
        <f t="shared" si="46"/>
        <v>9.9136111111111109</v>
      </c>
      <c r="Q710" t="str">
        <f t="shared" si="47"/>
        <v>Anomalia</v>
      </c>
      <c r="R710" t="str">
        <f>VLOOKUP(A710,Funcionários!$A$1:$I$98,6,FALSE)</f>
        <v>Logística</v>
      </c>
      <c r="S710" t="str">
        <f>VLOOKUP(A710,Funcionários!$A$1:$I$98,5,FALSE)</f>
        <v>Operador</v>
      </c>
      <c r="T710">
        <f>VLOOKUP(A710,Funcionários!$A$1:$I$98,8,FALSE)</f>
        <v>3820.59</v>
      </c>
      <c r="U710" t="str">
        <f>VLOOKUP(A710,Funcionários!$A$1:$I$98,3,FALSE)</f>
        <v>F</v>
      </c>
    </row>
    <row r="711" spans="1:21" x14ac:dyDescent="0.3">
      <c r="A711">
        <v>24</v>
      </c>
      <c r="B711" t="str">
        <f>VLOOKUP(A711,Funcionários!$A$1:$I$98,2,FALSE)</f>
        <v>Ayl</v>
      </c>
      <c r="C711" s="2" t="s">
        <v>63</v>
      </c>
      <c r="D711" s="4" t="s">
        <v>1286</v>
      </c>
      <c r="E711" s="4" t="s">
        <v>1287</v>
      </c>
      <c r="F711">
        <v>0</v>
      </c>
      <c r="G711">
        <v>1.4</v>
      </c>
      <c r="H711">
        <f t="shared" si="44"/>
        <v>2025</v>
      </c>
      <c r="I711">
        <f t="shared" si="45"/>
        <v>4</v>
      </c>
      <c r="J711" t="s">
        <v>26</v>
      </c>
      <c r="K711" t="str">
        <f>VLOOKUP(A711,Funcionários!$A$1:$I$98,7,FALSE)</f>
        <v>Manhã</v>
      </c>
      <c r="L711" t="str">
        <f>VLOOKUP(K711,Turnos!$A$1:$C$4,2,FALSE)</f>
        <v>06:00</v>
      </c>
      <c r="M711" t="str">
        <f>VLOOKUP(K711,Turnos!$A$1:$C$4,3,FALSE)</f>
        <v>14:00</v>
      </c>
      <c r="N711" s="6">
        <v>0.38916666666666749</v>
      </c>
      <c r="O711" s="6">
        <v>9.7555555555555546</v>
      </c>
      <c r="P711" s="6">
        <f t="shared" si="46"/>
        <v>10.144722222222223</v>
      </c>
      <c r="Q711" t="str">
        <f t="shared" si="47"/>
        <v>Anomalia</v>
      </c>
      <c r="R711" t="str">
        <f>VLOOKUP(A711,Funcionários!$A$1:$I$98,6,FALSE)</f>
        <v>Logística</v>
      </c>
      <c r="S711" t="str">
        <f>VLOOKUP(A711,Funcionários!$A$1:$I$98,5,FALSE)</f>
        <v>Operador</v>
      </c>
      <c r="T711">
        <f>VLOOKUP(A711,Funcionários!$A$1:$I$98,8,FALSE)</f>
        <v>3820.59</v>
      </c>
      <c r="U711" t="str">
        <f>VLOOKUP(A711,Funcionários!$A$1:$I$98,3,FALSE)</f>
        <v>F</v>
      </c>
    </row>
    <row r="712" spans="1:21" x14ac:dyDescent="0.3">
      <c r="A712">
        <v>24</v>
      </c>
      <c r="B712" t="str">
        <f>VLOOKUP(A712,Funcionários!$A$1:$I$98,2,FALSE)</f>
        <v>Ayl</v>
      </c>
      <c r="C712" s="2" t="s">
        <v>66</v>
      </c>
      <c r="D712" s="4" t="s">
        <v>1288</v>
      </c>
      <c r="E712" s="4" t="s">
        <v>1289</v>
      </c>
      <c r="F712">
        <v>0</v>
      </c>
      <c r="G712">
        <v>1.1000000000000001</v>
      </c>
      <c r="H712">
        <f t="shared" si="44"/>
        <v>2025</v>
      </c>
      <c r="I712">
        <f t="shared" si="45"/>
        <v>4</v>
      </c>
      <c r="J712" t="s">
        <v>28</v>
      </c>
      <c r="K712" t="str">
        <f>VLOOKUP(A712,Funcionários!$A$1:$I$98,7,FALSE)</f>
        <v>Manhã</v>
      </c>
      <c r="L712" t="str">
        <f>VLOOKUP(K712,Turnos!$A$1:$C$4,2,FALSE)</f>
        <v>06:00</v>
      </c>
      <c r="M712" t="str">
        <f>VLOOKUP(K712,Turnos!$A$1:$C$4,3,FALSE)</f>
        <v>14:00</v>
      </c>
      <c r="N712" s="6">
        <v>2.121944444444444</v>
      </c>
      <c r="O712" s="6">
        <v>2.1094444444444442</v>
      </c>
      <c r="P712" s="6">
        <f t="shared" si="46"/>
        <v>4.2313888888888886</v>
      </c>
      <c r="Q712" t="str">
        <f t="shared" si="47"/>
        <v>Anomalia</v>
      </c>
      <c r="R712" t="str">
        <f>VLOOKUP(A712,Funcionários!$A$1:$I$98,6,FALSE)</f>
        <v>Logística</v>
      </c>
      <c r="S712" t="str">
        <f>VLOOKUP(A712,Funcionários!$A$1:$I$98,5,FALSE)</f>
        <v>Operador</v>
      </c>
      <c r="T712">
        <f>VLOOKUP(A712,Funcionários!$A$1:$I$98,8,FALSE)</f>
        <v>3820.59</v>
      </c>
      <c r="U712" t="str">
        <f>VLOOKUP(A712,Funcionários!$A$1:$I$98,3,FALSE)</f>
        <v>F</v>
      </c>
    </row>
    <row r="713" spans="1:21" x14ac:dyDescent="0.3">
      <c r="A713">
        <v>24</v>
      </c>
      <c r="B713" t="str">
        <f>VLOOKUP(A713,Funcionários!$A$1:$I$98,2,FALSE)</f>
        <v>Ayl</v>
      </c>
      <c r="C713" s="2" t="s">
        <v>69</v>
      </c>
      <c r="D713" s="4" t="s">
        <v>1290</v>
      </c>
      <c r="E713" s="4" t="s">
        <v>138</v>
      </c>
      <c r="F713">
        <v>0</v>
      </c>
      <c r="G713">
        <v>0.7</v>
      </c>
      <c r="H713">
        <f t="shared" si="44"/>
        <v>2025</v>
      </c>
      <c r="I713">
        <f t="shared" si="45"/>
        <v>4</v>
      </c>
      <c r="J713" t="s">
        <v>9</v>
      </c>
      <c r="K713" t="str">
        <f>VLOOKUP(A713,Funcionários!$A$1:$I$98,7,FALSE)</f>
        <v>Manhã</v>
      </c>
      <c r="L713" t="str">
        <f>VLOOKUP(K713,Turnos!$A$1:$C$4,2,FALSE)</f>
        <v>06:00</v>
      </c>
      <c r="M713" t="str">
        <f>VLOOKUP(K713,Turnos!$A$1:$C$4,3,FALSE)</f>
        <v>14:00</v>
      </c>
      <c r="N713" s="6">
        <v>4.5938888888888894</v>
      </c>
      <c r="O713" s="6">
        <v>7.3661111111111115</v>
      </c>
      <c r="P713" s="6">
        <f t="shared" si="46"/>
        <v>11.96</v>
      </c>
      <c r="Q713" t="str">
        <f t="shared" si="47"/>
        <v>Anomalia</v>
      </c>
      <c r="R713" t="str">
        <f>VLOOKUP(A713,Funcionários!$A$1:$I$98,6,FALSE)</f>
        <v>Logística</v>
      </c>
      <c r="S713" t="str">
        <f>VLOOKUP(A713,Funcionários!$A$1:$I$98,5,FALSE)</f>
        <v>Operador</v>
      </c>
      <c r="T713">
        <f>VLOOKUP(A713,Funcionários!$A$1:$I$98,8,FALSE)</f>
        <v>3820.59</v>
      </c>
      <c r="U713" t="str">
        <f>VLOOKUP(A713,Funcionários!$A$1:$I$98,3,FALSE)</f>
        <v>F</v>
      </c>
    </row>
    <row r="714" spans="1:21" x14ac:dyDescent="0.3">
      <c r="A714">
        <v>24</v>
      </c>
      <c r="B714" t="str">
        <f>VLOOKUP(A714,Funcionários!$A$1:$I$98,2,FALSE)</f>
        <v>Ayl</v>
      </c>
      <c r="C714" s="2" t="s">
        <v>72</v>
      </c>
      <c r="D714" s="4" t="s">
        <v>1291</v>
      </c>
      <c r="E714" s="4" t="s">
        <v>1292</v>
      </c>
      <c r="F714">
        <v>0</v>
      </c>
      <c r="G714">
        <v>2.8</v>
      </c>
      <c r="H714">
        <f t="shared" si="44"/>
        <v>2025</v>
      </c>
      <c r="I714">
        <f t="shared" si="45"/>
        <v>4</v>
      </c>
      <c r="J714" t="s">
        <v>12</v>
      </c>
      <c r="K714" t="str">
        <f>VLOOKUP(A714,Funcionários!$A$1:$I$98,7,FALSE)</f>
        <v>Manhã</v>
      </c>
      <c r="L714" t="str">
        <f>VLOOKUP(K714,Turnos!$A$1:$C$4,2,FALSE)</f>
        <v>06:00</v>
      </c>
      <c r="M714" t="str">
        <f>VLOOKUP(K714,Turnos!$A$1:$C$4,3,FALSE)</f>
        <v>14:00</v>
      </c>
      <c r="N714" s="6">
        <v>5.8386111111111116</v>
      </c>
      <c r="O714" s="6">
        <v>0.76249999999999929</v>
      </c>
      <c r="P714" s="6">
        <f t="shared" si="46"/>
        <v>6.6011111111111109</v>
      </c>
      <c r="Q714" t="str">
        <f t="shared" si="47"/>
        <v>Anomalia</v>
      </c>
      <c r="R714" t="str">
        <f>VLOOKUP(A714,Funcionários!$A$1:$I$98,6,FALSE)</f>
        <v>Logística</v>
      </c>
      <c r="S714" t="str">
        <f>VLOOKUP(A714,Funcionários!$A$1:$I$98,5,FALSE)</f>
        <v>Operador</v>
      </c>
      <c r="T714">
        <f>VLOOKUP(A714,Funcionários!$A$1:$I$98,8,FALSE)</f>
        <v>3820.59</v>
      </c>
      <c r="U714" t="str">
        <f>VLOOKUP(A714,Funcionários!$A$1:$I$98,3,FALSE)</f>
        <v>F</v>
      </c>
    </row>
    <row r="715" spans="1:21" x14ac:dyDescent="0.3">
      <c r="A715">
        <v>24</v>
      </c>
      <c r="B715" t="str">
        <f>VLOOKUP(A715,Funcionários!$A$1:$I$98,2,FALSE)</f>
        <v>Ayl</v>
      </c>
      <c r="C715" s="2" t="s">
        <v>75</v>
      </c>
      <c r="D715" s="4" t="s">
        <v>1293</v>
      </c>
      <c r="E715" s="4" t="s">
        <v>1294</v>
      </c>
      <c r="F715">
        <v>0</v>
      </c>
      <c r="G715">
        <v>0.5</v>
      </c>
      <c r="H715">
        <f t="shared" si="44"/>
        <v>2025</v>
      </c>
      <c r="I715">
        <f t="shared" si="45"/>
        <v>4</v>
      </c>
      <c r="J715" t="s">
        <v>16</v>
      </c>
      <c r="K715" t="str">
        <f>VLOOKUP(A715,Funcionários!$A$1:$I$98,7,FALSE)</f>
        <v>Manhã</v>
      </c>
      <c r="L715" t="str">
        <f>VLOOKUP(K715,Turnos!$A$1:$C$4,2,FALSE)</f>
        <v>06:00</v>
      </c>
      <c r="M715" t="str">
        <f>VLOOKUP(K715,Turnos!$A$1:$C$4,3,FALSE)</f>
        <v>14:00</v>
      </c>
      <c r="N715" s="6">
        <v>1.1786111111111113</v>
      </c>
      <c r="O715" s="6">
        <v>7.1319444444444455</v>
      </c>
      <c r="P715" s="6">
        <f t="shared" si="46"/>
        <v>8.3105555555555561</v>
      </c>
      <c r="Q715" t="str">
        <f t="shared" si="47"/>
        <v>Anomalia</v>
      </c>
      <c r="R715" t="str">
        <f>VLOOKUP(A715,Funcionários!$A$1:$I$98,6,FALSE)</f>
        <v>Logística</v>
      </c>
      <c r="S715" t="str">
        <f>VLOOKUP(A715,Funcionários!$A$1:$I$98,5,FALSE)</f>
        <v>Operador</v>
      </c>
      <c r="T715">
        <f>VLOOKUP(A715,Funcionários!$A$1:$I$98,8,FALSE)</f>
        <v>3820.59</v>
      </c>
      <c r="U715" t="str">
        <f>VLOOKUP(A715,Funcionários!$A$1:$I$98,3,FALSE)</f>
        <v>F</v>
      </c>
    </row>
    <row r="716" spans="1:21" x14ac:dyDescent="0.3">
      <c r="A716">
        <v>24</v>
      </c>
      <c r="B716" t="str">
        <f>VLOOKUP(A716,Funcionários!$A$1:$I$98,2,FALSE)</f>
        <v>Ayl</v>
      </c>
      <c r="C716" s="2" t="s">
        <v>76</v>
      </c>
      <c r="D716" s="4" t="s">
        <v>1295</v>
      </c>
      <c r="E716" s="4" t="s">
        <v>1296</v>
      </c>
      <c r="F716">
        <v>0</v>
      </c>
      <c r="G716">
        <v>2.5</v>
      </c>
      <c r="H716">
        <f t="shared" si="44"/>
        <v>2025</v>
      </c>
      <c r="I716">
        <f t="shared" si="45"/>
        <v>4</v>
      </c>
      <c r="J716" t="s">
        <v>18</v>
      </c>
      <c r="K716" t="str">
        <f>VLOOKUP(A716,Funcionários!$A$1:$I$98,7,FALSE)</f>
        <v>Manhã</v>
      </c>
      <c r="L716" t="str">
        <f>VLOOKUP(K716,Turnos!$A$1:$C$4,2,FALSE)</f>
        <v>06:00</v>
      </c>
      <c r="M716" t="str">
        <f>VLOOKUP(K716,Turnos!$A$1:$C$4,3,FALSE)</f>
        <v>14:00</v>
      </c>
      <c r="N716" s="6">
        <v>3.3486111111111114</v>
      </c>
      <c r="O716" s="6">
        <v>1.7583333333333337</v>
      </c>
      <c r="P716" s="6">
        <f t="shared" si="46"/>
        <v>5.1069444444444452</v>
      </c>
      <c r="Q716" t="str">
        <f t="shared" si="47"/>
        <v>Anomalia</v>
      </c>
      <c r="R716" t="str">
        <f>VLOOKUP(A716,Funcionários!$A$1:$I$98,6,FALSE)</f>
        <v>Logística</v>
      </c>
      <c r="S716" t="str">
        <f>VLOOKUP(A716,Funcionários!$A$1:$I$98,5,FALSE)</f>
        <v>Operador</v>
      </c>
      <c r="T716">
        <f>VLOOKUP(A716,Funcionários!$A$1:$I$98,8,FALSE)</f>
        <v>3820.59</v>
      </c>
      <c r="U716" t="str">
        <f>VLOOKUP(A716,Funcionários!$A$1:$I$98,3,FALSE)</f>
        <v>F</v>
      </c>
    </row>
    <row r="717" spans="1:21" x14ac:dyDescent="0.3">
      <c r="A717">
        <v>24</v>
      </c>
      <c r="B717" t="str">
        <f>VLOOKUP(A717,Funcionários!$A$1:$I$98,2,FALSE)</f>
        <v>Ayl</v>
      </c>
      <c r="C717" s="2" t="s">
        <v>79</v>
      </c>
      <c r="D717" s="4" t="s">
        <v>1297</v>
      </c>
      <c r="E717" s="4" t="s">
        <v>1298</v>
      </c>
      <c r="F717">
        <v>0</v>
      </c>
      <c r="G717">
        <v>2.1</v>
      </c>
      <c r="H717">
        <f t="shared" si="44"/>
        <v>2025</v>
      </c>
      <c r="I717">
        <f t="shared" si="45"/>
        <v>4</v>
      </c>
      <c r="J717" t="s">
        <v>22</v>
      </c>
      <c r="K717" t="str">
        <f>VLOOKUP(A717,Funcionários!$A$1:$I$98,7,FALSE)</f>
        <v>Manhã</v>
      </c>
      <c r="L717" t="str">
        <f>VLOOKUP(K717,Turnos!$A$1:$C$4,2,FALSE)</f>
        <v>06:00</v>
      </c>
      <c r="M717" t="str">
        <f>VLOOKUP(K717,Turnos!$A$1:$C$4,3,FALSE)</f>
        <v>14:00</v>
      </c>
      <c r="N717" s="6">
        <v>10.252500000000001</v>
      </c>
      <c r="O717" s="6">
        <v>11.080833333333336</v>
      </c>
      <c r="P717" s="6">
        <f t="shared" si="46"/>
        <v>21.333333333333336</v>
      </c>
      <c r="Q717" t="str">
        <f t="shared" si="47"/>
        <v>Anomalia</v>
      </c>
      <c r="R717" t="str">
        <f>VLOOKUP(A717,Funcionários!$A$1:$I$98,6,FALSE)</f>
        <v>Logística</v>
      </c>
      <c r="S717" t="str">
        <f>VLOOKUP(A717,Funcionários!$A$1:$I$98,5,FALSE)</f>
        <v>Operador</v>
      </c>
      <c r="T717">
        <f>VLOOKUP(A717,Funcionários!$A$1:$I$98,8,FALSE)</f>
        <v>3820.59</v>
      </c>
      <c r="U717" t="str">
        <f>VLOOKUP(A717,Funcionários!$A$1:$I$98,3,FALSE)</f>
        <v>F</v>
      </c>
    </row>
    <row r="718" spans="1:21" x14ac:dyDescent="0.3">
      <c r="A718">
        <v>24</v>
      </c>
      <c r="B718" t="str">
        <f>VLOOKUP(A718,Funcionários!$A$1:$I$98,2,FALSE)</f>
        <v>Ayl</v>
      </c>
      <c r="C718" s="2" t="s">
        <v>82</v>
      </c>
      <c r="D718" s="4" t="s">
        <v>1299</v>
      </c>
      <c r="E718" s="4" t="s">
        <v>1300</v>
      </c>
      <c r="F718">
        <v>0</v>
      </c>
      <c r="G718">
        <v>2.9</v>
      </c>
      <c r="H718">
        <f t="shared" si="44"/>
        <v>2025</v>
      </c>
      <c r="I718">
        <f t="shared" si="45"/>
        <v>4</v>
      </c>
      <c r="J718" t="s">
        <v>26</v>
      </c>
      <c r="K718" t="str">
        <f>VLOOKUP(A718,Funcionários!$A$1:$I$98,7,FALSE)</f>
        <v>Manhã</v>
      </c>
      <c r="L718" t="str">
        <f>VLOOKUP(K718,Turnos!$A$1:$C$4,2,FALSE)</f>
        <v>06:00</v>
      </c>
      <c r="M718" t="str">
        <f>VLOOKUP(K718,Turnos!$A$1:$C$4,3,FALSE)</f>
        <v>14:00</v>
      </c>
      <c r="N718" s="6">
        <v>11.118055555555559</v>
      </c>
      <c r="O718" s="6">
        <v>0.11166666666666547</v>
      </c>
      <c r="P718" s="6">
        <f t="shared" si="46"/>
        <v>11.229722222222225</v>
      </c>
      <c r="Q718" t="str">
        <f t="shared" si="47"/>
        <v>Anomalia</v>
      </c>
      <c r="R718" t="str">
        <f>VLOOKUP(A718,Funcionários!$A$1:$I$98,6,FALSE)</f>
        <v>Logística</v>
      </c>
      <c r="S718" t="str">
        <f>VLOOKUP(A718,Funcionários!$A$1:$I$98,5,FALSE)</f>
        <v>Operador</v>
      </c>
      <c r="T718">
        <f>VLOOKUP(A718,Funcionários!$A$1:$I$98,8,FALSE)</f>
        <v>3820.59</v>
      </c>
      <c r="U718" t="str">
        <f>VLOOKUP(A718,Funcionários!$A$1:$I$98,3,FALSE)</f>
        <v>F</v>
      </c>
    </row>
    <row r="719" spans="1:21" x14ac:dyDescent="0.3">
      <c r="A719">
        <v>24</v>
      </c>
      <c r="B719" t="str">
        <f>VLOOKUP(A719,Funcionários!$A$1:$I$98,2,FALSE)</f>
        <v>Ayl</v>
      </c>
      <c r="C719" s="2" t="s">
        <v>85</v>
      </c>
      <c r="D719" s="4" t="s">
        <v>1301</v>
      </c>
      <c r="E719" s="4" t="s">
        <v>1302</v>
      </c>
      <c r="F719">
        <v>0</v>
      </c>
      <c r="G719">
        <v>0.5</v>
      </c>
      <c r="H719">
        <f t="shared" si="44"/>
        <v>2025</v>
      </c>
      <c r="I719">
        <f t="shared" si="45"/>
        <v>4</v>
      </c>
      <c r="J719" t="s">
        <v>28</v>
      </c>
      <c r="K719" t="str">
        <f>VLOOKUP(A719,Funcionários!$A$1:$I$98,7,FALSE)</f>
        <v>Manhã</v>
      </c>
      <c r="L719" t="str">
        <f>VLOOKUP(K719,Turnos!$A$1:$C$4,2,FALSE)</f>
        <v>06:00</v>
      </c>
      <c r="M719" t="str">
        <f>VLOOKUP(K719,Turnos!$A$1:$C$4,3,FALSE)</f>
        <v>14:00</v>
      </c>
      <c r="N719" s="6">
        <v>1.7183333333333342</v>
      </c>
      <c r="O719" s="6">
        <v>6.9755555555555562</v>
      </c>
      <c r="P719" s="6">
        <f t="shared" si="46"/>
        <v>8.6938888888888908</v>
      </c>
      <c r="Q719" t="str">
        <f t="shared" si="47"/>
        <v>Anomalia</v>
      </c>
      <c r="R719" t="str">
        <f>VLOOKUP(A719,Funcionários!$A$1:$I$98,6,FALSE)</f>
        <v>Logística</v>
      </c>
      <c r="S719" t="str">
        <f>VLOOKUP(A719,Funcionários!$A$1:$I$98,5,FALSE)</f>
        <v>Operador</v>
      </c>
      <c r="T719">
        <f>VLOOKUP(A719,Funcionários!$A$1:$I$98,8,FALSE)</f>
        <v>3820.59</v>
      </c>
      <c r="U719" t="str">
        <f>VLOOKUP(A719,Funcionários!$A$1:$I$98,3,FALSE)</f>
        <v>F</v>
      </c>
    </row>
    <row r="720" spans="1:21" x14ac:dyDescent="0.3">
      <c r="A720">
        <v>24</v>
      </c>
      <c r="B720" t="str">
        <f>VLOOKUP(A720,Funcionários!$A$1:$I$98,2,FALSE)</f>
        <v>Ayl</v>
      </c>
      <c r="C720" s="2" t="s">
        <v>88</v>
      </c>
      <c r="D720" s="4" t="s">
        <v>1303</v>
      </c>
      <c r="E720" s="4" t="s">
        <v>1304</v>
      </c>
      <c r="F720">
        <v>0</v>
      </c>
      <c r="G720">
        <v>2.2000000000000002</v>
      </c>
      <c r="H720">
        <f t="shared" si="44"/>
        <v>2025</v>
      </c>
      <c r="I720">
        <f t="shared" si="45"/>
        <v>4</v>
      </c>
      <c r="J720" t="s">
        <v>9</v>
      </c>
      <c r="K720" t="str">
        <f>VLOOKUP(A720,Funcionários!$A$1:$I$98,7,FALSE)</f>
        <v>Manhã</v>
      </c>
      <c r="L720" t="str">
        <f>VLOOKUP(K720,Turnos!$A$1:$C$4,2,FALSE)</f>
        <v>06:00</v>
      </c>
      <c r="M720" t="str">
        <f>VLOOKUP(K720,Turnos!$A$1:$C$4,3,FALSE)</f>
        <v>14:00</v>
      </c>
      <c r="N720" s="6">
        <v>0.78638888888888947</v>
      </c>
      <c r="O720" s="6">
        <v>5.0136111111111097</v>
      </c>
      <c r="P720" s="6">
        <f t="shared" si="46"/>
        <v>5.7999999999999989</v>
      </c>
      <c r="Q720" t="str">
        <f t="shared" si="47"/>
        <v>Anomalia</v>
      </c>
      <c r="R720" t="str">
        <f>VLOOKUP(A720,Funcionários!$A$1:$I$98,6,FALSE)</f>
        <v>Logística</v>
      </c>
      <c r="S720" t="str">
        <f>VLOOKUP(A720,Funcionários!$A$1:$I$98,5,FALSE)</f>
        <v>Operador</v>
      </c>
      <c r="T720">
        <f>VLOOKUP(A720,Funcionários!$A$1:$I$98,8,FALSE)</f>
        <v>3820.59</v>
      </c>
      <c r="U720" t="str">
        <f>VLOOKUP(A720,Funcionários!$A$1:$I$98,3,FALSE)</f>
        <v>F</v>
      </c>
    </row>
    <row r="721" spans="1:21" x14ac:dyDescent="0.3">
      <c r="A721">
        <v>24</v>
      </c>
      <c r="B721" t="str">
        <f>VLOOKUP(A721,Funcionários!$A$1:$I$98,2,FALSE)</f>
        <v>Ayl</v>
      </c>
      <c r="C721" s="2" t="s">
        <v>91</v>
      </c>
      <c r="D721" s="4" t="s">
        <v>1305</v>
      </c>
      <c r="E721" s="4" t="s">
        <v>1306</v>
      </c>
      <c r="F721">
        <v>0</v>
      </c>
      <c r="G721">
        <v>1.6</v>
      </c>
      <c r="H721">
        <f t="shared" si="44"/>
        <v>2025</v>
      </c>
      <c r="I721">
        <f t="shared" si="45"/>
        <v>4</v>
      </c>
      <c r="J721" t="s">
        <v>12</v>
      </c>
      <c r="K721" t="str">
        <f>VLOOKUP(A721,Funcionários!$A$1:$I$98,7,FALSE)</f>
        <v>Manhã</v>
      </c>
      <c r="L721" t="str">
        <f>VLOOKUP(K721,Turnos!$A$1:$C$4,2,FALSE)</f>
        <v>06:00</v>
      </c>
      <c r="M721" t="str">
        <f>VLOOKUP(K721,Turnos!$A$1:$C$4,3,FALSE)</f>
        <v>14:00</v>
      </c>
      <c r="N721" s="6">
        <v>1.1091666666666669</v>
      </c>
      <c r="O721" s="6">
        <v>10.532777777777779</v>
      </c>
      <c r="P721" s="6">
        <f t="shared" si="46"/>
        <v>11.641944444444446</v>
      </c>
      <c r="Q721" t="str">
        <f t="shared" si="47"/>
        <v>Anomalia</v>
      </c>
      <c r="R721" t="str">
        <f>VLOOKUP(A721,Funcionários!$A$1:$I$98,6,FALSE)</f>
        <v>Logística</v>
      </c>
      <c r="S721" t="str">
        <f>VLOOKUP(A721,Funcionários!$A$1:$I$98,5,FALSE)</f>
        <v>Operador</v>
      </c>
      <c r="T721">
        <f>VLOOKUP(A721,Funcionários!$A$1:$I$98,8,FALSE)</f>
        <v>3820.59</v>
      </c>
      <c r="U721" t="str">
        <f>VLOOKUP(A721,Funcionários!$A$1:$I$98,3,FALSE)</f>
        <v>F</v>
      </c>
    </row>
    <row r="722" spans="1:21" x14ac:dyDescent="0.3">
      <c r="A722">
        <v>25</v>
      </c>
      <c r="B722" t="str">
        <f>VLOOKUP(A722,Funcionários!$A$1:$I$98,2,FALSE)</f>
        <v>Luan Borges</v>
      </c>
      <c r="C722" s="2" t="s">
        <v>7</v>
      </c>
      <c r="D722" s="4"/>
      <c r="E722" s="4"/>
      <c r="F722">
        <v>0</v>
      </c>
      <c r="G722">
        <v>0</v>
      </c>
      <c r="H722">
        <f t="shared" si="44"/>
        <v>2025</v>
      </c>
      <c r="I722">
        <f t="shared" si="45"/>
        <v>5</v>
      </c>
      <c r="J722" t="s">
        <v>9</v>
      </c>
      <c r="K722" t="str">
        <f>VLOOKUP(A722,Funcionários!$A$1:$I$98,7,FALSE)</f>
        <v>Noite</v>
      </c>
      <c r="L722" t="str">
        <f>VLOOKUP(K722,Turnos!$A$1:$C$4,2,FALSE)</f>
        <v>22:00</v>
      </c>
      <c r="M722" t="str">
        <f>VLOOKUP(K722,Turnos!$A$1:$C$4,3,FALSE)</f>
        <v>06:00</v>
      </c>
      <c r="N722" s="6">
        <v>22</v>
      </c>
      <c r="O722" s="6">
        <v>6</v>
      </c>
      <c r="P722" s="6">
        <f t="shared" si="46"/>
        <v>28</v>
      </c>
      <c r="Q722" t="str">
        <f t="shared" si="47"/>
        <v>Anomalia</v>
      </c>
      <c r="R722" t="str">
        <f>VLOOKUP(A722,Funcionários!$A$1:$I$98,6,FALSE)</f>
        <v>Logística</v>
      </c>
      <c r="S722" t="str">
        <f>VLOOKUP(A722,Funcionários!$A$1:$I$98,5,FALSE)</f>
        <v>Operador</v>
      </c>
      <c r="T722">
        <f>VLOOKUP(A722,Funcionários!$A$1:$I$98,8,FALSE)</f>
        <v>13887.54</v>
      </c>
      <c r="U722" t="str">
        <f>VLOOKUP(A722,Funcionários!$A$1:$I$98,3,FALSE)</f>
        <v>Outros</v>
      </c>
    </row>
    <row r="723" spans="1:21" x14ac:dyDescent="0.3">
      <c r="A723">
        <v>25</v>
      </c>
      <c r="B723" t="str">
        <f>VLOOKUP(A723,Funcionários!$A$1:$I$98,2,FALSE)</f>
        <v>Luan Borges</v>
      </c>
      <c r="C723" s="2" t="s">
        <v>10</v>
      </c>
      <c r="D723" s="4" t="s">
        <v>1307</v>
      </c>
      <c r="E723" s="4" t="s">
        <v>1308</v>
      </c>
      <c r="F723">
        <v>0</v>
      </c>
      <c r="G723">
        <v>2.8</v>
      </c>
      <c r="H723">
        <f t="shared" si="44"/>
        <v>2025</v>
      </c>
      <c r="I723">
        <f t="shared" si="45"/>
        <v>5</v>
      </c>
      <c r="J723" t="s">
        <v>12</v>
      </c>
      <c r="K723" t="str">
        <f>VLOOKUP(A723,Funcionários!$A$1:$I$98,7,FALSE)</f>
        <v>Noite</v>
      </c>
      <c r="L723" t="str">
        <f>VLOOKUP(K723,Turnos!$A$1:$C$4,2,FALSE)</f>
        <v>22:00</v>
      </c>
      <c r="M723" t="str">
        <f>VLOOKUP(K723,Turnos!$A$1:$C$4,3,FALSE)</f>
        <v>06:00</v>
      </c>
      <c r="N723" s="6">
        <v>17.041388888888889</v>
      </c>
      <c r="O723" s="6">
        <v>10.95166666666667</v>
      </c>
      <c r="P723" s="6">
        <f t="shared" si="46"/>
        <v>27.993055555555557</v>
      </c>
      <c r="Q723" t="str">
        <f t="shared" si="47"/>
        <v>Anomalia</v>
      </c>
      <c r="R723" t="str">
        <f>VLOOKUP(A723,Funcionários!$A$1:$I$98,6,FALSE)</f>
        <v>Logística</v>
      </c>
      <c r="S723" t="str">
        <f>VLOOKUP(A723,Funcionários!$A$1:$I$98,5,FALSE)</f>
        <v>Operador</v>
      </c>
      <c r="T723">
        <f>VLOOKUP(A723,Funcionários!$A$1:$I$98,8,FALSE)</f>
        <v>13887.54</v>
      </c>
      <c r="U723" t="str">
        <f>VLOOKUP(A723,Funcionários!$A$1:$I$98,3,FALSE)</f>
        <v>Outros</v>
      </c>
    </row>
    <row r="724" spans="1:21" x14ac:dyDescent="0.3">
      <c r="A724">
        <v>25</v>
      </c>
      <c r="B724" t="str">
        <f>VLOOKUP(A724,Funcionários!$A$1:$I$98,2,FALSE)</f>
        <v>Luan Borges</v>
      </c>
      <c r="C724" s="2" t="s">
        <v>13</v>
      </c>
      <c r="D724" s="4" t="s">
        <v>1309</v>
      </c>
      <c r="E724" s="4" t="s">
        <v>1310</v>
      </c>
      <c r="F724">
        <v>0</v>
      </c>
      <c r="G724">
        <v>1.2</v>
      </c>
      <c r="H724">
        <f t="shared" si="44"/>
        <v>2025</v>
      </c>
      <c r="I724">
        <f t="shared" si="45"/>
        <v>5</v>
      </c>
      <c r="J724" t="s">
        <v>16</v>
      </c>
      <c r="K724" t="str">
        <f>VLOOKUP(A724,Funcionários!$A$1:$I$98,7,FALSE)</f>
        <v>Noite</v>
      </c>
      <c r="L724" t="str">
        <f>VLOOKUP(K724,Turnos!$A$1:$C$4,2,FALSE)</f>
        <v>22:00</v>
      </c>
      <c r="M724" t="str">
        <f>VLOOKUP(K724,Turnos!$A$1:$C$4,3,FALSE)</f>
        <v>06:00</v>
      </c>
      <c r="N724" s="6">
        <v>1.7694444444444457</v>
      </c>
      <c r="O724" s="6">
        <v>3.4552777777777774</v>
      </c>
      <c r="P724" s="6">
        <f t="shared" si="46"/>
        <v>5.2247222222222227</v>
      </c>
      <c r="Q724" t="str">
        <f t="shared" si="47"/>
        <v>Anomalia</v>
      </c>
      <c r="R724" t="str">
        <f>VLOOKUP(A724,Funcionários!$A$1:$I$98,6,FALSE)</f>
        <v>Logística</v>
      </c>
      <c r="S724" t="str">
        <f>VLOOKUP(A724,Funcionários!$A$1:$I$98,5,FALSE)</f>
        <v>Operador</v>
      </c>
      <c r="T724">
        <f>VLOOKUP(A724,Funcionários!$A$1:$I$98,8,FALSE)</f>
        <v>13887.54</v>
      </c>
      <c r="U724" t="str">
        <f>VLOOKUP(A724,Funcionários!$A$1:$I$98,3,FALSE)</f>
        <v>Outros</v>
      </c>
    </row>
    <row r="725" spans="1:21" x14ac:dyDescent="0.3">
      <c r="A725">
        <v>25</v>
      </c>
      <c r="B725" t="str">
        <f>VLOOKUP(A725,Funcionários!$A$1:$I$98,2,FALSE)</f>
        <v>Luan Borges</v>
      </c>
      <c r="C725" s="2" t="s">
        <v>17</v>
      </c>
      <c r="D725" s="4"/>
      <c r="E725" s="4"/>
      <c r="F725">
        <v>0</v>
      </c>
      <c r="G725">
        <v>0</v>
      </c>
      <c r="H725">
        <f t="shared" si="44"/>
        <v>2025</v>
      </c>
      <c r="I725">
        <f t="shared" si="45"/>
        <v>5</v>
      </c>
      <c r="J725" t="s">
        <v>18</v>
      </c>
      <c r="K725" t="str">
        <f>VLOOKUP(A725,Funcionários!$A$1:$I$98,7,FALSE)</f>
        <v>Noite</v>
      </c>
      <c r="L725" t="str">
        <f>VLOOKUP(K725,Turnos!$A$1:$C$4,2,FALSE)</f>
        <v>22:00</v>
      </c>
      <c r="M725" t="str">
        <f>VLOOKUP(K725,Turnos!$A$1:$C$4,3,FALSE)</f>
        <v>06:00</v>
      </c>
      <c r="N725" s="6">
        <v>22</v>
      </c>
      <c r="O725" s="6">
        <v>6</v>
      </c>
      <c r="P725" s="6">
        <f t="shared" si="46"/>
        <v>28</v>
      </c>
      <c r="Q725" t="str">
        <f t="shared" si="47"/>
        <v>Anomalia</v>
      </c>
      <c r="R725" t="str">
        <f>VLOOKUP(A725,Funcionários!$A$1:$I$98,6,FALSE)</f>
        <v>Logística</v>
      </c>
      <c r="S725" t="str">
        <f>VLOOKUP(A725,Funcionários!$A$1:$I$98,5,FALSE)</f>
        <v>Operador</v>
      </c>
      <c r="T725">
        <f>VLOOKUP(A725,Funcionários!$A$1:$I$98,8,FALSE)</f>
        <v>13887.54</v>
      </c>
      <c r="U725" t="str">
        <f>VLOOKUP(A725,Funcionários!$A$1:$I$98,3,FALSE)</f>
        <v>Outros</v>
      </c>
    </row>
    <row r="726" spans="1:21" x14ac:dyDescent="0.3">
      <c r="A726">
        <v>25</v>
      </c>
      <c r="B726" t="str">
        <f>VLOOKUP(A726,Funcionários!$A$1:$I$98,2,FALSE)</f>
        <v>Luan Borges</v>
      </c>
      <c r="C726" s="2" t="s">
        <v>19</v>
      </c>
      <c r="D726" s="4" t="s">
        <v>1311</v>
      </c>
      <c r="E726" s="4" t="s">
        <v>1312</v>
      </c>
      <c r="F726">
        <v>0</v>
      </c>
      <c r="G726">
        <v>1.1000000000000001</v>
      </c>
      <c r="H726">
        <f t="shared" si="44"/>
        <v>2025</v>
      </c>
      <c r="I726">
        <f t="shared" si="45"/>
        <v>5</v>
      </c>
      <c r="J726" t="s">
        <v>22</v>
      </c>
      <c r="K726" t="str">
        <f>VLOOKUP(A726,Funcionários!$A$1:$I$98,7,FALSE)</f>
        <v>Noite</v>
      </c>
      <c r="L726" t="str">
        <f>VLOOKUP(K726,Turnos!$A$1:$C$4,2,FALSE)</f>
        <v>22:00</v>
      </c>
      <c r="M726" t="str">
        <f>VLOOKUP(K726,Turnos!$A$1:$C$4,3,FALSE)</f>
        <v>06:00</v>
      </c>
      <c r="N726" s="6">
        <v>20.659166666666668</v>
      </c>
      <c r="O726" s="6">
        <v>0.78305555555555495</v>
      </c>
      <c r="P726" s="6">
        <f t="shared" si="46"/>
        <v>21.442222222222224</v>
      </c>
      <c r="Q726" t="str">
        <f t="shared" si="47"/>
        <v>Anomalia</v>
      </c>
      <c r="R726" t="str">
        <f>VLOOKUP(A726,Funcionários!$A$1:$I$98,6,FALSE)</f>
        <v>Logística</v>
      </c>
      <c r="S726" t="str">
        <f>VLOOKUP(A726,Funcionários!$A$1:$I$98,5,FALSE)</f>
        <v>Operador</v>
      </c>
      <c r="T726">
        <f>VLOOKUP(A726,Funcionários!$A$1:$I$98,8,FALSE)</f>
        <v>13887.54</v>
      </c>
      <c r="U726" t="str">
        <f>VLOOKUP(A726,Funcionários!$A$1:$I$98,3,FALSE)</f>
        <v>Outros</v>
      </c>
    </row>
    <row r="727" spans="1:21" x14ac:dyDescent="0.3">
      <c r="A727">
        <v>25</v>
      </c>
      <c r="B727" t="str">
        <f>VLOOKUP(A727,Funcionários!$A$1:$I$98,2,FALSE)</f>
        <v>Luan Borges</v>
      </c>
      <c r="C727" s="2" t="s">
        <v>23</v>
      </c>
      <c r="D727" s="4" t="s">
        <v>1313</v>
      </c>
      <c r="E727" s="4" t="s">
        <v>1314</v>
      </c>
      <c r="F727">
        <v>0</v>
      </c>
      <c r="G727">
        <v>1.8</v>
      </c>
      <c r="H727">
        <f t="shared" si="44"/>
        <v>2025</v>
      </c>
      <c r="I727">
        <f t="shared" si="45"/>
        <v>5</v>
      </c>
      <c r="J727" t="s">
        <v>26</v>
      </c>
      <c r="K727" t="str">
        <f>VLOOKUP(A727,Funcionários!$A$1:$I$98,7,FALSE)</f>
        <v>Noite</v>
      </c>
      <c r="L727" t="str">
        <f>VLOOKUP(K727,Turnos!$A$1:$C$4,2,FALSE)</f>
        <v>22:00</v>
      </c>
      <c r="M727" t="str">
        <f>VLOOKUP(K727,Turnos!$A$1:$C$4,3,FALSE)</f>
        <v>06:00</v>
      </c>
      <c r="N727" s="6">
        <v>0.81749999999999723</v>
      </c>
      <c r="O727" s="6">
        <v>10.436388888888889</v>
      </c>
      <c r="P727" s="6">
        <f t="shared" si="46"/>
        <v>11.253888888888886</v>
      </c>
      <c r="Q727" t="str">
        <f t="shared" si="47"/>
        <v>Anomalia</v>
      </c>
      <c r="R727" t="str">
        <f>VLOOKUP(A727,Funcionários!$A$1:$I$98,6,FALSE)</f>
        <v>Logística</v>
      </c>
      <c r="S727" t="str">
        <f>VLOOKUP(A727,Funcionários!$A$1:$I$98,5,FALSE)</f>
        <v>Operador</v>
      </c>
      <c r="T727">
        <f>VLOOKUP(A727,Funcionários!$A$1:$I$98,8,FALSE)</f>
        <v>13887.54</v>
      </c>
      <c r="U727" t="str">
        <f>VLOOKUP(A727,Funcionários!$A$1:$I$98,3,FALSE)</f>
        <v>Outros</v>
      </c>
    </row>
    <row r="728" spans="1:21" x14ac:dyDescent="0.3">
      <c r="A728">
        <v>25</v>
      </c>
      <c r="B728" t="str">
        <f>VLOOKUP(A728,Funcionários!$A$1:$I$98,2,FALSE)</f>
        <v>Luan Borges</v>
      </c>
      <c r="C728" s="2" t="s">
        <v>27</v>
      </c>
      <c r="D728" s="4" t="s">
        <v>1315</v>
      </c>
      <c r="E728" s="4" t="s">
        <v>1316</v>
      </c>
      <c r="F728">
        <v>0</v>
      </c>
      <c r="G728">
        <v>0</v>
      </c>
      <c r="H728">
        <f t="shared" si="44"/>
        <v>2025</v>
      </c>
      <c r="I728">
        <f t="shared" si="45"/>
        <v>5</v>
      </c>
      <c r="J728" t="s">
        <v>28</v>
      </c>
      <c r="K728" t="str">
        <f>VLOOKUP(A728,Funcionários!$A$1:$I$98,7,FALSE)</f>
        <v>Noite</v>
      </c>
      <c r="L728" t="str">
        <f>VLOOKUP(K728,Turnos!$A$1:$C$4,2,FALSE)</f>
        <v>22:00</v>
      </c>
      <c r="M728" t="str">
        <f>VLOOKUP(K728,Turnos!$A$1:$C$4,3,FALSE)</f>
        <v>06:00</v>
      </c>
      <c r="N728" s="6">
        <v>0.24305555555555713</v>
      </c>
      <c r="O728" s="6">
        <v>9.0333333333333332</v>
      </c>
      <c r="P728" s="6">
        <f t="shared" si="46"/>
        <v>9.2763888888888903</v>
      </c>
      <c r="Q728" t="str">
        <f t="shared" si="47"/>
        <v>Anomalia</v>
      </c>
      <c r="R728" t="str">
        <f>VLOOKUP(A728,Funcionários!$A$1:$I$98,6,FALSE)</f>
        <v>Logística</v>
      </c>
      <c r="S728" t="str">
        <f>VLOOKUP(A728,Funcionários!$A$1:$I$98,5,FALSE)</f>
        <v>Operador</v>
      </c>
      <c r="T728">
        <f>VLOOKUP(A728,Funcionários!$A$1:$I$98,8,FALSE)</f>
        <v>13887.54</v>
      </c>
      <c r="U728" t="str">
        <f>VLOOKUP(A728,Funcionários!$A$1:$I$98,3,FALSE)</f>
        <v>Outros</v>
      </c>
    </row>
    <row r="729" spans="1:21" x14ac:dyDescent="0.3">
      <c r="A729">
        <v>25</v>
      </c>
      <c r="B729" t="str">
        <f>VLOOKUP(A729,Funcionários!$A$1:$I$98,2,FALSE)</f>
        <v>Luan Borges</v>
      </c>
      <c r="C729" s="2" t="s">
        <v>29</v>
      </c>
      <c r="D729" s="4"/>
      <c r="E729" s="4"/>
      <c r="F729">
        <v>1</v>
      </c>
      <c r="G729">
        <v>0</v>
      </c>
      <c r="H729">
        <f t="shared" si="44"/>
        <v>2025</v>
      </c>
      <c r="I729">
        <f t="shared" si="45"/>
        <v>4</v>
      </c>
      <c r="J729" t="s">
        <v>9</v>
      </c>
      <c r="K729" t="str">
        <f>VLOOKUP(A729,Funcionários!$A$1:$I$98,7,FALSE)</f>
        <v>Noite</v>
      </c>
      <c r="L729" t="str">
        <f>VLOOKUP(K729,Turnos!$A$1:$C$4,2,FALSE)</f>
        <v>22:00</v>
      </c>
      <c r="M729" t="str">
        <f>VLOOKUP(K729,Turnos!$A$1:$C$4,3,FALSE)</f>
        <v>06:00</v>
      </c>
      <c r="N729" s="6">
        <v>22</v>
      </c>
      <c r="O729" s="6">
        <v>6</v>
      </c>
      <c r="P729" s="6">
        <f t="shared" si="46"/>
        <v>28</v>
      </c>
      <c r="Q729" t="str">
        <f t="shared" si="47"/>
        <v>Anomalia</v>
      </c>
      <c r="R729" t="str">
        <f>VLOOKUP(A729,Funcionários!$A$1:$I$98,6,FALSE)</f>
        <v>Logística</v>
      </c>
      <c r="S729" t="str">
        <f>VLOOKUP(A729,Funcionários!$A$1:$I$98,5,FALSE)</f>
        <v>Operador</v>
      </c>
      <c r="T729">
        <f>VLOOKUP(A729,Funcionários!$A$1:$I$98,8,FALSE)</f>
        <v>13887.54</v>
      </c>
      <c r="U729" t="str">
        <f>VLOOKUP(A729,Funcionários!$A$1:$I$98,3,FALSE)</f>
        <v>Outros</v>
      </c>
    </row>
    <row r="730" spans="1:21" x14ac:dyDescent="0.3">
      <c r="A730">
        <v>25</v>
      </c>
      <c r="B730" t="str">
        <f>VLOOKUP(A730,Funcionários!$A$1:$I$98,2,FALSE)</f>
        <v>Luan Borges</v>
      </c>
      <c r="C730" s="2" t="s">
        <v>32</v>
      </c>
      <c r="D730" s="4"/>
      <c r="E730" s="4"/>
      <c r="F730">
        <v>0</v>
      </c>
      <c r="G730">
        <v>0</v>
      </c>
      <c r="H730">
        <f t="shared" si="44"/>
        <v>2025</v>
      </c>
      <c r="I730">
        <f t="shared" si="45"/>
        <v>4</v>
      </c>
      <c r="J730" t="s">
        <v>12</v>
      </c>
      <c r="K730" t="str">
        <f>VLOOKUP(A730,Funcionários!$A$1:$I$98,7,FALSE)</f>
        <v>Noite</v>
      </c>
      <c r="L730" t="str">
        <f>VLOOKUP(K730,Turnos!$A$1:$C$4,2,FALSE)</f>
        <v>22:00</v>
      </c>
      <c r="M730" t="str">
        <f>VLOOKUP(K730,Turnos!$A$1:$C$4,3,FALSE)</f>
        <v>06:00</v>
      </c>
      <c r="N730" s="6">
        <v>22</v>
      </c>
      <c r="O730" s="6">
        <v>6</v>
      </c>
      <c r="P730" s="6">
        <f t="shared" si="46"/>
        <v>28</v>
      </c>
      <c r="Q730" t="str">
        <f t="shared" si="47"/>
        <v>Anomalia</v>
      </c>
      <c r="R730" t="str">
        <f>VLOOKUP(A730,Funcionários!$A$1:$I$98,6,FALSE)</f>
        <v>Logística</v>
      </c>
      <c r="S730" t="str">
        <f>VLOOKUP(A730,Funcionários!$A$1:$I$98,5,FALSE)</f>
        <v>Operador</v>
      </c>
      <c r="T730">
        <f>VLOOKUP(A730,Funcionários!$A$1:$I$98,8,FALSE)</f>
        <v>13887.54</v>
      </c>
      <c r="U730" t="str">
        <f>VLOOKUP(A730,Funcionários!$A$1:$I$98,3,FALSE)</f>
        <v>Outros</v>
      </c>
    </row>
    <row r="731" spans="1:21" x14ac:dyDescent="0.3">
      <c r="A731">
        <v>25</v>
      </c>
      <c r="B731" t="str">
        <f>VLOOKUP(A731,Funcionários!$A$1:$I$98,2,FALSE)</f>
        <v>Luan Borges</v>
      </c>
      <c r="C731" s="2" t="s">
        <v>35</v>
      </c>
      <c r="D731" s="4" t="s">
        <v>1317</v>
      </c>
      <c r="E731" s="4" t="s">
        <v>1318</v>
      </c>
      <c r="F731">
        <v>0</v>
      </c>
      <c r="G731">
        <v>2</v>
      </c>
      <c r="H731">
        <f t="shared" si="44"/>
        <v>2025</v>
      </c>
      <c r="I731">
        <f t="shared" si="45"/>
        <v>4</v>
      </c>
      <c r="J731" t="s">
        <v>16</v>
      </c>
      <c r="K731" t="str">
        <f>VLOOKUP(A731,Funcionários!$A$1:$I$98,7,FALSE)</f>
        <v>Noite</v>
      </c>
      <c r="L731" t="str">
        <f>VLOOKUP(K731,Turnos!$A$1:$C$4,2,FALSE)</f>
        <v>22:00</v>
      </c>
      <c r="M731" t="str">
        <f>VLOOKUP(K731,Turnos!$A$1:$C$4,3,FALSE)</f>
        <v>06:00</v>
      </c>
      <c r="N731" s="6">
        <v>11.768055555555554</v>
      </c>
      <c r="O731" s="6">
        <v>13.206944444444446</v>
      </c>
      <c r="P731" s="6">
        <f t="shared" si="46"/>
        <v>24.975000000000001</v>
      </c>
      <c r="Q731" t="str">
        <f t="shared" si="47"/>
        <v>Anomalia</v>
      </c>
      <c r="R731" t="str">
        <f>VLOOKUP(A731,Funcionários!$A$1:$I$98,6,FALSE)</f>
        <v>Logística</v>
      </c>
      <c r="S731" t="str">
        <f>VLOOKUP(A731,Funcionários!$A$1:$I$98,5,FALSE)</f>
        <v>Operador</v>
      </c>
      <c r="T731">
        <f>VLOOKUP(A731,Funcionários!$A$1:$I$98,8,FALSE)</f>
        <v>13887.54</v>
      </c>
      <c r="U731" t="str">
        <f>VLOOKUP(A731,Funcionários!$A$1:$I$98,3,FALSE)</f>
        <v>Outros</v>
      </c>
    </row>
    <row r="732" spans="1:21" x14ac:dyDescent="0.3">
      <c r="A732">
        <v>25</v>
      </c>
      <c r="B732" t="str">
        <f>VLOOKUP(A732,Funcionários!$A$1:$I$98,2,FALSE)</f>
        <v>Luan Borges</v>
      </c>
      <c r="C732" s="2" t="s">
        <v>36</v>
      </c>
      <c r="D732" s="4" t="s">
        <v>1319</v>
      </c>
      <c r="E732" s="4" t="s">
        <v>1320</v>
      </c>
      <c r="F732">
        <v>0</v>
      </c>
      <c r="G732">
        <v>0.3</v>
      </c>
      <c r="H732">
        <f t="shared" si="44"/>
        <v>2025</v>
      </c>
      <c r="I732">
        <f t="shared" si="45"/>
        <v>4</v>
      </c>
      <c r="J732" t="s">
        <v>18</v>
      </c>
      <c r="K732" t="str">
        <f>VLOOKUP(A732,Funcionários!$A$1:$I$98,7,FALSE)</f>
        <v>Noite</v>
      </c>
      <c r="L732" t="str">
        <f>VLOOKUP(K732,Turnos!$A$1:$C$4,2,FALSE)</f>
        <v>22:00</v>
      </c>
      <c r="M732" t="str">
        <f>VLOOKUP(K732,Turnos!$A$1:$C$4,3,FALSE)</f>
        <v>06:00</v>
      </c>
      <c r="N732" s="6">
        <v>15.00111111111111</v>
      </c>
      <c r="O732" s="6">
        <v>0.60611111111111038</v>
      </c>
      <c r="P732" s="6">
        <f t="shared" si="46"/>
        <v>15.607222222222219</v>
      </c>
      <c r="Q732" t="str">
        <f t="shared" si="47"/>
        <v>Anomalia</v>
      </c>
      <c r="R732" t="str">
        <f>VLOOKUP(A732,Funcionários!$A$1:$I$98,6,FALSE)</f>
        <v>Logística</v>
      </c>
      <c r="S732" t="str">
        <f>VLOOKUP(A732,Funcionários!$A$1:$I$98,5,FALSE)</f>
        <v>Operador</v>
      </c>
      <c r="T732">
        <f>VLOOKUP(A732,Funcionários!$A$1:$I$98,8,FALSE)</f>
        <v>13887.54</v>
      </c>
      <c r="U732" t="str">
        <f>VLOOKUP(A732,Funcionários!$A$1:$I$98,3,FALSE)</f>
        <v>Outros</v>
      </c>
    </row>
    <row r="733" spans="1:21" x14ac:dyDescent="0.3">
      <c r="A733">
        <v>25</v>
      </c>
      <c r="B733" t="str">
        <f>VLOOKUP(A733,Funcionários!$A$1:$I$98,2,FALSE)</f>
        <v>Luan Borges</v>
      </c>
      <c r="C733" s="2" t="s">
        <v>39</v>
      </c>
      <c r="D733" s="4" t="s">
        <v>1321</v>
      </c>
      <c r="E733" s="4" t="s">
        <v>1322</v>
      </c>
      <c r="F733">
        <v>0</v>
      </c>
      <c r="G733">
        <v>0.6</v>
      </c>
      <c r="H733">
        <f t="shared" si="44"/>
        <v>2025</v>
      </c>
      <c r="I733">
        <f t="shared" si="45"/>
        <v>4</v>
      </c>
      <c r="J733" t="s">
        <v>22</v>
      </c>
      <c r="K733" t="str">
        <f>VLOOKUP(A733,Funcionários!$A$1:$I$98,7,FALSE)</f>
        <v>Noite</v>
      </c>
      <c r="L733" t="str">
        <f>VLOOKUP(K733,Turnos!$A$1:$C$4,2,FALSE)</f>
        <v>22:00</v>
      </c>
      <c r="M733" t="str">
        <f>VLOOKUP(K733,Turnos!$A$1:$C$4,3,FALSE)</f>
        <v>06:00</v>
      </c>
      <c r="N733" s="6">
        <v>4.2052777777777761</v>
      </c>
      <c r="O733" s="6">
        <v>1.5827777777777778</v>
      </c>
      <c r="P733" s="6">
        <f t="shared" si="46"/>
        <v>5.7880555555555535</v>
      </c>
      <c r="Q733" t="str">
        <f t="shared" si="47"/>
        <v>Anomalia</v>
      </c>
      <c r="R733" t="str">
        <f>VLOOKUP(A733,Funcionários!$A$1:$I$98,6,FALSE)</f>
        <v>Logística</v>
      </c>
      <c r="S733" t="str">
        <f>VLOOKUP(A733,Funcionários!$A$1:$I$98,5,FALSE)</f>
        <v>Operador</v>
      </c>
      <c r="T733">
        <f>VLOOKUP(A733,Funcionários!$A$1:$I$98,8,FALSE)</f>
        <v>13887.54</v>
      </c>
      <c r="U733" t="str">
        <f>VLOOKUP(A733,Funcionários!$A$1:$I$98,3,FALSE)</f>
        <v>Outros</v>
      </c>
    </row>
    <row r="734" spans="1:21" x14ac:dyDescent="0.3">
      <c r="A734">
        <v>25</v>
      </c>
      <c r="B734" t="str">
        <f>VLOOKUP(A734,Funcionários!$A$1:$I$98,2,FALSE)</f>
        <v>Luan Borges</v>
      </c>
      <c r="C734" s="2" t="s">
        <v>42</v>
      </c>
      <c r="D734" s="4" t="s">
        <v>1323</v>
      </c>
      <c r="E734" s="4" t="s">
        <v>1324</v>
      </c>
      <c r="F734">
        <v>0</v>
      </c>
      <c r="G734">
        <v>0.8</v>
      </c>
      <c r="H734">
        <f t="shared" si="44"/>
        <v>2025</v>
      </c>
      <c r="I734">
        <f t="shared" si="45"/>
        <v>4</v>
      </c>
      <c r="J734" t="s">
        <v>26</v>
      </c>
      <c r="K734" t="str">
        <f>VLOOKUP(A734,Funcionários!$A$1:$I$98,7,FALSE)</f>
        <v>Noite</v>
      </c>
      <c r="L734" t="str">
        <f>VLOOKUP(K734,Turnos!$A$1:$C$4,2,FALSE)</f>
        <v>22:00</v>
      </c>
      <c r="M734" t="str">
        <f>VLOOKUP(K734,Turnos!$A$1:$C$4,3,FALSE)</f>
        <v>06:00</v>
      </c>
      <c r="N734" s="6">
        <v>6.5647222222222208</v>
      </c>
      <c r="O734" s="6">
        <v>3.7072222222222231</v>
      </c>
      <c r="P734" s="6">
        <f t="shared" si="46"/>
        <v>10.271944444444443</v>
      </c>
      <c r="Q734" t="str">
        <f t="shared" si="47"/>
        <v>Anomalia</v>
      </c>
      <c r="R734" t="str">
        <f>VLOOKUP(A734,Funcionários!$A$1:$I$98,6,FALSE)</f>
        <v>Logística</v>
      </c>
      <c r="S734" t="str">
        <f>VLOOKUP(A734,Funcionários!$A$1:$I$98,5,FALSE)</f>
        <v>Operador</v>
      </c>
      <c r="T734">
        <f>VLOOKUP(A734,Funcionários!$A$1:$I$98,8,FALSE)</f>
        <v>13887.54</v>
      </c>
      <c r="U734" t="str">
        <f>VLOOKUP(A734,Funcionários!$A$1:$I$98,3,FALSE)</f>
        <v>Outros</v>
      </c>
    </row>
    <row r="735" spans="1:21" x14ac:dyDescent="0.3">
      <c r="A735">
        <v>25</v>
      </c>
      <c r="B735" t="str">
        <f>VLOOKUP(A735,Funcionários!$A$1:$I$98,2,FALSE)</f>
        <v>Luan Borges</v>
      </c>
      <c r="C735" s="2" t="s">
        <v>45</v>
      </c>
      <c r="D735" s="4" t="s">
        <v>1325</v>
      </c>
      <c r="E735" s="4" t="s">
        <v>1326</v>
      </c>
      <c r="F735">
        <v>0</v>
      </c>
      <c r="G735">
        <v>1.2</v>
      </c>
      <c r="H735">
        <f t="shared" si="44"/>
        <v>2025</v>
      </c>
      <c r="I735">
        <f t="shared" si="45"/>
        <v>4</v>
      </c>
      <c r="J735" t="s">
        <v>28</v>
      </c>
      <c r="K735" t="str">
        <f>VLOOKUP(A735,Funcionários!$A$1:$I$98,7,FALSE)</f>
        <v>Noite</v>
      </c>
      <c r="L735" t="str">
        <f>VLOOKUP(K735,Turnos!$A$1:$C$4,2,FALSE)</f>
        <v>22:00</v>
      </c>
      <c r="M735" t="str">
        <f>VLOOKUP(K735,Turnos!$A$1:$C$4,3,FALSE)</f>
        <v>06:00</v>
      </c>
      <c r="N735" s="6">
        <v>12.065277777777776</v>
      </c>
      <c r="O735" s="6">
        <v>12.358611111111111</v>
      </c>
      <c r="P735" s="6">
        <f t="shared" si="46"/>
        <v>24.423888888888889</v>
      </c>
      <c r="Q735" t="str">
        <f t="shared" si="47"/>
        <v>Anomalia</v>
      </c>
      <c r="R735" t="str">
        <f>VLOOKUP(A735,Funcionários!$A$1:$I$98,6,FALSE)</f>
        <v>Logística</v>
      </c>
      <c r="S735" t="str">
        <f>VLOOKUP(A735,Funcionários!$A$1:$I$98,5,FALSE)</f>
        <v>Operador</v>
      </c>
      <c r="T735">
        <f>VLOOKUP(A735,Funcionários!$A$1:$I$98,8,FALSE)</f>
        <v>13887.54</v>
      </c>
      <c r="U735" t="str">
        <f>VLOOKUP(A735,Funcionários!$A$1:$I$98,3,FALSE)</f>
        <v>Outros</v>
      </c>
    </row>
    <row r="736" spans="1:21" x14ac:dyDescent="0.3">
      <c r="A736">
        <v>25</v>
      </c>
      <c r="B736" t="str">
        <f>VLOOKUP(A736,Funcionários!$A$1:$I$98,2,FALSE)</f>
        <v>Luan Borges</v>
      </c>
      <c r="C736" s="2" t="s">
        <v>48</v>
      </c>
      <c r="D736" s="4" t="s">
        <v>1327</v>
      </c>
      <c r="E736" s="4" t="s">
        <v>1328</v>
      </c>
      <c r="F736">
        <v>0</v>
      </c>
      <c r="G736">
        <v>0.7</v>
      </c>
      <c r="H736">
        <f t="shared" si="44"/>
        <v>2025</v>
      </c>
      <c r="I736">
        <f t="shared" si="45"/>
        <v>4</v>
      </c>
      <c r="J736" t="s">
        <v>9</v>
      </c>
      <c r="K736" t="str">
        <f>VLOOKUP(A736,Funcionários!$A$1:$I$98,7,FALSE)</f>
        <v>Noite</v>
      </c>
      <c r="L736" t="str">
        <f>VLOOKUP(K736,Turnos!$A$1:$C$4,2,FALSE)</f>
        <v>22:00</v>
      </c>
      <c r="M736" t="str">
        <f>VLOOKUP(K736,Turnos!$A$1:$C$4,3,FALSE)</f>
        <v>06:00</v>
      </c>
      <c r="N736" s="6">
        <v>21.700277777777778</v>
      </c>
      <c r="O736" s="6">
        <v>4.3033333333333328</v>
      </c>
      <c r="P736" s="6">
        <f t="shared" si="46"/>
        <v>26.003611111111113</v>
      </c>
      <c r="Q736" t="str">
        <f t="shared" si="47"/>
        <v>Anomalia</v>
      </c>
      <c r="R736" t="str">
        <f>VLOOKUP(A736,Funcionários!$A$1:$I$98,6,FALSE)</f>
        <v>Logística</v>
      </c>
      <c r="S736" t="str">
        <f>VLOOKUP(A736,Funcionários!$A$1:$I$98,5,FALSE)</f>
        <v>Operador</v>
      </c>
      <c r="T736">
        <f>VLOOKUP(A736,Funcionários!$A$1:$I$98,8,FALSE)</f>
        <v>13887.54</v>
      </c>
      <c r="U736" t="str">
        <f>VLOOKUP(A736,Funcionários!$A$1:$I$98,3,FALSE)</f>
        <v>Outros</v>
      </c>
    </row>
    <row r="737" spans="1:21" x14ac:dyDescent="0.3">
      <c r="A737">
        <v>25</v>
      </c>
      <c r="B737" t="str">
        <f>VLOOKUP(A737,Funcionários!$A$1:$I$98,2,FALSE)</f>
        <v>Luan Borges</v>
      </c>
      <c r="C737" s="2" t="s">
        <v>51</v>
      </c>
      <c r="D737" s="4" t="s">
        <v>1329</v>
      </c>
      <c r="E737" s="4" t="s">
        <v>1330</v>
      </c>
      <c r="F737">
        <v>0</v>
      </c>
      <c r="G737">
        <v>2</v>
      </c>
      <c r="H737">
        <f t="shared" si="44"/>
        <v>2025</v>
      </c>
      <c r="I737">
        <f t="shared" si="45"/>
        <v>4</v>
      </c>
      <c r="J737" t="s">
        <v>12</v>
      </c>
      <c r="K737" t="str">
        <f>VLOOKUP(A737,Funcionários!$A$1:$I$98,7,FALSE)</f>
        <v>Noite</v>
      </c>
      <c r="L737" t="str">
        <f>VLOOKUP(K737,Turnos!$A$1:$C$4,2,FALSE)</f>
        <v>22:00</v>
      </c>
      <c r="M737" t="str">
        <f>VLOOKUP(K737,Turnos!$A$1:$C$4,3,FALSE)</f>
        <v>06:00</v>
      </c>
      <c r="N737" s="6">
        <v>1.1313888888888906</v>
      </c>
      <c r="O737" s="6">
        <v>9.4472222222222229</v>
      </c>
      <c r="P737" s="6">
        <f t="shared" si="46"/>
        <v>10.578611111111114</v>
      </c>
      <c r="Q737" t="str">
        <f t="shared" si="47"/>
        <v>Anomalia</v>
      </c>
      <c r="R737" t="str">
        <f>VLOOKUP(A737,Funcionários!$A$1:$I$98,6,FALSE)</f>
        <v>Logística</v>
      </c>
      <c r="S737" t="str">
        <f>VLOOKUP(A737,Funcionários!$A$1:$I$98,5,FALSE)</f>
        <v>Operador</v>
      </c>
      <c r="T737">
        <f>VLOOKUP(A737,Funcionários!$A$1:$I$98,8,FALSE)</f>
        <v>13887.54</v>
      </c>
      <c r="U737" t="str">
        <f>VLOOKUP(A737,Funcionários!$A$1:$I$98,3,FALSE)</f>
        <v>Outros</v>
      </c>
    </row>
    <row r="738" spans="1:21" x14ac:dyDescent="0.3">
      <c r="A738">
        <v>25</v>
      </c>
      <c r="B738" t="str">
        <f>VLOOKUP(A738,Funcionários!$A$1:$I$98,2,FALSE)</f>
        <v>Luan Borges</v>
      </c>
      <c r="C738" s="2" t="s">
        <v>54</v>
      </c>
      <c r="D738" s="4" t="s">
        <v>1331</v>
      </c>
      <c r="E738" s="4" t="s">
        <v>1332</v>
      </c>
      <c r="F738">
        <v>0</v>
      </c>
      <c r="G738">
        <v>0.3</v>
      </c>
      <c r="H738">
        <f t="shared" si="44"/>
        <v>2025</v>
      </c>
      <c r="I738">
        <f t="shared" si="45"/>
        <v>4</v>
      </c>
      <c r="J738" t="s">
        <v>16</v>
      </c>
      <c r="K738" t="str">
        <f>VLOOKUP(A738,Funcionários!$A$1:$I$98,7,FALSE)</f>
        <v>Noite</v>
      </c>
      <c r="L738" t="str">
        <f>VLOOKUP(K738,Turnos!$A$1:$C$4,2,FALSE)</f>
        <v>22:00</v>
      </c>
      <c r="M738" t="str">
        <f>VLOOKUP(K738,Turnos!$A$1:$C$4,3,FALSE)</f>
        <v>06:00</v>
      </c>
      <c r="N738" s="6">
        <v>12.482222222222221</v>
      </c>
      <c r="O738" s="6">
        <v>3.5091666666666663</v>
      </c>
      <c r="P738" s="6">
        <f t="shared" si="46"/>
        <v>15.991388888888888</v>
      </c>
      <c r="Q738" t="str">
        <f t="shared" si="47"/>
        <v>Anomalia</v>
      </c>
      <c r="R738" t="str">
        <f>VLOOKUP(A738,Funcionários!$A$1:$I$98,6,FALSE)</f>
        <v>Logística</v>
      </c>
      <c r="S738" t="str">
        <f>VLOOKUP(A738,Funcionários!$A$1:$I$98,5,FALSE)</f>
        <v>Operador</v>
      </c>
      <c r="T738">
        <f>VLOOKUP(A738,Funcionários!$A$1:$I$98,8,FALSE)</f>
        <v>13887.54</v>
      </c>
      <c r="U738" t="str">
        <f>VLOOKUP(A738,Funcionários!$A$1:$I$98,3,FALSE)</f>
        <v>Outros</v>
      </c>
    </row>
    <row r="739" spans="1:21" x14ac:dyDescent="0.3">
      <c r="A739">
        <v>25</v>
      </c>
      <c r="B739" t="str">
        <f>VLOOKUP(A739,Funcionários!$A$1:$I$98,2,FALSE)</f>
        <v>Luan Borges</v>
      </c>
      <c r="C739" s="2" t="s">
        <v>57</v>
      </c>
      <c r="D739" s="4"/>
      <c r="E739" s="4"/>
      <c r="F739">
        <v>0</v>
      </c>
      <c r="G739">
        <v>0</v>
      </c>
      <c r="H739">
        <f t="shared" si="44"/>
        <v>2025</v>
      </c>
      <c r="I739">
        <f t="shared" si="45"/>
        <v>4</v>
      </c>
      <c r="J739" t="s">
        <v>18</v>
      </c>
      <c r="K739" t="str">
        <f>VLOOKUP(A739,Funcionários!$A$1:$I$98,7,FALSE)</f>
        <v>Noite</v>
      </c>
      <c r="L739" t="str">
        <f>VLOOKUP(K739,Turnos!$A$1:$C$4,2,FALSE)</f>
        <v>22:00</v>
      </c>
      <c r="M739" t="str">
        <f>VLOOKUP(K739,Turnos!$A$1:$C$4,3,FALSE)</f>
        <v>06:00</v>
      </c>
      <c r="N739" s="6">
        <v>22</v>
      </c>
      <c r="O739" s="6">
        <v>6</v>
      </c>
      <c r="P739" s="6">
        <f t="shared" si="46"/>
        <v>28</v>
      </c>
      <c r="Q739" t="str">
        <f t="shared" si="47"/>
        <v>Anomalia</v>
      </c>
      <c r="R739" t="str">
        <f>VLOOKUP(A739,Funcionários!$A$1:$I$98,6,FALSE)</f>
        <v>Logística</v>
      </c>
      <c r="S739" t="str">
        <f>VLOOKUP(A739,Funcionários!$A$1:$I$98,5,FALSE)</f>
        <v>Operador</v>
      </c>
      <c r="T739">
        <f>VLOOKUP(A739,Funcionários!$A$1:$I$98,8,FALSE)</f>
        <v>13887.54</v>
      </c>
      <c r="U739" t="str">
        <f>VLOOKUP(A739,Funcionários!$A$1:$I$98,3,FALSE)</f>
        <v>Outros</v>
      </c>
    </row>
    <row r="740" spans="1:21" x14ac:dyDescent="0.3">
      <c r="A740">
        <v>25</v>
      </c>
      <c r="B740" t="str">
        <f>VLOOKUP(A740,Funcionários!$A$1:$I$98,2,FALSE)</f>
        <v>Luan Borges</v>
      </c>
      <c r="C740" s="2" t="s">
        <v>60</v>
      </c>
      <c r="D740" s="4" t="s">
        <v>1333</v>
      </c>
      <c r="E740" s="4" t="s">
        <v>1334</v>
      </c>
      <c r="F740">
        <v>0</v>
      </c>
      <c r="G740">
        <v>1.5</v>
      </c>
      <c r="H740">
        <f t="shared" si="44"/>
        <v>2025</v>
      </c>
      <c r="I740">
        <f t="shared" si="45"/>
        <v>4</v>
      </c>
      <c r="J740" t="s">
        <v>22</v>
      </c>
      <c r="K740" t="str">
        <f>VLOOKUP(A740,Funcionários!$A$1:$I$98,7,FALSE)</f>
        <v>Noite</v>
      </c>
      <c r="L740" t="str">
        <f>VLOOKUP(K740,Turnos!$A$1:$C$4,2,FALSE)</f>
        <v>22:00</v>
      </c>
      <c r="M740" t="str">
        <f>VLOOKUP(K740,Turnos!$A$1:$C$4,3,FALSE)</f>
        <v>06:00</v>
      </c>
      <c r="N740" s="6">
        <v>19.411388888888887</v>
      </c>
      <c r="O740" s="6">
        <v>13.280555555555555</v>
      </c>
      <c r="P740" s="6">
        <f t="shared" si="46"/>
        <v>32.691944444444445</v>
      </c>
      <c r="Q740" t="str">
        <f t="shared" si="47"/>
        <v>Anomalia</v>
      </c>
      <c r="R740" t="str">
        <f>VLOOKUP(A740,Funcionários!$A$1:$I$98,6,FALSE)</f>
        <v>Logística</v>
      </c>
      <c r="S740" t="str">
        <f>VLOOKUP(A740,Funcionários!$A$1:$I$98,5,FALSE)</f>
        <v>Operador</v>
      </c>
      <c r="T740">
        <f>VLOOKUP(A740,Funcionários!$A$1:$I$98,8,FALSE)</f>
        <v>13887.54</v>
      </c>
      <c r="U740" t="str">
        <f>VLOOKUP(A740,Funcionários!$A$1:$I$98,3,FALSE)</f>
        <v>Outros</v>
      </c>
    </row>
    <row r="741" spans="1:21" x14ac:dyDescent="0.3">
      <c r="A741">
        <v>25</v>
      </c>
      <c r="B741" t="str">
        <f>VLOOKUP(A741,Funcionários!$A$1:$I$98,2,FALSE)</f>
        <v>Luan Borges</v>
      </c>
      <c r="C741" s="2" t="s">
        <v>63</v>
      </c>
      <c r="D741" s="4" t="s">
        <v>1335</v>
      </c>
      <c r="E741" s="4" t="s">
        <v>1336</v>
      </c>
      <c r="F741">
        <v>0</v>
      </c>
      <c r="G741">
        <v>1.7</v>
      </c>
      <c r="H741">
        <f t="shared" si="44"/>
        <v>2025</v>
      </c>
      <c r="I741">
        <f t="shared" si="45"/>
        <v>4</v>
      </c>
      <c r="J741" t="s">
        <v>26</v>
      </c>
      <c r="K741" t="str">
        <f>VLOOKUP(A741,Funcionários!$A$1:$I$98,7,FALSE)</f>
        <v>Noite</v>
      </c>
      <c r="L741" t="str">
        <f>VLOOKUP(K741,Turnos!$A$1:$C$4,2,FALSE)</f>
        <v>22:00</v>
      </c>
      <c r="M741" t="str">
        <f>VLOOKUP(K741,Turnos!$A$1:$C$4,3,FALSE)</f>
        <v>06:00</v>
      </c>
      <c r="N741" s="6">
        <v>1.5377777777777746</v>
      </c>
      <c r="O741" s="6">
        <v>0.60583333333333345</v>
      </c>
      <c r="P741" s="6">
        <f t="shared" si="46"/>
        <v>2.1436111111111078</v>
      </c>
      <c r="Q741" t="str">
        <f t="shared" si="47"/>
        <v>OK</v>
      </c>
      <c r="R741" t="str">
        <f>VLOOKUP(A741,Funcionários!$A$1:$I$98,6,FALSE)</f>
        <v>Logística</v>
      </c>
      <c r="S741" t="str">
        <f>VLOOKUP(A741,Funcionários!$A$1:$I$98,5,FALSE)</f>
        <v>Operador</v>
      </c>
      <c r="T741">
        <f>VLOOKUP(A741,Funcionários!$A$1:$I$98,8,FALSE)</f>
        <v>13887.54</v>
      </c>
      <c r="U741" t="str">
        <f>VLOOKUP(A741,Funcionários!$A$1:$I$98,3,FALSE)</f>
        <v>Outros</v>
      </c>
    </row>
    <row r="742" spans="1:21" x14ac:dyDescent="0.3">
      <c r="A742">
        <v>25</v>
      </c>
      <c r="B742" t="str">
        <f>VLOOKUP(A742,Funcionários!$A$1:$I$98,2,FALSE)</f>
        <v>Luan Borges</v>
      </c>
      <c r="C742" s="2" t="s">
        <v>66</v>
      </c>
      <c r="D742" s="4"/>
      <c r="E742" s="4"/>
      <c r="F742">
        <v>1</v>
      </c>
      <c r="G742">
        <v>0</v>
      </c>
      <c r="H742">
        <f t="shared" si="44"/>
        <v>2025</v>
      </c>
      <c r="I742">
        <f t="shared" si="45"/>
        <v>4</v>
      </c>
      <c r="J742" t="s">
        <v>28</v>
      </c>
      <c r="K742" t="str">
        <f>VLOOKUP(A742,Funcionários!$A$1:$I$98,7,FALSE)</f>
        <v>Noite</v>
      </c>
      <c r="L742" t="str">
        <f>VLOOKUP(K742,Turnos!$A$1:$C$4,2,FALSE)</f>
        <v>22:00</v>
      </c>
      <c r="M742" t="str">
        <f>VLOOKUP(K742,Turnos!$A$1:$C$4,3,FALSE)</f>
        <v>06:00</v>
      </c>
      <c r="N742" s="6">
        <v>22</v>
      </c>
      <c r="O742" s="6">
        <v>6</v>
      </c>
      <c r="P742" s="6">
        <f t="shared" si="46"/>
        <v>28</v>
      </c>
      <c r="Q742" t="str">
        <f t="shared" si="47"/>
        <v>Anomalia</v>
      </c>
      <c r="R742" t="str">
        <f>VLOOKUP(A742,Funcionários!$A$1:$I$98,6,FALSE)</f>
        <v>Logística</v>
      </c>
      <c r="S742" t="str">
        <f>VLOOKUP(A742,Funcionários!$A$1:$I$98,5,FALSE)</f>
        <v>Operador</v>
      </c>
      <c r="T742">
        <f>VLOOKUP(A742,Funcionários!$A$1:$I$98,8,FALSE)</f>
        <v>13887.54</v>
      </c>
      <c r="U742" t="str">
        <f>VLOOKUP(A742,Funcionários!$A$1:$I$98,3,FALSE)</f>
        <v>Outros</v>
      </c>
    </row>
    <row r="743" spans="1:21" x14ac:dyDescent="0.3">
      <c r="A743">
        <v>25</v>
      </c>
      <c r="B743" t="str">
        <f>VLOOKUP(A743,Funcionários!$A$1:$I$98,2,FALSE)</f>
        <v>Luan Borges</v>
      </c>
      <c r="C743" s="2" t="s">
        <v>69</v>
      </c>
      <c r="D743" s="4"/>
      <c r="E743" s="4"/>
      <c r="F743">
        <v>1</v>
      </c>
      <c r="G743">
        <v>0</v>
      </c>
      <c r="H743">
        <f t="shared" si="44"/>
        <v>2025</v>
      </c>
      <c r="I743">
        <f t="shared" si="45"/>
        <v>4</v>
      </c>
      <c r="J743" t="s">
        <v>9</v>
      </c>
      <c r="K743" t="str">
        <f>VLOOKUP(A743,Funcionários!$A$1:$I$98,7,FALSE)</f>
        <v>Noite</v>
      </c>
      <c r="L743" t="str">
        <f>VLOOKUP(K743,Turnos!$A$1:$C$4,2,FALSE)</f>
        <v>22:00</v>
      </c>
      <c r="M743" t="str">
        <f>VLOOKUP(K743,Turnos!$A$1:$C$4,3,FALSE)</f>
        <v>06:00</v>
      </c>
      <c r="N743" s="6">
        <v>22</v>
      </c>
      <c r="O743" s="6">
        <v>6</v>
      </c>
      <c r="P743" s="6">
        <f t="shared" si="46"/>
        <v>28</v>
      </c>
      <c r="Q743" t="str">
        <f t="shared" si="47"/>
        <v>Anomalia</v>
      </c>
      <c r="R743" t="str">
        <f>VLOOKUP(A743,Funcionários!$A$1:$I$98,6,FALSE)</f>
        <v>Logística</v>
      </c>
      <c r="S743" t="str">
        <f>VLOOKUP(A743,Funcionários!$A$1:$I$98,5,FALSE)</f>
        <v>Operador</v>
      </c>
      <c r="T743">
        <f>VLOOKUP(A743,Funcionários!$A$1:$I$98,8,FALSE)</f>
        <v>13887.54</v>
      </c>
      <c r="U743" t="str">
        <f>VLOOKUP(A743,Funcionários!$A$1:$I$98,3,FALSE)</f>
        <v>Outros</v>
      </c>
    </row>
    <row r="744" spans="1:21" x14ac:dyDescent="0.3">
      <c r="A744">
        <v>25</v>
      </c>
      <c r="B744" t="str">
        <f>VLOOKUP(A744,Funcionários!$A$1:$I$98,2,FALSE)</f>
        <v>Luan Borges</v>
      </c>
      <c r="C744" s="2" t="s">
        <v>72</v>
      </c>
      <c r="D744" s="4" t="s">
        <v>1337</v>
      </c>
      <c r="E744" s="4" t="s">
        <v>1338</v>
      </c>
      <c r="F744">
        <v>0</v>
      </c>
      <c r="G744">
        <v>2.7</v>
      </c>
      <c r="H744">
        <f t="shared" si="44"/>
        <v>2025</v>
      </c>
      <c r="I744">
        <f t="shared" si="45"/>
        <v>4</v>
      </c>
      <c r="J744" t="s">
        <v>12</v>
      </c>
      <c r="K744" t="str">
        <f>VLOOKUP(A744,Funcionários!$A$1:$I$98,7,FALSE)</f>
        <v>Noite</v>
      </c>
      <c r="L744" t="str">
        <f>VLOOKUP(K744,Turnos!$A$1:$C$4,2,FALSE)</f>
        <v>22:00</v>
      </c>
      <c r="M744" t="str">
        <f>VLOOKUP(K744,Turnos!$A$1:$C$4,3,FALSE)</f>
        <v>06:00</v>
      </c>
      <c r="N744" s="6">
        <v>5.7138888888888877</v>
      </c>
      <c r="O744" s="6">
        <v>14.765000000000002</v>
      </c>
      <c r="P744" s="6">
        <f t="shared" si="46"/>
        <v>20.478888888888889</v>
      </c>
      <c r="Q744" t="str">
        <f t="shared" si="47"/>
        <v>Anomalia</v>
      </c>
      <c r="R744" t="str">
        <f>VLOOKUP(A744,Funcionários!$A$1:$I$98,6,FALSE)</f>
        <v>Logística</v>
      </c>
      <c r="S744" t="str">
        <f>VLOOKUP(A744,Funcionários!$A$1:$I$98,5,FALSE)</f>
        <v>Operador</v>
      </c>
      <c r="T744">
        <f>VLOOKUP(A744,Funcionários!$A$1:$I$98,8,FALSE)</f>
        <v>13887.54</v>
      </c>
      <c r="U744" t="str">
        <f>VLOOKUP(A744,Funcionários!$A$1:$I$98,3,FALSE)</f>
        <v>Outros</v>
      </c>
    </row>
    <row r="745" spans="1:21" x14ac:dyDescent="0.3">
      <c r="A745">
        <v>25</v>
      </c>
      <c r="B745" t="str">
        <f>VLOOKUP(A745,Funcionários!$A$1:$I$98,2,FALSE)</f>
        <v>Luan Borges</v>
      </c>
      <c r="C745" s="2" t="s">
        <v>75</v>
      </c>
      <c r="D745" s="4"/>
      <c r="E745" s="4"/>
      <c r="F745">
        <v>1</v>
      </c>
      <c r="G745">
        <v>0</v>
      </c>
      <c r="H745">
        <f t="shared" si="44"/>
        <v>2025</v>
      </c>
      <c r="I745">
        <f t="shared" si="45"/>
        <v>4</v>
      </c>
      <c r="J745" t="s">
        <v>16</v>
      </c>
      <c r="K745" t="str">
        <f>VLOOKUP(A745,Funcionários!$A$1:$I$98,7,FALSE)</f>
        <v>Noite</v>
      </c>
      <c r="L745" t="str">
        <f>VLOOKUP(K745,Turnos!$A$1:$C$4,2,FALSE)</f>
        <v>22:00</v>
      </c>
      <c r="M745" t="str">
        <f>VLOOKUP(K745,Turnos!$A$1:$C$4,3,FALSE)</f>
        <v>06:00</v>
      </c>
      <c r="N745" s="6">
        <v>22</v>
      </c>
      <c r="O745" s="6">
        <v>6</v>
      </c>
      <c r="P745" s="6">
        <f t="shared" si="46"/>
        <v>28</v>
      </c>
      <c r="Q745" t="str">
        <f t="shared" si="47"/>
        <v>Anomalia</v>
      </c>
      <c r="R745" t="str">
        <f>VLOOKUP(A745,Funcionários!$A$1:$I$98,6,FALSE)</f>
        <v>Logística</v>
      </c>
      <c r="S745" t="str">
        <f>VLOOKUP(A745,Funcionários!$A$1:$I$98,5,FALSE)</f>
        <v>Operador</v>
      </c>
      <c r="T745">
        <f>VLOOKUP(A745,Funcionários!$A$1:$I$98,8,FALSE)</f>
        <v>13887.54</v>
      </c>
      <c r="U745" t="str">
        <f>VLOOKUP(A745,Funcionários!$A$1:$I$98,3,FALSE)</f>
        <v>Outros</v>
      </c>
    </row>
    <row r="746" spans="1:21" x14ac:dyDescent="0.3">
      <c r="A746">
        <v>25</v>
      </c>
      <c r="B746" t="str">
        <f>VLOOKUP(A746,Funcionários!$A$1:$I$98,2,FALSE)</f>
        <v>Luan Borges</v>
      </c>
      <c r="C746" s="2" t="s">
        <v>76</v>
      </c>
      <c r="D746" s="4" t="s">
        <v>1339</v>
      </c>
      <c r="E746" s="4" t="s">
        <v>1340</v>
      </c>
      <c r="F746">
        <v>0</v>
      </c>
      <c r="G746">
        <v>2.7</v>
      </c>
      <c r="H746">
        <f t="shared" si="44"/>
        <v>2025</v>
      </c>
      <c r="I746">
        <f t="shared" si="45"/>
        <v>4</v>
      </c>
      <c r="J746" t="s">
        <v>18</v>
      </c>
      <c r="K746" t="str">
        <f>VLOOKUP(A746,Funcionários!$A$1:$I$98,7,FALSE)</f>
        <v>Noite</v>
      </c>
      <c r="L746" t="str">
        <f>VLOOKUP(K746,Turnos!$A$1:$C$4,2,FALSE)</f>
        <v>22:00</v>
      </c>
      <c r="M746" t="str">
        <f>VLOOKUP(K746,Turnos!$A$1:$C$4,3,FALSE)</f>
        <v>06:00</v>
      </c>
      <c r="N746" s="6">
        <v>8.2200000000000006</v>
      </c>
      <c r="O746" s="6">
        <v>17.923611111111111</v>
      </c>
      <c r="P746" s="6">
        <f t="shared" si="46"/>
        <v>26.143611111111113</v>
      </c>
      <c r="Q746" t="str">
        <f t="shared" si="47"/>
        <v>Anomalia</v>
      </c>
      <c r="R746" t="str">
        <f>VLOOKUP(A746,Funcionários!$A$1:$I$98,6,FALSE)</f>
        <v>Logística</v>
      </c>
      <c r="S746" t="str">
        <f>VLOOKUP(A746,Funcionários!$A$1:$I$98,5,FALSE)</f>
        <v>Operador</v>
      </c>
      <c r="T746">
        <f>VLOOKUP(A746,Funcionários!$A$1:$I$98,8,FALSE)</f>
        <v>13887.54</v>
      </c>
      <c r="U746" t="str">
        <f>VLOOKUP(A746,Funcionários!$A$1:$I$98,3,FALSE)</f>
        <v>Outros</v>
      </c>
    </row>
    <row r="747" spans="1:21" x14ac:dyDescent="0.3">
      <c r="A747">
        <v>25</v>
      </c>
      <c r="B747" t="str">
        <f>VLOOKUP(A747,Funcionários!$A$1:$I$98,2,FALSE)</f>
        <v>Luan Borges</v>
      </c>
      <c r="C747" s="2" t="s">
        <v>79</v>
      </c>
      <c r="D747" s="4"/>
      <c r="E747" s="4"/>
      <c r="F747">
        <v>0</v>
      </c>
      <c r="G747">
        <v>0</v>
      </c>
      <c r="H747">
        <f t="shared" si="44"/>
        <v>2025</v>
      </c>
      <c r="I747">
        <f t="shared" si="45"/>
        <v>4</v>
      </c>
      <c r="J747" t="s">
        <v>22</v>
      </c>
      <c r="K747" t="str">
        <f>VLOOKUP(A747,Funcionários!$A$1:$I$98,7,FALSE)</f>
        <v>Noite</v>
      </c>
      <c r="L747" t="str">
        <f>VLOOKUP(K747,Turnos!$A$1:$C$4,2,FALSE)</f>
        <v>22:00</v>
      </c>
      <c r="M747" t="str">
        <f>VLOOKUP(K747,Turnos!$A$1:$C$4,3,FALSE)</f>
        <v>06:00</v>
      </c>
      <c r="N747" s="6">
        <v>22</v>
      </c>
      <c r="O747" s="6">
        <v>6</v>
      </c>
      <c r="P747" s="6">
        <f t="shared" si="46"/>
        <v>28</v>
      </c>
      <c r="Q747" t="str">
        <f t="shared" si="47"/>
        <v>Anomalia</v>
      </c>
      <c r="R747" t="str">
        <f>VLOOKUP(A747,Funcionários!$A$1:$I$98,6,FALSE)</f>
        <v>Logística</v>
      </c>
      <c r="S747" t="str">
        <f>VLOOKUP(A747,Funcionários!$A$1:$I$98,5,FALSE)</f>
        <v>Operador</v>
      </c>
      <c r="T747">
        <f>VLOOKUP(A747,Funcionários!$A$1:$I$98,8,FALSE)</f>
        <v>13887.54</v>
      </c>
      <c r="U747" t="str">
        <f>VLOOKUP(A747,Funcionários!$A$1:$I$98,3,FALSE)</f>
        <v>Outros</v>
      </c>
    </row>
    <row r="748" spans="1:21" x14ac:dyDescent="0.3">
      <c r="A748">
        <v>25</v>
      </c>
      <c r="B748" t="str">
        <f>VLOOKUP(A748,Funcionários!$A$1:$I$98,2,FALSE)</f>
        <v>Luan Borges</v>
      </c>
      <c r="C748" s="2" t="s">
        <v>82</v>
      </c>
      <c r="D748" s="4" t="s">
        <v>1341</v>
      </c>
      <c r="E748" s="4" t="s">
        <v>1342</v>
      </c>
      <c r="F748">
        <v>0</v>
      </c>
      <c r="G748">
        <v>2.9</v>
      </c>
      <c r="H748">
        <f t="shared" si="44"/>
        <v>2025</v>
      </c>
      <c r="I748">
        <f t="shared" si="45"/>
        <v>4</v>
      </c>
      <c r="J748" t="s">
        <v>26</v>
      </c>
      <c r="K748" t="str">
        <f>VLOOKUP(A748,Funcionários!$A$1:$I$98,7,FALSE)</f>
        <v>Noite</v>
      </c>
      <c r="L748" t="str">
        <f>VLOOKUP(K748,Turnos!$A$1:$C$4,2,FALSE)</f>
        <v>22:00</v>
      </c>
      <c r="M748" t="str">
        <f>VLOOKUP(K748,Turnos!$A$1:$C$4,3,FALSE)</f>
        <v>06:00</v>
      </c>
      <c r="N748" s="6">
        <v>4.8516666666666657</v>
      </c>
      <c r="O748" s="6">
        <v>6.3169444444444451</v>
      </c>
      <c r="P748" s="6">
        <f t="shared" si="46"/>
        <v>11.168611111111112</v>
      </c>
      <c r="Q748" t="str">
        <f t="shared" si="47"/>
        <v>Anomalia</v>
      </c>
      <c r="R748" t="str">
        <f>VLOOKUP(A748,Funcionários!$A$1:$I$98,6,FALSE)</f>
        <v>Logística</v>
      </c>
      <c r="S748" t="str">
        <f>VLOOKUP(A748,Funcionários!$A$1:$I$98,5,FALSE)</f>
        <v>Operador</v>
      </c>
      <c r="T748">
        <f>VLOOKUP(A748,Funcionários!$A$1:$I$98,8,FALSE)</f>
        <v>13887.54</v>
      </c>
      <c r="U748" t="str">
        <f>VLOOKUP(A748,Funcionários!$A$1:$I$98,3,FALSE)</f>
        <v>Outros</v>
      </c>
    </row>
    <row r="749" spans="1:21" x14ac:dyDescent="0.3">
      <c r="A749">
        <v>25</v>
      </c>
      <c r="B749" t="str">
        <f>VLOOKUP(A749,Funcionários!$A$1:$I$98,2,FALSE)</f>
        <v>Luan Borges</v>
      </c>
      <c r="C749" s="2" t="s">
        <v>85</v>
      </c>
      <c r="D749" s="4" t="s">
        <v>1343</v>
      </c>
      <c r="E749" s="4" t="s">
        <v>1344</v>
      </c>
      <c r="F749">
        <v>0</v>
      </c>
      <c r="G749">
        <v>2.1</v>
      </c>
      <c r="H749">
        <f t="shared" si="44"/>
        <v>2025</v>
      </c>
      <c r="I749">
        <f t="shared" si="45"/>
        <v>4</v>
      </c>
      <c r="J749" t="s">
        <v>28</v>
      </c>
      <c r="K749" t="str">
        <f>VLOOKUP(A749,Funcionários!$A$1:$I$98,7,FALSE)</f>
        <v>Noite</v>
      </c>
      <c r="L749" t="str">
        <f>VLOOKUP(K749,Turnos!$A$1:$C$4,2,FALSE)</f>
        <v>22:00</v>
      </c>
      <c r="M749" t="str">
        <f>VLOOKUP(K749,Turnos!$A$1:$C$4,3,FALSE)</f>
        <v>06:00</v>
      </c>
      <c r="N749" s="6">
        <v>18.785555555555554</v>
      </c>
      <c r="O749" s="6">
        <v>14.171111111111109</v>
      </c>
      <c r="P749" s="6">
        <f t="shared" si="46"/>
        <v>32.956666666666663</v>
      </c>
      <c r="Q749" t="str">
        <f t="shared" si="47"/>
        <v>Anomalia</v>
      </c>
      <c r="R749" t="str">
        <f>VLOOKUP(A749,Funcionários!$A$1:$I$98,6,FALSE)</f>
        <v>Logística</v>
      </c>
      <c r="S749" t="str">
        <f>VLOOKUP(A749,Funcionários!$A$1:$I$98,5,FALSE)</f>
        <v>Operador</v>
      </c>
      <c r="T749">
        <f>VLOOKUP(A749,Funcionários!$A$1:$I$98,8,FALSE)</f>
        <v>13887.54</v>
      </c>
      <c r="U749" t="str">
        <f>VLOOKUP(A749,Funcionários!$A$1:$I$98,3,FALSE)</f>
        <v>Outros</v>
      </c>
    </row>
    <row r="750" spans="1:21" x14ac:dyDescent="0.3">
      <c r="A750">
        <v>25</v>
      </c>
      <c r="B750" t="str">
        <f>VLOOKUP(A750,Funcionários!$A$1:$I$98,2,FALSE)</f>
        <v>Luan Borges</v>
      </c>
      <c r="C750" s="2" t="s">
        <v>88</v>
      </c>
      <c r="D750" s="4"/>
      <c r="E750" s="4"/>
      <c r="F750">
        <v>1</v>
      </c>
      <c r="G750">
        <v>0</v>
      </c>
      <c r="H750">
        <f t="shared" si="44"/>
        <v>2025</v>
      </c>
      <c r="I750">
        <f t="shared" si="45"/>
        <v>4</v>
      </c>
      <c r="J750" t="s">
        <v>9</v>
      </c>
      <c r="K750" t="str">
        <f>VLOOKUP(A750,Funcionários!$A$1:$I$98,7,FALSE)</f>
        <v>Noite</v>
      </c>
      <c r="L750" t="str">
        <f>VLOOKUP(K750,Turnos!$A$1:$C$4,2,FALSE)</f>
        <v>22:00</v>
      </c>
      <c r="M750" t="str">
        <f>VLOOKUP(K750,Turnos!$A$1:$C$4,3,FALSE)</f>
        <v>06:00</v>
      </c>
      <c r="N750" s="6">
        <v>22</v>
      </c>
      <c r="O750" s="6">
        <v>6</v>
      </c>
      <c r="P750" s="6">
        <f t="shared" si="46"/>
        <v>28</v>
      </c>
      <c r="Q750" t="str">
        <f t="shared" si="47"/>
        <v>Anomalia</v>
      </c>
      <c r="R750" t="str">
        <f>VLOOKUP(A750,Funcionários!$A$1:$I$98,6,FALSE)</f>
        <v>Logística</v>
      </c>
      <c r="S750" t="str">
        <f>VLOOKUP(A750,Funcionários!$A$1:$I$98,5,FALSE)</f>
        <v>Operador</v>
      </c>
      <c r="T750">
        <f>VLOOKUP(A750,Funcionários!$A$1:$I$98,8,FALSE)</f>
        <v>13887.54</v>
      </c>
      <c r="U750" t="str">
        <f>VLOOKUP(A750,Funcionários!$A$1:$I$98,3,FALSE)</f>
        <v>Outros</v>
      </c>
    </row>
    <row r="751" spans="1:21" x14ac:dyDescent="0.3">
      <c r="A751">
        <v>25</v>
      </c>
      <c r="B751" t="str">
        <f>VLOOKUP(A751,Funcionários!$A$1:$I$98,2,FALSE)</f>
        <v>Luan Borges</v>
      </c>
      <c r="C751" s="2" t="s">
        <v>91</v>
      </c>
      <c r="D751" s="4" t="s">
        <v>1345</v>
      </c>
      <c r="E751" s="4" t="s">
        <v>1346</v>
      </c>
      <c r="F751">
        <v>0</v>
      </c>
      <c r="G751">
        <v>2.5</v>
      </c>
      <c r="H751">
        <f t="shared" si="44"/>
        <v>2025</v>
      </c>
      <c r="I751">
        <f t="shared" si="45"/>
        <v>4</v>
      </c>
      <c r="J751" t="s">
        <v>12</v>
      </c>
      <c r="K751" t="str">
        <f>VLOOKUP(A751,Funcionários!$A$1:$I$98,7,FALSE)</f>
        <v>Noite</v>
      </c>
      <c r="L751" t="str">
        <f>VLOOKUP(K751,Turnos!$A$1:$C$4,2,FALSE)</f>
        <v>22:00</v>
      </c>
      <c r="M751" t="str">
        <f>VLOOKUP(K751,Turnos!$A$1:$C$4,3,FALSE)</f>
        <v>06:00</v>
      </c>
      <c r="N751" s="6">
        <v>4.8899999999999997</v>
      </c>
      <c r="O751" s="6">
        <v>5.519166666666667</v>
      </c>
      <c r="P751" s="6">
        <f t="shared" si="46"/>
        <v>10.409166666666668</v>
      </c>
      <c r="Q751" t="str">
        <f t="shared" si="47"/>
        <v>Anomalia</v>
      </c>
      <c r="R751" t="str">
        <f>VLOOKUP(A751,Funcionários!$A$1:$I$98,6,FALSE)</f>
        <v>Logística</v>
      </c>
      <c r="S751" t="str">
        <f>VLOOKUP(A751,Funcionários!$A$1:$I$98,5,FALSE)</f>
        <v>Operador</v>
      </c>
      <c r="T751">
        <f>VLOOKUP(A751,Funcionários!$A$1:$I$98,8,FALSE)</f>
        <v>13887.54</v>
      </c>
      <c r="U751" t="str">
        <f>VLOOKUP(A751,Funcionários!$A$1:$I$98,3,FALSE)</f>
        <v>Outros</v>
      </c>
    </row>
    <row r="752" spans="1:21" x14ac:dyDescent="0.3">
      <c r="A752">
        <v>26</v>
      </c>
      <c r="B752" t="str">
        <f>VLOOKUP(A752,Funcionários!$A$1:$I$98,2,FALSE)</f>
        <v>Srta Maria Julia da Luz</v>
      </c>
      <c r="C752" s="2" t="s">
        <v>7</v>
      </c>
      <c r="D752" s="4" t="s">
        <v>1347</v>
      </c>
      <c r="E752" s="4" t="s">
        <v>1348</v>
      </c>
      <c r="F752">
        <v>0</v>
      </c>
      <c r="G752">
        <v>1</v>
      </c>
      <c r="H752">
        <f t="shared" si="44"/>
        <v>2025</v>
      </c>
      <c r="I752">
        <f t="shared" si="45"/>
        <v>5</v>
      </c>
      <c r="J752" t="s">
        <v>9</v>
      </c>
      <c r="K752" t="str">
        <f>VLOOKUP(A752,Funcionários!$A$1:$I$98,7,FALSE)</f>
        <v>Manhã</v>
      </c>
      <c r="L752" t="str">
        <f>VLOOKUP(K752,Turnos!$A$1:$C$4,2,FALSE)</f>
        <v>06:00</v>
      </c>
      <c r="M752" t="str">
        <f>VLOOKUP(K752,Turnos!$A$1:$C$4,3,FALSE)</f>
        <v>14:00</v>
      </c>
      <c r="N752" s="6">
        <v>17.337499999999995</v>
      </c>
      <c r="O752" s="6">
        <v>6.1811111111111092</v>
      </c>
      <c r="P752" s="6">
        <f t="shared" si="46"/>
        <v>23.518611111111106</v>
      </c>
      <c r="Q752" t="str">
        <f t="shared" si="47"/>
        <v>Anomalia</v>
      </c>
      <c r="R752" t="str">
        <f>VLOOKUP(A752,Funcionários!$A$1:$I$98,6,FALSE)</f>
        <v>Logística</v>
      </c>
      <c r="S752" t="str">
        <f>VLOOKUP(A752,Funcionários!$A$1:$I$98,5,FALSE)</f>
        <v>Analista</v>
      </c>
      <c r="T752">
        <f>VLOOKUP(A752,Funcionários!$A$1:$I$98,8,FALSE)</f>
        <v>14194.03</v>
      </c>
      <c r="U752" t="str">
        <f>VLOOKUP(A752,Funcionários!$A$1:$I$98,3,FALSE)</f>
        <v>M</v>
      </c>
    </row>
    <row r="753" spans="1:21" x14ac:dyDescent="0.3">
      <c r="A753">
        <v>26</v>
      </c>
      <c r="B753" t="str">
        <f>VLOOKUP(A753,Funcionários!$A$1:$I$98,2,FALSE)</f>
        <v>Srta Maria Julia da Luz</v>
      </c>
      <c r="C753" s="2" t="s">
        <v>10</v>
      </c>
      <c r="D753" s="4" t="s">
        <v>1349</v>
      </c>
      <c r="E753" s="4" t="s">
        <v>1350</v>
      </c>
      <c r="F753">
        <v>0</v>
      </c>
      <c r="G753">
        <v>3</v>
      </c>
      <c r="H753">
        <f t="shared" si="44"/>
        <v>2025</v>
      </c>
      <c r="I753">
        <f t="shared" si="45"/>
        <v>5</v>
      </c>
      <c r="J753" t="s">
        <v>12</v>
      </c>
      <c r="K753" t="str">
        <f>VLOOKUP(A753,Funcionários!$A$1:$I$98,7,FALSE)</f>
        <v>Manhã</v>
      </c>
      <c r="L753" t="str">
        <f>VLOOKUP(K753,Turnos!$A$1:$C$4,2,FALSE)</f>
        <v>06:00</v>
      </c>
      <c r="M753" t="str">
        <f>VLOOKUP(K753,Turnos!$A$1:$C$4,3,FALSE)</f>
        <v>14:00</v>
      </c>
      <c r="N753" s="6">
        <v>13.913611111111114</v>
      </c>
      <c r="O753" s="6">
        <v>1.2905555555555557</v>
      </c>
      <c r="P753" s="6">
        <f t="shared" si="46"/>
        <v>15.204166666666669</v>
      </c>
      <c r="Q753" t="str">
        <f t="shared" si="47"/>
        <v>Anomalia</v>
      </c>
      <c r="R753" t="str">
        <f>VLOOKUP(A753,Funcionários!$A$1:$I$98,6,FALSE)</f>
        <v>Logística</v>
      </c>
      <c r="S753" t="str">
        <f>VLOOKUP(A753,Funcionários!$A$1:$I$98,5,FALSE)</f>
        <v>Analista</v>
      </c>
      <c r="T753">
        <f>VLOOKUP(A753,Funcionários!$A$1:$I$98,8,FALSE)</f>
        <v>14194.03</v>
      </c>
      <c r="U753" t="str">
        <f>VLOOKUP(A753,Funcionários!$A$1:$I$98,3,FALSE)</f>
        <v>M</v>
      </c>
    </row>
    <row r="754" spans="1:21" x14ac:dyDescent="0.3">
      <c r="A754">
        <v>26</v>
      </c>
      <c r="B754" t="str">
        <f>VLOOKUP(A754,Funcionários!$A$1:$I$98,2,FALSE)</f>
        <v>Srta Maria Julia da Luz</v>
      </c>
      <c r="C754" s="2" t="s">
        <v>13</v>
      </c>
      <c r="D754" s="4" t="s">
        <v>1351</v>
      </c>
      <c r="E754" s="4" t="s">
        <v>1352</v>
      </c>
      <c r="F754">
        <v>0</v>
      </c>
      <c r="G754">
        <v>2.9</v>
      </c>
      <c r="H754">
        <f t="shared" si="44"/>
        <v>2025</v>
      </c>
      <c r="I754">
        <f t="shared" si="45"/>
        <v>5</v>
      </c>
      <c r="J754" t="s">
        <v>16</v>
      </c>
      <c r="K754" t="str">
        <f>VLOOKUP(A754,Funcionários!$A$1:$I$98,7,FALSE)</f>
        <v>Manhã</v>
      </c>
      <c r="L754" t="str">
        <f>VLOOKUP(K754,Turnos!$A$1:$C$4,2,FALSE)</f>
        <v>06:00</v>
      </c>
      <c r="M754" t="str">
        <f>VLOOKUP(K754,Turnos!$A$1:$C$4,3,FALSE)</f>
        <v>14:00</v>
      </c>
      <c r="N754" s="6">
        <v>12.884722222222223</v>
      </c>
      <c r="O754" s="6">
        <v>4.8311111111111131</v>
      </c>
      <c r="P754" s="6">
        <f t="shared" si="46"/>
        <v>17.715833333333336</v>
      </c>
      <c r="Q754" t="str">
        <f t="shared" si="47"/>
        <v>Anomalia</v>
      </c>
      <c r="R754" t="str">
        <f>VLOOKUP(A754,Funcionários!$A$1:$I$98,6,FALSE)</f>
        <v>Logística</v>
      </c>
      <c r="S754" t="str">
        <f>VLOOKUP(A754,Funcionários!$A$1:$I$98,5,FALSE)</f>
        <v>Analista</v>
      </c>
      <c r="T754">
        <f>VLOOKUP(A754,Funcionários!$A$1:$I$98,8,FALSE)</f>
        <v>14194.03</v>
      </c>
      <c r="U754" t="str">
        <f>VLOOKUP(A754,Funcionários!$A$1:$I$98,3,FALSE)</f>
        <v>M</v>
      </c>
    </row>
    <row r="755" spans="1:21" x14ac:dyDescent="0.3">
      <c r="A755">
        <v>26</v>
      </c>
      <c r="B755" t="str">
        <f>VLOOKUP(A755,Funcionários!$A$1:$I$98,2,FALSE)</f>
        <v>Srta Maria Julia da Luz</v>
      </c>
      <c r="C755" s="2" t="s">
        <v>17</v>
      </c>
      <c r="D755" s="4" t="s">
        <v>1353</v>
      </c>
      <c r="E755" s="4" t="s">
        <v>1354</v>
      </c>
      <c r="F755">
        <v>0</v>
      </c>
      <c r="G755">
        <v>2.5</v>
      </c>
      <c r="H755">
        <f t="shared" si="44"/>
        <v>2025</v>
      </c>
      <c r="I755">
        <f t="shared" si="45"/>
        <v>5</v>
      </c>
      <c r="J755" t="s">
        <v>18</v>
      </c>
      <c r="K755" t="str">
        <f>VLOOKUP(A755,Funcionários!$A$1:$I$98,7,FALSE)</f>
        <v>Manhã</v>
      </c>
      <c r="L755" t="str">
        <f>VLOOKUP(K755,Turnos!$A$1:$C$4,2,FALSE)</f>
        <v>06:00</v>
      </c>
      <c r="M755" t="str">
        <f>VLOOKUP(K755,Turnos!$A$1:$C$4,3,FALSE)</f>
        <v>14:00</v>
      </c>
      <c r="N755" s="6">
        <v>8.4677777777777781</v>
      </c>
      <c r="O755" s="6">
        <v>10.401666666666667</v>
      </c>
      <c r="P755" s="6">
        <f t="shared" si="46"/>
        <v>18.869444444444447</v>
      </c>
      <c r="Q755" t="str">
        <f t="shared" si="47"/>
        <v>Anomalia</v>
      </c>
      <c r="R755" t="str">
        <f>VLOOKUP(A755,Funcionários!$A$1:$I$98,6,FALSE)</f>
        <v>Logística</v>
      </c>
      <c r="S755" t="str">
        <f>VLOOKUP(A755,Funcionários!$A$1:$I$98,5,FALSE)</f>
        <v>Analista</v>
      </c>
      <c r="T755">
        <f>VLOOKUP(A755,Funcionários!$A$1:$I$98,8,FALSE)</f>
        <v>14194.03</v>
      </c>
      <c r="U755" t="str">
        <f>VLOOKUP(A755,Funcionários!$A$1:$I$98,3,FALSE)</f>
        <v>M</v>
      </c>
    </row>
    <row r="756" spans="1:21" x14ac:dyDescent="0.3">
      <c r="A756">
        <v>26</v>
      </c>
      <c r="B756" t="str">
        <f>VLOOKUP(A756,Funcionários!$A$1:$I$98,2,FALSE)</f>
        <v>Srta Maria Julia da Luz</v>
      </c>
      <c r="C756" s="2" t="s">
        <v>19</v>
      </c>
      <c r="D756" s="4" t="s">
        <v>1355</v>
      </c>
      <c r="E756" s="4" t="s">
        <v>1356</v>
      </c>
      <c r="F756">
        <v>0</v>
      </c>
      <c r="G756">
        <v>2.9</v>
      </c>
      <c r="H756">
        <f t="shared" si="44"/>
        <v>2025</v>
      </c>
      <c r="I756">
        <f t="shared" si="45"/>
        <v>5</v>
      </c>
      <c r="J756" t="s">
        <v>22</v>
      </c>
      <c r="K756" t="str">
        <f>VLOOKUP(A756,Funcionários!$A$1:$I$98,7,FALSE)</f>
        <v>Manhã</v>
      </c>
      <c r="L756" t="str">
        <f>VLOOKUP(K756,Turnos!$A$1:$C$4,2,FALSE)</f>
        <v>06:00</v>
      </c>
      <c r="M756" t="str">
        <f>VLOOKUP(K756,Turnos!$A$1:$C$4,3,FALSE)</f>
        <v>14:00</v>
      </c>
      <c r="N756" s="6">
        <v>3.1852777777777779</v>
      </c>
      <c r="O756" s="6">
        <v>3.5877777777777755</v>
      </c>
      <c r="P756" s="6">
        <f t="shared" si="46"/>
        <v>6.7730555555555529</v>
      </c>
      <c r="Q756" t="str">
        <f t="shared" si="47"/>
        <v>Anomalia</v>
      </c>
      <c r="R756" t="str">
        <f>VLOOKUP(A756,Funcionários!$A$1:$I$98,6,FALSE)</f>
        <v>Logística</v>
      </c>
      <c r="S756" t="str">
        <f>VLOOKUP(A756,Funcionários!$A$1:$I$98,5,FALSE)</f>
        <v>Analista</v>
      </c>
      <c r="T756">
        <f>VLOOKUP(A756,Funcionários!$A$1:$I$98,8,FALSE)</f>
        <v>14194.03</v>
      </c>
      <c r="U756" t="str">
        <f>VLOOKUP(A756,Funcionários!$A$1:$I$98,3,FALSE)</f>
        <v>M</v>
      </c>
    </row>
    <row r="757" spans="1:21" x14ac:dyDescent="0.3">
      <c r="A757">
        <v>26</v>
      </c>
      <c r="B757" t="str">
        <f>VLOOKUP(A757,Funcionários!$A$1:$I$98,2,FALSE)</f>
        <v>Srta Maria Julia da Luz</v>
      </c>
      <c r="C757" s="2" t="s">
        <v>23</v>
      </c>
      <c r="D757" s="4" t="s">
        <v>1357</v>
      </c>
      <c r="E757" s="4" t="s">
        <v>1358</v>
      </c>
      <c r="F757">
        <v>0</v>
      </c>
      <c r="G757">
        <v>0.1</v>
      </c>
      <c r="H757">
        <f t="shared" si="44"/>
        <v>2025</v>
      </c>
      <c r="I757">
        <f t="shared" si="45"/>
        <v>5</v>
      </c>
      <c r="J757" t="s">
        <v>26</v>
      </c>
      <c r="K757" t="str">
        <f>VLOOKUP(A757,Funcionários!$A$1:$I$98,7,FALSE)</f>
        <v>Manhã</v>
      </c>
      <c r="L757" t="str">
        <f>VLOOKUP(K757,Turnos!$A$1:$C$4,2,FALSE)</f>
        <v>06:00</v>
      </c>
      <c r="M757" t="str">
        <f>VLOOKUP(K757,Turnos!$A$1:$C$4,3,FALSE)</f>
        <v>14:00</v>
      </c>
      <c r="N757" s="6">
        <v>4.7280555555555548</v>
      </c>
      <c r="O757" s="6">
        <v>6.767222222222224</v>
      </c>
      <c r="P757" s="6">
        <f t="shared" si="46"/>
        <v>11.49527777777778</v>
      </c>
      <c r="Q757" t="str">
        <f t="shared" si="47"/>
        <v>Anomalia</v>
      </c>
      <c r="R757" t="str">
        <f>VLOOKUP(A757,Funcionários!$A$1:$I$98,6,FALSE)</f>
        <v>Logística</v>
      </c>
      <c r="S757" t="str">
        <f>VLOOKUP(A757,Funcionários!$A$1:$I$98,5,FALSE)</f>
        <v>Analista</v>
      </c>
      <c r="T757">
        <f>VLOOKUP(A757,Funcionários!$A$1:$I$98,8,FALSE)</f>
        <v>14194.03</v>
      </c>
      <c r="U757" t="str">
        <f>VLOOKUP(A757,Funcionários!$A$1:$I$98,3,FALSE)</f>
        <v>M</v>
      </c>
    </row>
    <row r="758" spans="1:21" x14ac:dyDescent="0.3">
      <c r="A758">
        <v>26</v>
      </c>
      <c r="B758" t="str">
        <f>VLOOKUP(A758,Funcionários!$A$1:$I$98,2,FALSE)</f>
        <v>Srta Maria Julia da Luz</v>
      </c>
      <c r="C758" s="2" t="s">
        <v>27</v>
      </c>
      <c r="D758" s="4" t="s">
        <v>1359</v>
      </c>
      <c r="E758" s="4" t="s">
        <v>1360</v>
      </c>
      <c r="F758">
        <v>0</v>
      </c>
      <c r="G758">
        <v>1.5</v>
      </c>
      <c r="H758">
        <f t="shared" si="44"/>
        <v>2025</v>
      </c>
      <c r="I758">
        <f t="shared" si="45"/>
        <v>5</v>
      </c>
      <c r="J758" t="s">
        <v>28</v>
      </c>
      <c r="K758" t="str">
        <f>VLOOKUP(A758,Funcionários!$A$1:$I$98,7,FALSE)</f>
        <v>Manhã</v>
      </c>
      <c r="L758" t="str">
        <f>VLOOKUP(K758,Turnos!$A$1:$C$4,2,FALSE)</f>
        <v>06:00</v>
      </c>
      <c r="M758" t="str">
        <f>VLOOKUP(K758,Turnos!$A$1:$C$4,3,FALSE)</f>
        <v>14:00</v>
      </c>
      <c r="N758" s="6">
        <v>16.852499999999999</v>
      </c>
      <c r="O758" s="6">
        <v>8.4097222222222232</v>
      </c>
      <c r="P758" s="6">
        <f t="shared" si="46"/>
        <v>25.262222222222221</v>
      </c>
      <c r="Q758" t="str">
        <f t="shared" si="47"/>
        <v>Anomalia</v>
      </c>
      <c r="R758" t="str">
        <f>VLOOKUP(A758,Funcionários!$A$1:$I$98,6,FALSE)</f>
        <v>Logística</v>
      </c>
      <c r="S758" t="str">
        <f>VLOOKUP(A758,Funcionários!$A$1:$I$98,5,FALSE)</f>
        <v>Analista</v>
      </c>
      <c r="T758">
        <f>VLOOKUP(A758,Funcionários!$A$1:$I$98,8,FALSE)</f>
        <v>14194.03</v>
      </c>
      <c r="U758" t="str">
        <f>VLOOKUP(A758,Funcionários!$A$1:$I$98,3,FALSE)</f>
        <v>M</v>
      </c>
    </row>
    <row r="759" spans="1:21" x14ac:dyDescent="0.3">
      <c r="A759">
        <v>26</v>
      </c>
      <c r="B759" t="str">
        <f>VLOOKUP(A759,Funcionários!$A$1:$I$98,2,FALSE)</f>
        <v>Srta Maria Julia da Luz</v>
      </c>
      <c r="C759" s="2" t="s">
        <v>29</v>
      </c>
      <c r="D759" s="4" t="s">
        <v>1361</v>
      </c>
      <c r="E759" s="4" t="s">
        <v>1362</v>
      </c>
      <c r="F759">
        <v>0</v>
      </c>
      <c r="G759">
        <v>1.3</v>
      </c>
      <c r="H759">
        <f t="shared" si="44"/>
        <v>2025</v>
      </c>
      <c r="I759">
        <f t="shared" si="45"/>
        <v>4</v>
      </c>
      <c r="J759" t="s">
        <v>9</v>
      </c>
      <c r="K759" t="str">
        <f>VLOOKUP(A759,Funcionários!$A$1:$I$98,7,FALSE)</f>
        <v>Manhã</v>
      </c>
      <c r="L759" t="str">
        <f>VLOOKUP(K759,Turnos!$A$1:$C$4,2,FALSE)</f>
        <v>06:00</v>
      </c>
      <c r="M759" t="str">
        <f>VLOOKUP(K759,Turnos!$A$1:$C$4,3,FALSE)</f>
        <v>14:00</v>
      </c>
      <c r="N759" s="6">
        <v>7.3563888888888886</v>
      </c>
      <c r="O759" s="6">
        <v>10.110000000000001</v>
      </c>
      <c r="P759" s="6">
        <f t="shared" si="46"/>
        <v>17.46638888888889</v>
      </c>
      <c r="Q759" t="str">
        <f t="shared" si="47"/>
        <v>Anomalia</v>
      </c>
      <c r="R759" t="str">
        <f>VLOOKUP(A759,Funcionários!$A$1:$I$98,6,FALSE)</f>
        <v>Logística</v>
      </c>
      <c r="S759" t="str">
        <f>VLOOKUP(A759,Funcionários!$A$1:$I$98,5,FALSE)</f>
        <v>Analista</v>
      </c>
      <c r="T759">
        <f>VLOOKUP(A759,Funcionários!$A$1:$I$98,8,FALSE)</f>
        <v>14194.03</v>
      </c>
      <c r="U759" t="str">
        <f>VLOOKUP(A759,Funcionários!$A$1:$I$98,3,FALSE)</f>
        <v>M</v>
      </c>
    </row>
    <row r="760" spans="1:21" x14ac:dyDescent="0.3">
      <c r="A760">
        <v>26</v>
      </c>
      <c r="B760" t="str">
        <f>VLOOKUP(A760,Funcionários!$A$1:$I$98,2,FALSE)</f>
        <v>Srta Maria Julia da Luz</v>
      </c>
      <c r="C760" s="2" t="s">
        <v>32</v>
      </c>
      <c r="D760" s="4" t="s">
        <v>1363</v>
      </c>
      <c r="E760" s="4" t="s">
        <v>1364</v>
      </c>
      <c r="F760">
        <v>0</v>
      </c>
      <c r="G760">
        <v>0.3</v>
      </c>
      <c r="H760">
        <f t="shared" si="44"/>
        <v>2025</v>
      </c>
      <c r="I760">
        <f t="shared" si="45"/>
        <v>4</v>
      </c>
      <c r="J760" t="s">
        <v>12</v>
      </c>
      <c r="K760" t="str">
        <f>VLOOKUP(A760,Funcionários!$A$1:$I$98,7,FALSE)</f>
        <v>Manhã</v>
      </c>
      <c r="L760" t="str">
        <f>VLOOKUP(K760,Turnos!$A$1:$C$4,2,FALSE)</f>
        <v>06:00</v>
      </c>
      <c r="M760" t="str">
        <f>VLOOKUP(K760,Turnos!$A$1:$C$4,3,FALSE)</f>
        <v>14:00</v>
      </c>
      <c r="N760" s="6">
        <v>0.61333333333333329</v>
      </c>
      <c r="O760" s="6">
        <v>6.113611111111112</v>
      </c>
      <c r="P760" s="6">
        <f t="shared" si="46"/>
        <v>6.7269444444444453</v>
      </c>
      <c r="Q760" t="str">
        <f t="shared" si="47"/>
        <v>Anomalia</v>
      </c>
      <c r="R760" t="str">
        <f>VLOOKUP(A760,Funcionários!$A$1:$I$98,6,FALSE)</f>
        <v>Logística</v>
      </c>
      <c r="S760" t="str">
        <f>VLOOKUP(A760,Funcionários!$A$1:$I$98,5,FALSE)</f>
        <v>Analista</v>
      </c>
      <c r="T760">
        <f>VLOOKUP(A760,Funcionários!$A$1:$I$98,8,FALSE)</f>
        <v>14194.03</v>
      </c>
      <c r="U760" t="str">
        <f>VLOOKUP(A760,Funcionários!$A$1:$I$98,3,FALSE)</f>
        <v>M</v>
      </c>
    </row>
    <row r="761" spans="1:21" x14ac:dyDescent="0.3">
      <c r="A761">
        <v>26</v>
      </c>
      <c r="B761" t="str">
        <f>VLOOKUP(A761,Funcionários!$A$1:$I$98,2,FALSE)</f>
        <v>Srta Maria Julia da Luz</v>
      </c>
      <c r="C761" s="2" t="s">
        <v>35</v>
      </c>
      <c r="D761" s="4" t="s">
        <v>1365</v>
      </c>
      <c r="E761" s="4" t="s">
        <v>1366</v>
      </c>
      <c r="F761">
        <v>0</v>
      </c>
      <c r="G761">
        <v>2.1</v>
      </c>
      <c r="H761">
        <f t="shared" si="44"/>
        <v>2025</v>
      </c>
      <c r="I761">
        <f t="shared" si="45"/>
        <v>4</v>
      </c>
      <c r="J761" t="s">
        <v>16</v>
      </c>
      <c r="K761" t="str">
        <f>VLOOKUP(A761,Funcionários!$A$1:$I$98,7,FALSE)</f>
        <v>Manhã</v>
      </c>
      <c r="L761" t="str">
        <f>VLOOKUP(K761,Turnos!$A$1:$C$4,2,FALSE)</f>
        <v>06:00</v>
      </c>
      <c r="M761" t="str">
        <f>VLOOKUP(K761,Turnos!$A$1:$C$4,3,FALSE)</f>
        <v>14:00</v>
      </c>
      <c r="N761" s="6">
        <v>14.843055555555557</v>
      </c>
      <c r="O761" s="6">
        <v>13.631944444444446</v>
      </c>
      <c r="P761" s="6">
        <f t="shared" si="46"/>
        <v>28.475000000000001</v>
      </c>
      <c r="Q761" t="str">
        <f t="shared" si="47"/>
        <v>Anomalia</v>
      </c>
      <c r="R761" t="str">
        <f>VLOOKUP(A761,Funcionários!$A$1:$I$98,6,FALSE)</f>
        <v>Logística</v>
      </c>
      <c r="S761" t="str">
        <f>VLOOKUP(A761,Funcionários!$A$1:$I$98,5,FALSE)</f>
        <v>Analista</v>
      </c>
      <c r="T761">
        <f>VLOOKUP(A761,Funcionários!$A$1:$I$98,8,FALSE)</f>
        <v>14194.03</v>
      </c>
      <c r="U761" t="str">
        <f>VLOOKUP(A761,Funcionários!$A$1:$I$98,3,FALSE)</f>
        <v>M</v>
      </c>
    </row>
    <row r="762" spans="1:21" x14ac:dyDescent="0.3">
      <c r="A762">
        <v>26</v>
      </c>
      <c r="B762" t="str">
        <f>VLOOKUP(A762,Funcionários!$A$1:$I$98,2,FALSE)</f>
        <v>Srta Maria Julia da Luz</v>
      </c>
      <c r="C762" s="2" t="s">
        <v>36</v>
      </c>
      <c r="D762" s="4" t="s">
        <v>1367</v>
      </c>
      <c r="E762" s="4" t="s">
        <v>1368</v>
      </c>
      <c r="F762">
        <v>0</v>
      </c>
      <c r="G762">
        <v>2.1</v>
      </c>
      <c r="H762">
        <f t="shared" si="44"/>
        <v>2025</v>
      </c>
      <c r="I762">
        <f t="shared" si="45"/>
        <v>4</v>
      </c>
      <c r="J762" t="s">
        <v>18</v>
      </c>
      <c r="K762" t="str">
        <f>VLOOKUP(A762,Funcionários!$A$1:$I$98,7,FALSE)</f>
        <v>Manhã</v>
      </c>
      <c r="L762" t="str">
        <f>VLOOKUP(K762,Turnos!$A$1:$C$4,2,FALSE)</f>
        <v>06:00</v>
      </c>
      <c r="M762" t="str">
        <f>VLOOKUP(K762,Turnos!$A$1:$C$4,3,FALSE)</f>
        <v>14:00</v>
      </c>
      <c r="N762" s="6">
        <v>10.265833333333335</v>
      </c>
      <c r="O762" s="6">
        <v>6.5058333333333334</v>
      </c>
      <c r="P762" s="6">
        <f t="shared" si="46"/>
        <v>16.771666666666668</v>
      </c>
      <c r="Q762" t="str">
        <f t="shared" si="47"/>
        <v>Anomalia</v>
      </c>
      <c r="R762" t="str">
        <f>VLOOKUP(A762,Funcionários!$A$1:$I$98,6,FALSE)</f>
        <v>Logística</v>
      </c>
      <c r="S762" t="str">
        <f>VLOOKUP(A762,Funcionários!$A$1:$I$98,5,FALSE)</f>
        <v>Analista</v>
      </c>
      <c r="T762">
        <f>VLOOKUP(A762,Funcionários!$A$1:$I$98,8,FALSE)</f>
        <v>14194.03</v>
      </c>
      <c r="U762" t="str">
        <f>VLOOKUP(A762,Funcionários!$A$1:$I$98,3,FALSE)</f>
        <v>M</v>
      </c>
    </row>
    <row r="763" spans="1:21" x14ac:dyDescent="0.3">
      <c r="A763">
        <v>26</v>
      </c>
      <c r="B763" t="str">
        <f>VLOOKUP(A763,Funcionários!$A$1:$I$98,2,FALSE)</f>
        <v>Srta Maria Julia da Luz</v>
      </c>
      <c r="C763" s="2" t="s">
        <v>39</v>
      </c>
      <c r="D763" s="4" t="s">
        <v>1369</v>
      </c>
      <c r="E763" s="4" t="s">
        <v>1370</v>
      </c>
      <c r="F763">
        <v>0</v>
      </c>
      <c r="G763">
        <v>1</v>
      </c>
      <c r="H763">
        <f t="shared" si="44"/>
        <v>2025</v>
      </c>
      <c r="I763">
        <f t="shared" si="45"/>
        <v>4</v>
      </c>
      <c r="J763" t="s">
        <v>22</v>
      </c>
      <c r="K763" t="str">
        <f>VLOOKUP(A763,Funcionários!$A$1:$I$98,7,FALSE)</f>
        <v>Manhã</v>
      </c>
      <c r="L763" t="str">
        <f>VLOOKUP(K763,Turnos!$A$1:$C$4,2,FALSE)</f>
        <v>06:00</v>
      </c>
      <c r="M763" t="str">
        <f>VLOOKUP(K763,Turnos!$A$1:$C$4,3,FALSE)</f>
        <v>14:00</v>
      </c>
      <c r="N763" s="6">
        <v>0.33833333333333293</v>
      </c>
      <c r="O763" s="6">
        <v>9.9169444444444466</v>
      </c>
      <c r="P763" s="6">
        <f t="shared" si="46"/>
        <v>10.255277777777779</v>
      </c>
      <c r="Q763" t="str">
        <f t="shared" si="47"/>
        <v>Anomalia</v>
      </c>
      <c r="R763" t="str">
        <f>VLOOKUP(A763,Funcionários!$A$1:$I$98,6,FALSE)</f>
        <v>Logística</v>
      </c>
      <c r="S763" t="str">
        <f>VLOOKUP(A763,Funcionários!$A$1:$I$98,5,FALSE)</f>
        <v>Analista</v>
      </c>
      <c r="T763">
        <f>VLOOKUP(A763,Funcionários!$A$1:$I$98,8,FALSE)</f>
        <v>14194.03</v>
      </c>
      <c r="U763" t="str">
        <f>VLOOKUP(A763,Funcionários!$A$1:$I$98,3,FALSE)</f>
        <v>M</v>
      </c>
    </row>
    <row r="764" spans="1:21" x14ac:dyDescent="0.3">
      <c r="A764">
        <v>26</v>
      </c>
      <c r="B764" t="str">
        <f>VLOOKUP(A764,Funcionários!$A$1:$I$98,2,FALSE)</f>
        <v>Srta Maria Julia da Luz</v>
      </c>
      <c r="C764" s="2" t="s">
        <v>42</v>
      </c>
      <c r="D764" s="4"/>
      <c r="E764" s="4"/>
      <c r="F764">
        <v>1</v>
      </c>
      <c r="G764">
        <v>0</v>
      </c>
      <c r="H764">
        <f t="shared" si="44"/>
        <v>2025</v>
      </c>
      <c r="I764">
        <f t="shared" si="45"/>
        <v>4</v>
      </c>
      <c r="J764" t="s">
        <v>26</v>
      </c>
      <c r="K764" t="str">
        <f>VLOOKUP(A764,Funcionários!$A$1:$I$98,7,FALSE)</f>
        <v>Manhã</v>
      </c>
      <c r="L764" t="str">
        <f>VLOOKUP(K764,Turnos!$A$1:$C$4,2,FALSE)</f>
        <v>06:00</v>
      </c>
      <c r="M764" t="str">
        <f>VLOOKUP(K764,Turnos!$A$1:$C$4,3,FALSE)</f>
        <v>14:00</v>
      </c>
      <c r="N764" s="6">
        <v>6</v>
      </c>
      <c r="O764" s="6">
        <v>14</v>
      </c>
      <c r="P764" s="6">
        <f t="shared" si="46"/>
        <v>20</v>
      </c>
      <c r="Q764" t="str">
        <f t="shared" si="47"/>
        <v>Anomalia</v>
      </c>
      <c r="R764" t="str">
        <f>VLOOKUP(A764,Funcionários!$A$1:$I$98,6,FALSE)</f>
        <v>Logística</v>
      </c>
      <c r="S764" t="str">
        <f>VLOOKUP(A764,Funcionários!$A$1:$I$98,5,FALSE)</f>
        <v>Analista</v>
      </c>
      <c r="T764">
        <f>VLOOKUP(A764,Funcionários!$A$1:$I$98,8,FALSE)</f>
        <v>14194.03</v>
      </c>
      <c r="U764" t="str">
        <f>VLOOKUP(A764,Funcionários!$A$1:$I$98,3,FALSE)</f>
        <v>M</v>
      </c>
    </row>
    <row r="765" spans="1:21" x14ac:dyDescent="0.3">
      <c r="A765">
        <v>26</v>
      </c>
      <c r="B765" t="str">
        <f>VLOOKUP(A765,Funcionários!$A$1:$I$98,2,FALSE)</f>
        <v>Srta Maria Julia da Luz</v>
      </c>
      <c r="C765" s="2" t="s">
        <v>45</v>
      </c>
      <c r="D765" s="4" t="s">
        <v>1371</v>
      </c>
      <c r="E765" s="4" t="s">
        <v>1372</v>
      </c>
      <c r="F765">
        <v>0</v>
      </c>
      <c r="G765">
        <v>0.8</v>
      </c>
      <c r="H765">
        <f t="shared" si="44"/>
        <v>2025</v>
      </c>
      <c r="I765">
        <f t="shared" si="45"/>
        <v>4</v>
      </c>
      <c r="J765" t="s">
        <v>28</v>
      </c>
      <c r="K765" t="str">
        <f>VLOOKUP(A765,Funcionários!$A$1:$I$98,7,FALSE)</f>
        <v>Manhã</v>
      </c>
      <c r="L765" t="str">
        <f>VLOOKUP(K765,Turnos!$A$1:$C$4,2,FALSE)</f>
        <v>06:00</v>
      </c>
      <c r="M765" t="str">
        <f>VLOOKUP(K765,Turnos!$A$1:$C$4,3,FALSE)</f>
        <v>14:00</v>
      </c>
      <c r="N765" s="6">
        <v>6.9994444444444452</v>
      </c>
      <c r="O765" s="6">
        <v>2.5044444444444434</v>
      </c>
      <c r="P765" s="6">
        <f t="shared" si="46"/>
        <v>9.5038888888888877</v>
      </c>
      <c r="Q765" t="str">
        <f t="shared" si="47"/>
        <v>Anomalia</v>
      </c>
      <c r="R765" t="str">
        <f>VLOOKUP(A765,Funcionários!$A$1:$I$98,6,FALSE)</f>
        <v>Logística</v>
      </c>
      <c r="S765" t="str">
        <f>VLOOKUP(A765,Funcionários!$A$1:$I$98,5,FALSE)</f>
        <v>Analista</v>
      </c>
      <c r="T765">
        <f>VLOOKUP(A765,Funcionários!$A$1:$I$98,8,FALSE)</f>
        <v>14194.03</v>
      </c>
      <c r="U765" t="str">
        <f>VLOOKUP(A765,Funcionários!$A$1:$I$98,3,FALSE)</f>
        <v>M</v>
      </c>
    </row>
    <row r="766" spans="1:21" x14ac:dyDescent="0.3">
      <c r="A766">
        <v>26</v>
      </c>
      <c r="B766" t="str">
        <f>VLOOKUP(A766,Funcionários!$A$1:$I$98,2,FALSE)</f>
        <v>Srta Maria Julia da Luz</v>
      </c>
      <c r="C766" s="2" t="s">
        <v>48</v>
      </c>
      <c r="D766" s="4" t="s">
        <v>1373</v>
      </c>
      <c r="E766" s="4" t="s">
        <v>1374</v>
      </c>
      <c r="F766">
        <v>0</v>
      </c>
      <c r="G766">
        <v>1.3</v>
      </c>
      <c r="H766">
        <f t="shared" si="44"/>
        <v>2025</v>
      </c>
      <c r="I766">
        <f t="shared" si="45"/>
        <v>4</v>
      </c>
      <c r="J766" t="s">
        <v>9</v>
      </c>
      <c r="K766" t="str">
        <f>VLOOKUP(A766,Funcionários!$A$1:$I$98,7,FALSE)</f>
        <v>Manhã</v>
      </c>
      <c r="L766" t="str">
        <f>VLOOKUP(K766,Turnos!$A$1:$C$4,2,FALSE)</f>
        <v>06:00</v>
      </c>
      <c r="M766" t="str">
        <f>VLOOKUP(K766,Turnos!$A$1:$C$4,3,FALSE)</f>
        <v>14:00</v>
      </c>
      <c r="N766" s="6">
        <v>5.4269444444444446</v>
      </c>
      <c r="O766" s="6">
        <v>5.4350000000000014</v>
      </c>
      <c r="P766" s="6">
        <f t="shared" si="46"/>
        <v>10.861944444444447</v>
      </c>
      <c r="Q766" t="str">
        <f t="shared" si="47"/>
        <v>Anomalia</v>
      </c>
      <c r="R766" t="str">
        <f>VLOOKUP(A766,Funcionários!$A$1:$I$98,6,FALSE)</f>
        <v>Logística</v>
      </c>
      <c r="S766" t="str">
        <f>VLOOKUP(A766,Funcionários!$A$1:$I$98,5,FALSE)</f>
        <v>Analista</v>
      </c>
      <c r="T766">
        <f>VLOOKUP(A766,Funcionários!$A$1:$I$98,8,FALSE)</f>
        <v>14194.03</v>
      </c>
      <c r="U766" t="str">
        <f>VLOOKUP(A766,Funcionários!$A$1:$I$98,3,FALSE)</f>
        <v>M</v>
      </c>
    </row>
    <row r="767" spans="1:21" x14ac:dyDescent="0.3">
      <c r="A767">
        <v>26</v>
      </c>
      <c r="B767" t="str">
        <f>VLOOKUP(A767,Funcionários!$A$1:$I$98,2,FALSE)</f>
        <v>Srta Maria Julia da Luz</v>
      </c>
      <c r="C767" s="2" t="s">
        <v>51</v>
      </c>
      <c r="D767" s="4" t="s">
        <v>1375</v>
      </c>
      <c r="E767" s="4" t="s">
        <v>1376</v>
      </c>
      <c r="F767">
        <v>0</v>
      </c>
      <c r="G767">
        <v>0.1</v>
      </c>
      <c r="H767">
        <f t="shared" si="44"/>
        <v>2025</v>
      </c>
      <c r="I767">
        <f t="shared" si="45"/>
        <v>4</v>
      </c>
      <c r="J767" t="s">
        <v>12</v>
      </c>
      <c r="K767" t="str">
        <f>VLOOKUP(A767,Funcionários!$A$1:$I$98,7,FALSE)</f>
        <v>Manhã</v>
      </c>
      <c r="L767" t="str">
        <f>VLOOKUP(K767,Turnos!$A$1:$C$4,2,FALSE)</f>
        <v>06:00</v>
      </c>
      <c r="M767" t="str">
        <f>VLOOKUP(K767,Turnos!$A$1:$C$4,3,FALSE)</f>
        <v>14:00</v>
      </c>
      <c r="N767" s="6">
        <v>7.9091666666666667</v>
      </c>
      <c r="O767" s="6">
        <v>6.5888888888888886</v>
      </c>
      <c r="P767" s="6">
        <f t="shared" si="46"/>
        <v>14.498055555555556</v>
      </c>
      <c r="Q767" t="str">
        <f t="shared" si="47"/>
        <v>Anomalia</v>
      </c>
      <c r="R767" t="str">
        <f>VLOOKUP(A767,Funcionários!$A$1:$I$98,6,FALSE)</f>
        <v>Logística</v>
      </c>
      <c r="S767" t="str">
        <f>VLOOKUP(A767,Funcionários!$A$1:$I$98,5,FALSE)</f>
        <v>Analista</v>
      </c>
      <c r="T767">
        <f>VLOOKUP(A767,Funcionários!$A$1:$I$98,8,FALSE)</f>
        <v>14194.03</v>
      </c>
      <c r="U767" t="str">
        <f>VLOOKUP(A767,Funcionários!$A$1:$I$98,3,FALSE)</f>
        <v>M</v>
      </c>
    </row>
    <row r="768" spans="1:21" x14ac:dyDescent="0.3">
      <c r="A768">
        <v>26</v>
      </c>
      <c r="B768" t="str">
        <f>VLOOKUP(A768,Funcionários!$A$1:$I$98,2,FALSE)</f>
        <v>Srta Maria Julia da Luz</v>
      </c>
      <c r="C768" s="2" t="s">
        <v>54</v>
      </c>
      <c r="D768" s="4"/>
      <c r="E768" s="4"/>
      <c r="F768">
        <v>1</v>
      </c>
      <c r="G768">
        <v>0</v>
      </c>
      <c r="H768">
        <f t="shared" si="44"/>
        <v>2025</v>
      </c>
      <c r="I768">
        <f t="shared" si="45"/>
        <v>4</v>
      </c>
      <c r="J768" t="s">
        <v>16</v>
      </c>
      <c r="K768" t="str">
        <f>VLOOKUP(A768,Funcionários!$A$1:$I$98,7,FALSE)</f>
        <v>Manhã</v>
      </c>
      <c r="L768" t="str">
        <f>VLOOKUP(K768,Turnos!$A$1:$C$4,2,FALSE)</f>
        <v>06:00</v>
      </c>
      <c r="M768" t="str">
        <f>VLOOKUP(K768,Turnos!$A$1:$C$4,3,FALSE)</f>
        <v>14:00</v>
      </c>
      <c r="N768" s="6">
        <v>6</v>
      </c>
      <c r="O768" s="6">
        <v>14</v>
      </c>
      <c r="P768" s="6">
        <f t="shared" si="46"/>
        <v>20</v>
      </c>
      <c r="Q768" t="str">
        <f t="shared" si="47"/>
        <v>Anomalia</v>
      </c>
      <c r="R768" t="str">
        <f>VLOOKUP(A768,Funcionários!$A$1:$I$98,6,FALSE)</f>
        <v>Logística</v>
      </c>
      <c r="S768" t="str">
        <f>VLOOKUP(A768,Funcionários!$A$1:$I$98,5,FALSE)</f>
        <v>Analista</v>
      </c>
      <c r="T768">
        <f>VLOOKUP(A768,Funcionários!$A$1:$I$98,8,FALSE)</f>
        <v>14194.03</v>
      </c>
      <c r="U768" t="str">
        <f>VLOOKUP(A768,Funcionários!$A$1:$I$98,3,FALSE)</f>
        <v>M</v>
      </c>
    </row>
    <row r="769" spans="1:21" x14ac:dyDescent="0.3">
      <c r="A769">
        <v>26</v>
      </c>
      <c r="B769" t="str">
        <f>VLOOKUP(A769,Funcionários!$A$1:$I$98,2,FALSE)</f>
        <v>Srta Maria Julia da Luz</v>
      </c>
      <c r="C769" s="2" t="s">
        <v>57</v>
      </c>
      <c r="D769" s="4" t="s">
        <v>1377</v>
      </c>
      <c r="E769" s="4" t="s">
        <v>1378</v>
      </c>
      <c r="F769">
        <v>0</v>
      </c>
      <c r="G769">
        <v>1.2</v>
      </c>
      <c r="H769">
        <f t="shared" si="44"/>
        <v>2025</v>
      </c>
      <c r="I769">
        <f t="shared" si="45"/>
        <v>4</v>
      </c>
      <c r="J769" t="s">
        <v>18</v>
      </c>
      <c r="K769" t="str">
        <f>VLOOKUP(A769,Funcionários!$A$1:$I$98,7,FALSE)</f>
        <v>Manhã</v>
      </c>
      <c r="L769" t="str">
        <f>VLOOKUP(K769,Turnos!$A$1:$C$4,2,FALSE)</f>
        <v>06:00</v>
      </c>
      <c r="M769" t="str">
        <f>VLOOKUP(K769,Turnos!$A$1:$C$4,3,FALSE)</f>
        <v>14:00</v>
      </c>
      <c r="N769" s="6">
        <v>2.5852777777777773</v>
      </c>
      <c r="O769" s="6">
        <v>1.6436111111111111</v>
      </c>
      <c r="P769" s="6">
        <f t="shared" si="46"/>
        <v>4.2288888888888883</v>
      </c>
      <c r="Q769" t="str">
        <f t="shared" si="47"/>
        <v>Anomalia</v>
      </c>
      <c r="R769" t="str">
        <f>VLOOKUP(A769,Funcionários!$A$1:$I$98,6,FALSE)</f>
        <v>Logística</v>
      </c>
      <c r="S769" t="str">
        <f>VLOOKUP(A769,Funcionários!$A$1:$I$98,5,FALSE)</f>
        <v>Analista</v>
      </c>
      <c r="T769">
        <f>VLOOKUP(A769,Funcionários!$A$1:$I$98,8,FALSE)</f>
        <v>14194.03</v>
      </c>
      <c r="U769" t="str">
        <f>VLOOKUP(A769,Funcionários!$A$1:$I$98,3,FALSE)</f>
        <v>M</v>
      </c>
    </row>
    <row r="770" spans="1:21" x14ac:dyDescent="0.3">
      <c r="A770">
        <v>26</v>
      </c>
      <c r="B770" t="str">
        <f>VLOOKUP(A770,Funcionários!$A$1:$I$98,2,FALSE)</f>
        <v>Srta Maria Julia da Luz</v>
      </c>
      <c r="C770" s="2" t="s">
        <v>60</v>
      </c>
      <c r="D770" s="4" t="s">
        <v>1379</v>
      </c>
      <c r="E770" s="4" t="s">
        <v>1380</v>
      </c>
      <c r="F770">
        <v>0</v>
      </c>
      <c r="G770">
        <v>0.3</v>
      </c>
      <c r="H770">
        <f t="shared" si="44"/>
        <v>2025</v>
      </c>
      <c r="I770">
        <f t="shared" si="45"/>
        <v>4</v>
      </c>
      <c r="J770" t="s">
        <v>22</v>
      </c>
      <c r="K770" t="str">
        <f>VLOOKUP(A770,Funcionários!$A$1:$I$98,7,FALSE)</f>
        <v>Manhã</v>
      </c>
      <c r="L770" t="str">
        <f>VLOOKUP(K770,Turnos!$A$1:$C$4,2,FALSE)</f>
        <v>06:00</v>
      </c>
      <c r="M770" t="str">
        <f>VLOOKUP(K770,Turnos!$A$1:$C$4,3,FALSE)</f>
        <v>14:00</v>
      </c>
      <c r="N770" s="6">
        <v>10.123333333333335</v>
      </c>
      <c r="O770" s="6">
        <v>1.3580555555555556</v>
      </c>
      <c r="P770" s="6">
        <f t="shared" si="46"/>
        <v>11.48138888888889</v>
      </c>
      <c r="Q770" t="str">
        <f t="shared" si="47"/>
        <v>Anomalia</v>
      </c>
      <c r="R770" t="str">
        <f>VLOOKUP(A770,Funcionários!$A$1:$I$98,6,FALSE)</f>
        <v>Logística</v>
      </c>
      <c r="S770" t="str">
        <f>VLOOKUP(A770,Funcionários!$A$1:$I$98,5,FALSE)</f>
        <v>Analista</v>
      </c>
      <c r="T770">
        <f>VLOOKUP(A770,Funcionários!$A$1:$I$98,8,FALSE)</f>
        <v>14194.03</v>
      </c>
      <c r="U770" t="str">
        <f>VLOOKUP(A770,Funcionários!$A$1:$I$98,3,FALSE)</f>
        <v>M</v>
      </c>
    </row>
    <row r="771" spans="1:21" x14ac:dyDescent="0.3">
      <c r="A771">
        <v>26</v>
      </c>
      <c r="B771" t="str">
        <f>VLOOKUP(A771,Funcionários!$A$1:$I$98,2,FALSE)</f>
        <v>Srta Maria Julia da Luz</v>
      </c>
      <c r="C771" s="2" t="s">
        <v>63</v>
      </c>
      <c r="D771" s="4" t="s">
        <v>1381</v>
      </c>
      <c r="E771" s="4" t="s">
        <v>1382</v>
      </c>
      <c r="F771">
        <v>0</v>
      </c>
      <c r="G771">
        <v>2.9</v>
      </c>
      <c r="H771">
        <f t="shared" ref="H771:H834" si="48">YEAR(C771)</f>
        <v>2025</v>
      </c>
      <c r="I771">
        <f t="shared" ref="I771:I834" si="49">MONTH(C771)</f>
        <v>4</v>
      </c>
      <c r="J771" t="s">
        <v>26</v>
      </c>
      <c r="K771" t="str">
        <f>VLOOKUP(A771,Funcionários!$A$1:$I$98,7,FALSE)</f>
        <v>Manhã</v>
      </c>
      <c r="L771" t="str">
        <f>VLOOKUP(K771,Turnos!$A$1:$C$4,2,FALSE)</f>
        <v>06:00</v>
      </c>
      <c r="M771" t="str">
        <f>VLOOKUP(K771,Turnos!$A$1:$C$4,3,FALSE)</f>
        <v>14:00</v>
      </c>
      <c r="N771" s="6">
        <v>5.7122222222222225</v>
      </c>
      <c r="O771" s="6">
        <v>13.070277777777779</v>
      </c>
      <c r="P771" s="6">
        <f t="shared" ref="P771:P834" si="50">N771+O771</f>
        <v>18.782500000000002</v>
      </c>
      <c r="Q771" t="str">
        <f t="shared" ref="Q771:Q834" si="51">IF(OR(N771&gt;2,O771&gt;2),"Anomalia","OK")</f>
        <v>Anomalia</v>
      </c>
      <c r="R771" t="str">
        <f>VLOOKUP(A771,Funcionários!$A$1:$I$98,6,FALSE)</f>
        <v>Logística</v>
      </c>
      <c r="S771" t="str">
        <f>VLOOKUP(A771,Funcionários!$A$1:$I$98,5,FALSE)</f>
        <v>Analista</v>
      </c>
      <c r="T771">
        <f>VLOOKUP(A771,Funcionários!$A$1:$I$98,8,FALSE)</f>
        <v>14194.03</v>
      </c>
      <c r="U771" t="str">
        <f>VLOOKUP(A771,Funcionários!$A$1:$I$98,3,FALSE)</f>
        <v>M</v>
      </c>
    </row>
    <row r="772" spans="1:21" x14ac:dyDescent="0.3">
      <c r="A772">
        <v>26</v>
      </c>
      <c r="B772" t="str">
        <f>VLOOKUP(A772,Funcionários!$A$1:$I$98,2,FALSE)</f>
        <v>Srta Maria Julia da Luz</v>
      </c>
      <c r="C772" s="2" t="s">
        <v>66</v>
      </c>
      <c r="D772" s="4" t="s">
        <v>1383</v>
      </c>
      <c r="E772" s="4" t="s">
        <v>1384</v>
      </c>
      <c r="F772">
        <v>0</v>
      </c>
      <c r="G772">
        <v>1.1000000000000001</v>
      </c>
      <c r="H772">
        <f t="shared" si="48"/>
        <v>2025</v>
      </c>
      <c r="I772">
        <f t="shared" si="49"/>
        <v>4</v>
      </c>
      <c r="J772" t="s">
        <v>28</v>
      </c>
      <c r="K772" t="str">
        <f>VLOOKUP(A772,Funcionários!$A$1:$I$98,7,FALSE)</f>
        <v>Manhã</v>
      </c>
      <c r="L772" t="str">
        <f>VLOOKUP(K772,Turnos!$A$1:$C$4,2,FALSE)</f>
        <v>06:00</v>
      </c>
      <c r="M772" t="str">
        <f>VLOOKUP(K772,Turnos!$A$1:$C$4,3,FALSE)</f>
        <v>14:00</v>
      </c>
      <c r="N772" s="6">
        <v>2.9736111111111114</v>
      </c>
      <c r="O772" s="6">
        <v>9.3449999999999989</v>
      </c>
      <c r="P772" s="6">
        <f t="shared" si="50"/>
        <v>12.31861111111111</v>
      </c>
      <c r="Q772" t="str">
        <f t="shared" si="51"/>
        <v>Anomalia</v>
      </c>
      <c r="R772" t="str">
        <f>VLOOKUP(A772,Funcionários!$A$1:$I$98,6,FALSE)</f>
        <v>Logística</v>
      </c>
      <c r="S772" t="str">
        <f>VLOOKUP(A772,Funcionários!$A$1:$I$98,5,FALSE)</f>
        <v>Analista</v>
      </c>
      <c r="T772">
        <f>VLOOKUP(A772,Funcionários!$A$1:$I$98,8,FALSE)</f>
        <v>14194.03</v>
      </c>
      <c r="U772" t="str">
        <f>VLOOKUP(A772,Funcionários!$A$1:$I$98,3,FALSE)</f>
        <v>M</v>
      </c>
    </row>
    <row r="773" spans="1:21" x14ac:dyDescent="0.3">
      <c r="A773">
        <v>26</v>
      </c>
      <c r="B773" t="str">
        <f>VLOOKUP(A773,Funcionários!$A$1:$I$98,2,FALSE)</f>
        <v>Srta Maria Julia da Luz</v>
      </c>
      <c r="C773" s="2" t="s">
        <v>69</v>
      </c>
      <c r="D773" s="4" t="s">
        <v>1385</v>
      </c>
      <c r="E773" s="4" t="s">
        <v>1386</v>
      </c>
      <c r="F773">
        <v>0</v>
      </c>
      <c r="G773">
        <v>1.5</v>
      </c>
      <c r="H773">
        <f t="shared" si="48"/>
        <v>2025</v>
      </c>
      <c r="I773">
        <f t="shared" si="49"/>
        <v>4</v>
      </c>
      <c r="J773" t="s">
        <v>9</v>
      </c>
      <c r="K773" t="str">
        <f>VLOOKUP(A773,Funcionários!$A$1:$I$98,7,FALSE)</f>
        <v>Manhã</v>
      </c>
      <c r="L773" t="str">
        <f>VLOOKUP(K773,Turnos!$A$1:$C$4,2,FALSE)</f>
        <v>06:00</v>
      </c>
      <c r="M773" t="str">
        <f>VLOOKUP(K773,Turnos!$A$1:$C$4,3,FALSE)</f>
        <v>14:00</v>
      </c>
      <c r="N773" s="6">
        <v>2.3172222222222216</v>
      </c>
      <c r="O773" s="6">
        <v>12.657777777777778</v>
      </c>
      <c r="P773" s="6">
        <f t="shared" si="50"/>
        <v>14.975</v>
      </c>
      <c r="Q773" t="str">
        <f t="shared" si="51"/>
        <v>Anomalia</v>
      </c>
      <c r="R773" t="str">
        <f>VLOOKUP(A773,Funcionários!$A$1:$I$98,6,FALSE)</f>
        <v>Logística</v>
      </c>
      <c r="S773" t="str">
        <f>VLOOKUP(A773,Funcionários!$A$1:$I$98,5,FALSE)</f>
        <v>Analista</v>
      </c>
      <c r="T773">
        <f>VLOOKUP(A773,Funcionários!$A$1:$I$98,8,FALSE)</f>
        <v>14194.03</v>
      </c>
      <c r="U773" t="str">
        <f>VLOOKUP(A773,Funcionários!$A$1:$I$98,3,FALSE)</f>
        <v>M</v>
      </c>
    </row>
    <row r="774" spans="1:21" x14ac:dyDescent="0.3">
      <c r="A774">
        <v>26</v>
      </c>
      <c r="B774" t="str">
        <f>VLOOKUP(A774,Funcionários!$A$1:$I$98,2,FALSE)</f>
        <v>Srta Maria Julia da Luz</v>
      </c>
      <c r="C774" s="2" t="s">
        <v>72</v>
      </c>
      <c r="D774" s="4" t="s">
        <v>1387</v>
      </c>
      <c r="E774" s="4" t="s">
        <v>49</v>
      </c>
      <c r="F774">
        <v>0</v>
      </c>
      <c r="G774">
        <v>1.3</v>
      </c>
      <c r="H774">
        <f t="shared" si="48"/>
        <v>2025</v>
      </c>
      <c r="I774">
        <f t="shared" si="49"/>
        <v>4</v>
      </c>
      <c r="J774" t="s">
        <v>12</v>
      </c>
      <c r="K774" t="str">
        <f>VLOOKUP(A774,Funcionários!$A$1:$I$98,7,FALSE)</f>
        <v>Manhã</v>
      </c>
      <c r="L774" t="str">
        <f>VLOOKUP(K774,Turnos!$A$1:$C$4,2,FALSE)</f>
        <v>06:00</v>
      </c>
      <c r="M774" t="str">
        <f>VLOOKUP(K774,Turnos!$A$1:$C$4,3,FALSE)</f>
        <v>14:00</v>
      </c>
      <c r="N774" s="6">
        <v>0.41916666666666685</v>
      </c>
      <c r="O774" s="6">
        <v>2.4441666666666677</v>
      </c>
      <c r="P774" s="6">
        <f t="shared" si="50"/>
        <v>2.8633333333333346</v>
      </c>
      <c r="Q774" t="str">
        <f t="shared" si="51"/>
        <v>Anomalia</v>
      </c>
      <c r="R774" t="str">
        <f>VLOOKUP(A774,Funcionários!$A$1:$I$98,6,FALSE)</f>
        <v>Logística</v>
      </c>
      <c r="S774" t="str">
        <f>VLOOKUP(A774,Funcionários!$A$1:$I$98,5,FALSE)</f>
        <v>Analista</v>
      </c>
      <c r="T774">
        <f>VLOOKUP(A774,Funcionários!$A$1:$I$98,8,FALSE)</f>
        <v>14194.03</v>
      </c>
      <c r="U774" t="str">
        <f>VLOOKUP(A774,Funcionários!$A$1:$I$98,3,FALSE)</f>
        <v>M</v>
      </c>
    </row>
    <row r="775" spans="1:21" x14ac:dyDescent="0.3">
      <c r="A775">
        <v>26</v>
      </c>
      <c r="B775" t="str">
        <f>VLOOKUP(A775,Funcionários!$A$1:$I$98,2,FALSE)</f>
        <v>Srta Maria Julia da Luz</v>
      </c>
      <c r="C775" s="2" t="s">
        <v>75</v>
      </c>
      <c r="D775" s="4"/>
      <c r="E775" s="4"/>
      <c r="F775">
        <v>1</v>
      </c>
      <c r="G775">
        <v>0</v>
      </c>
      <c r="H775">
        <f t="shared" si="48"/>
        <v>2025</v>
      </c>
      <c r="I775">
        <f t="shared" si="49"/>
        <v>4</v>
      </c>
      <c r="J775" t="s">
        <v>16</v>
      </c>
      <c r="K775" t="str">
        <f>VLOOKUP(A775,Funcionários!$A$1:$I$98,7,FALSE)</f>
        <v>Manhã</v>
      </c>
      <c r="L775" t="str">
        <f>VLOOKUP(K775,Turnos!$A$1:$C$4,2,FALSE)</f>
        <v>06:00</v>
      </c>
      <c r="M775" t="str">
        <f>VLOOKUP(K775,Turnos!$A$1:$C$4,3,FALSE)</f>
        <v>14:00</v>
      </c>
      <c r="N775" s="6">
        <v>6</v>
      </c>
      <c r="O775" s="6">
        <v>14</v>
      </c>
      <c r="P775" s="6">
        <f t="shared" si="50"/>
        <v>20</v>
      </c>
      <c r="Q775" t="str">
        <f t="shared" si="51"/>
        <v>Anomalia</v>
      </c>
      <c r="R775" t="str">
        <f>VLOOKUP(A775,Funcionários!$A$1:$I$98,6,FALSE)</f>
        <v>Logística</v>
      </c>
      <c r="S775" t="str">
        <f>VLOOKUP(A775,Funcionários!$A$1:$I$98,5,FALSE)</f>
        <v>Analista</v>
      </c>
      <c r="T775">
        <f>VLOOKUP(A775,Funcionários!$A$1:$I$98,8,FALSE)</f>
        <v>14194.03</v>
      </c>
      <c r="U775" t="str">
        <f>VLOOKUP(A775,Funcionários!$A$1:$I$98,3,FALSE)</f>
        <v>M</v>
      </c>
    </row>
    <row r="776" spans="1:21" x14ac:dyDescent="0.3">
      <c r="A776">
        <v>26</v>
      </c>
      <c r="B776" t="str">
        <f>VLOOKUP(A776,Funcionários!$A$1:$I$98,2,FALSE)</f>
        <v>Srta Maria Julia da Luz</v>
      </c>
      <c r="C776" s="2" t="s">
        <v>76</v>
      </c>
      <c r="D776" s="4" t="s">
        <v>1388</v>
      </c>
      <c r="E776" s="4" t="s">
        <v>1389</v>
      </c>
      <c r="F776">
        <v>0</v>
      </c>
      <c r="G776">
        <v>1.9</v>
      </c>
      <c r="H776">
        <f t="shared" si="48"/>
        <v>2025</v>
      </c>
      <c r="I776">
        <f t="shared" si="49"/>
        <v>4</v>
      </c>
      <c r="J776" t="s">
        <v>18</v>
      </c>
      <c r="K776" t="str">
        <f>VLOOKUP(A776,Funcionários!$A$1:$I$98,7,FALSE)</f>
        <v>Manhã</v>
      </c>
      <c r="L776" t="str">
        <f>VLOOKUP(K776,Turnos!$A$1:$C$4,2,FALSE)</f>
        <v>06:00</v>
      </c>
      <c r="M776" t="str">
        <f>VLOOKUP(K776,Turnos!$A$1:$C$4,3,FALSE)</f>
        <v>14:00</v>
      </c>
      <c r="N776" s="6">
        <v>13.869166666666667</v>
      </c>
      <c r="O776" s="6">
        <v>6.5566666666666631</v>
      </c>
      <c r="P776" s="6">
        <f t="shared" si="50"/>
        <v>20.42583333333333</v>
      </c>
      <c r="Q776" t="str">
        <f t="shared" si="51"/>
        <v>Anomalia</v>
      </c>
      <c r="R776" t="str">
        <f>VLOOKUP(A776,Funcionários!$A$1:$I$98,6,FALSE)</f>
        <v>Logística</v>
      </c>
      <c r="S776" t="str">
        <f>VLOOKUP(A776,Funcionários!$A$1:$I$98,5,FALSE)</f>
        <v>Analista</v>
      </c>
      <c r="T776">
        <f>VLOOKUP(A776,Funcionários!$A$1:$I$98,8,FALSE)</f>
        <v>14194.03</v>
      </c>
      <c r="U776" t="str">
        <f>VLOOKUP(A776,Funcionários!$A$1:$I$98,3,FALSE)</f>
        <v>M</v>
      </c>
    </row>
    <row r="777" spans="1:21" x14ac:dyDescent="0.3">
      <c r="A777">
        <v>26</v>
      </c>
      <c r="B777" t="str">
        <f>VLOOKUP(A777,Funcionários!$A$1:$I$98,2,FALSE)</f>
        <v>Srta Maria Julia da Luz</v>
      </c>
      <c r="C777" s="2" t="s">
        <v>79</v>
      </c>
      <c r="D777" s="4" t="s">
        <v>1390</v>
      </c>
      <c r="E777" s="4" t="s">
        <v>1391</v>
      </c>
      <c r="F777">
        <v>0</v>
      </c>
      <c r="G777">
        <v>0.3</v>
      </c>
      <c r="H777">
        <f t="shared" si="48"/>
        <v>2025</v>
      </c>
      <c r="I777">
        <f t="shared" si="49"/>
        <v>4</v>
      </c>
      <c r="J777" t="s">
        <v>22</v>
      </c>
      <c r="K777" t="str">
        <f>VLOOKUP(A777,Funcionários!$A$1:$I$98,7,FALSE)</f>
        <v>Manhã</v>
      </c>
      <c r="L777" t="str">
        <f>VLOOKUP(K777,Turnos!$A$1:$C$4,2,FALSE)</f>
        <v>06:00</v>
      </c>
      <c r="M777" t="str">
        <f>VLOOKUP(K777,Turnos!$A$1:$C$4,3,FALSE)</f>
        <v>14:00</v>
      </c>
      <c r="N777" s="6">
        <v>0.37805555555555492</v>
      </c>
      <c r="O777" s="6">
        <v>2.3705555555555553</v>
      </c>
      <c r="P777" s="6">
        <f t="shared" si="50"/>
        <v>2.74861111111111</v>
      </c>
      <c r="Q777" t="str">
        <f t="shared" si="51"/>
        <v>Anomalia</v>
      </c>
      <c r="R777" t="str">
        <f>VLOOKUP(A777,Funcionários!$A$1:$I$98,6,FALSE)</f>
        <v>Logística</v>
      </c>
      <c r="S777" t="str">
        <f>VLOOKUP(A777,Funcionários!$A$1:$I$98,5,FALSE)</f>
        <v>Analista</v>
      </c>
      <c r="T777">
        <f>VLOOKUP(A777,Funcionários!$A$1:$I$98,8,FALSE)</f>
        <v>14194.03</v>
      </c>
      <c r="U777" t="str">
        <f>VLOOKUP(A777,Funcionários!$A$1:$I$98,3,FALSE)</f>
        <v>M</v>
      </c>
    </row>
    <row r="778" spans="1:21" x14ac:dyDescent="0.3">
      <c r="A778">
        <v>26</v>
      </c>
      <c r="B778" t="str">
        <f>VLOOKUP(A778,Funcionários!$A$1:$I$98,2,FALSE)</f>
        <v>Srta Maria Julia da Luz</v>
      </c>
      <c r="C778" s="2" t="s">
        <v>82</v>
      </c>
      <c r="D778" s="4" t="s">
        <v>1392</v>
      </c>
      <c r="E778" s="4" t="s">
        <v>1393</v>
      </c>
      <c r="F778">
        <v>0</v>
      </c>
      <c r="G778">
        <v>1</v>
      </c>
      <c r="H778">
        <f t="shared" si="48"/>
        <v>2025</v>
      </c>
      <c r="I778">
        <f t="shared" si="49"/>
        <v>4</v>
      </c>
      <c r="J778" t="s">
        <v>26</v>
      </c>
      <c r="K778" t="str">
        <f>VLOOKUP(A778,Funcionários!$A$1:$I$98,7,FALSE)</f>
        <v>Manhã</v>
      </c>
      <c r="L778" t="str">
        <f>VLOOKUP(K778,Turnos!$A$1:$C$4,2,FALSE)</f>
        <v>06:00</v>
      </c>
      <c r="M778" t="str">
        <f>VLOOKUP(K778,Turnos!$A$1:$C$4,3,FALSE)</f>
        <v>14:00</v>
      </c>
      <c r="N778" s="6">
        <v>10.635277777777777</v>
      </c>
      <c r="O778" s="6">
        <v>6.0194444444444457</v>
      </c>
      <c r="P778" s="6">
        <f t="shared" si="50"/>
        <v>16.654722222222222</v>
      </c>
      <c r="Q778" t="str">
        <f t="shared" si="51"/>
        <v>Anomalia</v>
      </c>
      <c r="R778" t="str">
        <f>VLOOKUP(A778,Funcionários!$A$1:$I$98,6,FALSE)</f>
        <v>Logística</v>
      </c>
      <c r="S778" t="str">
        <f>VLOOKUP(A778,Funcionários!$A$1:$I$98,5,FALSE)</f>
        <v>Analista</v>
      </c>
      <c r="T778">
        <f>VLOOKUP(A778,Funcionários!$A$1:$I$98,8,FALSE)</f>
        <v>14194.03</v>
      </c>
      <c r="U778" t="str">
        <f>VLOOKUP(A778,Funcionários!$A$1:$I$98,3,FALSE)</f>
        <v>M</v>
      </c>
    </row>
    <row r="779" spans="1:21" x14ac:dyDescent="0.3">
      <c r="A779">
        <v>26</v>
      </c>
      <c r="B779" t="str">
        <f>VLOOKUP(A779,Funcionários!$A$1:$I$98,2,FALSE)</f>
        <v>Srta Maria Julia da Luz</v>
      </c>
      <c r="C779" s="2" t="s">
        <v>85</v>
      </c>
      <c r="D779" s="4" t="s">
        <v>1394</v>
      </c>
      <c r="E779" s="4" t="s">
        <v>1395</v>
      </c>
      <c r="F779">
        <v>0</v>
      </c>
      <c r="G779">
        <v>1</v>
      </c>
      <c r="H779">
        <f t="shared" si="48"/>
        <v>2025</v>
      </c>
      <c r="I779">
        <f t="shared" si="49"/>
        <v>4</v>
      </c>
      <c r="J779" t="s">
        <v>28</v>
      </c>
      <c r="K779" t="str">
        <f>VLOOKUP(A779,Funcionários!$A$1:$I$98,7,FALSE)</f>
        <v>Manhã</v>
      </c>
      <c r="L779" t="str">
        <f>VLOOKUP(K779,Turnos!$A$1:$C$4,2,FALSE)</f>
        <v>06:00</v>
      </c>
      <c r="M779" t="str">
        <f>VLOOKUP(K779,Turnos!$A$1:$C$4,3,FALSE)</f>
        <v>14:00</v>
      </c>
      <c r="N779" s="6">
        <v>17.489444444444441</v>
      </c>
      <c r="O779" s="6">
        <v>2.630277777777779</v>
      </c>
      <c r="P779" s="6">
        <f t="shared" si="50"/>
        <v>20.119722222222219</v>
      </c>
      <c r="Q779" t="str">
        <f t="shared" si="51"/>
        <v>Anomalia</v>
      </c>
      <c r="R779" t="str">
        <f>VLOOKUP(A779,Funcionários!$A$1:$I$98,6,FALSE)</f>
        <v>Logística</v>
      </c>
      <c r="S779" t="str">
        <f>VLOOKUP(A779,Funcionários!$A$1:$I$98,5,FALSE)</f>
        <v>Analista</v>
      </c>
      <c r="T779">
        <f>VLOOKUP(A779,Funcionários!$A$1:$I$98,8,FALSE)</f>
        <v>14194.03</v>
      </c>
      <c r="U779" t="str">
        <f>VLOOKUP(A779,Funcionários!$A$1:$I$98,3,FALSE)</f>
        <v>M</v>
      </c>
    </row>
    <row r="780" spans="1:21" x14ac:dyDescent="0.3">
      <c r="A780">
        <v>26</v>
      </c>
      <c r="B780" t="str">
        <f>VLOOKUP(A780,Funcionários!$A$1:$I$98,2,FALSE)</f>
        <v>Srta Maria Julia da Luz</v>
      </c>
      <c r="C780" s="2" t="s">
        <v>88</v>
      </c>
      <c r="D780" s="4" t="s">
        <v>1396</v>
      </c>
      <c r="E780" s="4" t="s">
        <v>1397</v>
      </c>
      <c r="F780">
        <v>0</v>
      </c>
      <c r="G780">
        <v>2.6</v>
      </c>
      <c r="H780">
        <f t="shared" si="48"/>
        <v>2025</v>
      </c>
      <c r="I780">
        <f t="shared" si="49"/>
        <v>4</v>
      </c>
      <c r="J780" t="s">
        <v>9</v>
      </c>
      <c r="K780" t="str">
        <f>VLOOKUP(A780,Funcionários!$A$1:$I$98,7,FALSE)</f>
        <v>Manhã</v>
      </c>
      <c r="L780" t="str">
        <f>VLOOKUP(K780,Turnos!$A$1:$C$4,2,FALSE)</f>
        <v>06:00</v>
      </c>
      <c r="M780" t="str">
        <f>VLOOKUP(K780,Turnos!$A$1:$C$4,3,FALSE)</f>
        <v>14:00</v>
      </c>
      <c r="N780" s="6">
        <v>3.1588888888888893</v>
      </c>
      <c r="O780" s="6">
        <v>9.9641666666666655</v>
      </c>
      <c r="P780" s="6">
        <f t="shared" si="50"/>
        <v>13.123055555555554</v>
      </c>
      <c r="Q780" t="str">
        <f t="shared" si="51"/>
        <v>Anomalia</v>
      </c>
      <c r="R780" t="str">
        <f>VLOOKUP(A780,Funcionários!$A$1:$I$98,6,FALSE)</f>
        <v>Logística</v>
      </c>
      <c r="S780" t="str">
        <f>VLOOKUP(A780,Funcionários!$A$1:$I$98,5,FALSE)</f>
        <v>Analista</v>
      </c>
      <c r="T780">
        <f>VLOOKUP(A780,Funcionários!$A$1:$I$98,8,FALSE)</f>
        <v>14194.03</v>
      </c>
      <c r="U780" t="str">
        <f>VLOOKUP(A780,Funcionários!$A$1:$I$98,3,FALSE)</f>
        <v>M</v>
      </c>
    </row>
    <row r="781" spans="1:21" x14ac:dyDescent="0.3">
      <c r="A781">
        <v>26</v>
      </c>
      <c r="B781" t="str">
        <f>VLOOKUP(A781,Funcionários!$A$1:$I$98,2,FALSE)</f>
        <v>Srta Maria Julia da Luz</v>
      </c>
      <c r="C781" s="2" t="s">
        <v>91</v>
      </c>
      <c r="D781" s="4" t="s">
        <v>1398</v>
      </c>
      <c r="E781" s="4" t="s">
        <v>1399</v>
      </c>
      <c r="F781">
        <v>0</v>
      </c>
      <c r="G781">
        <v>1</v>
      </c>
      <c r="H781">
        <f t="shared" si="48"/>
        <v>2025</v>
      </c>
      <c r="I781">
        <f t="shared" si="49"/>
        <v>4</v>
      </c>
      <c r="J781" t="s">
        <v>12</v>
      </c>
      <c r="K781" t="str">
        <f>VLOOKUP(A781,Funcionários!$A$1:$I$98,7,FALSE)</f>
        <v>Manhã</v>
      </c>
      <c r="L781" t="str">
        <f>VLOOKUP(K781,Turnos!$A$1:$C$4,2,FALSE)</f>
        <v>06:00</v>
      </c>
      <c r="M781" t="str">
        <f>VLOOKUP(K781,Turnos!$A$1:$C$4,3,FALSE)</f>
        <v>14:00</v>
      </c>
      <c r="N781" s="6">
        <v>1.208333333333333</v>
      </c>
      <c r="O781" s="6">
        <v>10.754999999999999</v>
      </c>
      <c r="P781" s="6">
        <f t="shared" si="50"/>
        <v>11.963333333333331</v>
      </c>
      <c r="Q781" t="str">
        <f t="shared" si="51"/>
        <v>Anomalia</v>
      </c>
      <c r="R781" t="str">
        <f>VLOOKUP(A781,Funcionários!$A$1:$I$98,6,FALSE)</f>
        <v>Logística</v>
      </c>
      <c r="S781" t="str">
        <f>VLOOKUP(A781,Funcionários!$A$1:$I$98,5,FALSE)</f>
        <v>Analista</v>
      </c>
      <c r="T781">
        <f>VLOOKUP(A781,Funcionários!$A$1:$I$98,8,FALSE)</f>
        <v>14194.03</v>
      </c>
      <c r="U781" t="str">
        <f>VLOOKUP(A781,Funcionários!$A$1:$I$98,3,FALSE)</f>
        <v>M</v>
      </c>
    </row>
    <row r="782" spans="1:21" x14ac:dyDescent="0.3">
      <c r="A782">
        <v>27</v>
      </c>
      <c r="B782" t="str">
        <f>VLOOKUP(A782,Funcionários!$A$1:$I$98,2,FALSE)</f>
        <v>Srt</v>
      </c>
      <c r="C782" s="2" t="s">
        <v>7</v>
      </c>
      <c r="D782" s="4" t="s">
        <v>1400</v>
      </c>
      <c r="E782" s="4" t="s">
        <v>1401</v>
      </c>
      <c r="F782">
        <v>0</v>
      </c>
      <c r="G782">
        <v>0.9</v>
      </c>
      <c r="H782">
        <f t="shared" si="48"/>
        <v>2025</v>
      </c>
      <c r="I782">
        <f t="shared" si="49"/>
        <v>5</v>
      </c>
      <c r="J782" t="s">
        <v>9</v>
      </c>
      <c r="K782" t="str">
        <f>VLOOKUP(A782,Funcionários!$A$1:$I$98,7,FALSE)</f>
        <v>Manhã</v>
      </c>
      <c r="L782" t="str">
        <f>VLOOKUP(K782,Turnos!$A$1:$C$4,2,FALSE)</f>
        <v>06:00</v>
      </c>
      <c r="M782" t="str">
        <f>VLOOKUP(K782,Turnos!$A$1:$C$4,3,FALSE)</f>
        <v>14:00</v>
      </c>
      <c r="N782" s="6">
        <v>4.152222222222222</v>
      </c>
      <c r="O782" s="6">
        <v>8.5077777777777772</v>
      </c>
      <c r="P782" s="6">
        <f t="shared" si="50"/>
        <v>12.66</v>
      </c>
      <c r="Q782" t="str">
        <f t="shared" si="51"/>
        <v>Anomalia</v>
      </c>
      <c r="R782" t="str">
        <f>VLOOKUP(A782,Funcionários!$A$1:$I$98,6,FALSE)</f>
        <v>RH</v>
      </c>
      <c r="S782" t="str">
        <f>VLOOKUP(A782,Funcionários!$A$1:$I$98,5,FALSE)</f>
        <v>Analista</v>
      </c>
      <c r="T782">
        <f>VLOOKUP(A782,Funcionários!$A$1:$I$98,8,FALSE)</f>
        <v>4865.4799999999996</v>
      </c>
      <c r="U782" t="str">
        <f>VLOOKUP(A782,Funcionários!$A$1:$I$98,3,FALSE)</f>
        <v>Outros</v>
      </c>
    </row>
    <row r="783" spans="1:21" x14ac:dyDescent="0.3">
      <c r="A783">
        <v>27</v>
      </c>
      <c r="B783" t="str">
        <f>VLOOKUP(A783,Funcionários!$A$1:$I$98,2,FALSE)</f>
        <v>Srt</v>
      </c>
      <c r="C783" s="2" t="s">
        <v>10</v>
      </c>
      <c r="D783" s="4" t="s">
        <v>1402</v>
      </c>
      <c r="E783" s="4" t="s">
        <v>1403</v>
      </c>
      <c r="F783">
        <v>0</v>
      </c>
      <c r="G783">
        <v>0.9</v>
      </c>
      <c r="H783">
        <f t="shared" si="48"/>
        <v>2025</v>
      </c>
      <c r="I783">
        <f t="shared" si="49"/>
        <v>5</v>
      </c>
      <c r="J783" t="s">
        <v>12</v>
      </c>
      <c r="K783" t="str">
        <f>VLOOKUP(A783,Funcionários!$A$1:$I$98,7,FALSE)</f>
        <v>Manhã</v>
      </c>
      <c r="L783" t="str">
        <f>VLOOKUP(K783,Turnos!$A$1:$C$4,2,FALSE)</f>
        <v>06:00</v>
      </c>
      <c r="M783" t="str">
        <f>VLOOKUP(K783,Turnos!$A$1:$C$4,3,FALSE)</f>
        <v>14:00</v>
      </c>
      <c r="N783" s="6">
        <v>2.6541666666666672</v>
      </c>
      <c r="O783" s="6">
        <v>8.1002777777777748</v>
      </c>
      <c r="P783" s="6">
        <f t="shared" si="50"/>
        <v>10.754444444444442</v>
      </c>
      <c r="Q783" t="str">
        <f t="shared" si="51"/>
        <v>Anomalia</v>
      </c>
      <c r="R783" t="str">
        <f>VLOOKUP(A783,Funcionários!$A$1:$I$98,6,FALSE)</f>
        <v>RH</v>
      </c>
      <c r="S783" t="str">
        <f>VLOOKUP(A783,Funcionários!$A$1:$I$98,5,FALSE)</f>
        <v>Analista</v>
      </c>
      <c r="T783">
        <f>VLOOKUP(A783,Funcionários!$A$1:$I$98,8,FALSE)</f>
        <v>4865.4799999999996</v>
      </c>
      <c r="U783" t="str">
        <f>VLOOKUP(A783,Funcionários!$A$1:$I$98,3,FALSE)</f>
        <v>Outros</v>
      </c>
    </row>
    <row r="784" spans="1:21" x14ac:dyDescent="0.3">
      <c r="A784">
        <v>27</v>
      </c>
      <c r="B784" t="str">
        <f>VLOOKUP(A784,Funcionários!$A$1:$I$98,2,FALSE)</f>
        <v>Srt</v>
      </c>
      <c r="C784" s="2" t="s">
        <v>13</v>
      </c>
      <c r="D784" s="4" t="s">
        <v>1404</v>
      </c>
      <c r="E784" s="4" t="s">
        <v>1405</v>
      </c>
      <c r="F784">
        <v>0</v>
      </c>
      <c r="G784">
        <v>1.7</v>
      </c>
      <c r="H784">
        <f t="shared" si="48"/>
        <v>2025</v>
      </c>
      <c r="I784">
        <f t="shared" si="49"/>
        <v>5</v>
      </c>
      <c r="J784" t="s">
        <v>16</v>
      </c>
      <c r="K784" t="str">
        <f>VLOOKUP(A784,Funcionários!$A$1:$I$98,7,FALSE)</f>
        <v>Manhã</v>
      </c>
      <c r="L784" t="str">
        <f>VLOOKUP(K784,Turnos!$A$1:$C$4,2,FALSE)</f>
        <v>06:00</v>
      </c>
      <c r="M784" t="str">
        <f>VLOOKUP(K784,Turnos!$A$1:$C$4,3,FALSE)</f>
        <v>14:00</v>
      </c>
      <c r="N784" s="6">
        <v>1.7427777777777775</v>
      </c>
      <c r="O784" s="6">
        <v>8.1222222222222218</v>
      </c>
      <c r="P784" s="6">
        <f t="shared" si="50"/>
        <v>9.8649999999999984</v>
      </c>
      <c r="Q784" t="str">
        <f t="shared" si="51"/>
        <v>Anomalia</v>
      </c>
      <c r="R784" t="str">
        <f>VLOOKUP(A784,Funcionários!$A$1:$I$98,6,FALSE)</f>
        <v>RH</v>
      </c>
      <c r="S784" t="str">
        <f>VLOOKUP(A784,Funcionários!$A$1:$I$98,5,FALSE)</f>
        <v>Analista</v>
      </c>
      <c r="T784">
        <f>VLOOKUP(A784,Funcionários!$A$1:$I$98,8,FALSE)</f>
        <v>4865.4799999999996</v>
      </c>
      <c r="U784" t="str">
        <f>VLOOKUP(A784,Funcionários!$A$1:$I$98,3,FALSE)</f>
        <v>Outros</v>
      </c>
    </row>
    <row r="785" spans="1:21" x14ac:dyDescent="0.3">
      <c r="A785">
        <v>27</v>
      </c>
      <c r="B785" t="str">
        <f>VLOOKUP(A785,Funcionários!$A$1:$I$98,2,FALSE)</f>
        <v>Srt</v>
      </c>
      <c r="C785" s="2" t="s">
        <v>17</v>
      </c>
      <c r="D785" s="4" t="s">
        <v>1406</v>
      </c>
      <c r="E785" s="4" t="s">
        <v>1407</v>
      </c>
      <c r="F785">
        <v>0</v>
      </c>
      <c r="G785">
        <v>2.4</v>
      </c>
      <c r="H785">
        <f t="shared" si="48"/>
        <v>2025</v>
      </c>
      <c r="I785">
        <f t="shared" si="49"/>
        <v>5</v>
      </c>
      <c r="J785" t="s">
        <v>18</v>
      </c>
      <c r="K785" t="str">
        <f>VLOOKUP(A785,Funcionários!$A$1:$I$98,7,FALSE)</f>
        <v>Manhã</v>
      </c>
      <c r="L785" t="str">
        <f>VLOOKUP(K785,Turnos!$A$1:$C$4,2,FALSE)</f>
        <v>06:00</v>
      </c>
      <c r="M785" t="str">
        <f>VLOOKUP(K785,Turnos!$A$1:$C$4,3,FALSE)</f>
        <v>14:00</v>
      </c>
      <c r="N785" s="6">
        <v>0.75777777777777799</v>
      </c>
      <c r="O785" s="6">
        <v>7.6583333333333341</v>
      </c>
      <c r="P785" s="6">
        <f t="shared" si="50"/>
        <v>8.4161111111111122</v>
      </c>
      <c r="Q785" t="str">
        <f t="shared" si="51"/>
        <v>Anomalia</v>
      </c>
      <c r="R785" t="str">
        <f>VLOOKUP(A785,Funcionários!$A$1:$I$98,6,FALSE)</f>
        <v>RH</v>
      </c>
      <c r="S785" t="str">
        <f>VLOOKUP(A785,Funcionários!$A$1:$I$98,5,FALSE)</f>
        <v>Analista</v>
      </c>
      <c r="T785">
        <f>VLOOKUP(A785,Funcionários!$A$1:$I$98,8,FALSE)</f>
        <v>4865.4799999999996</v>
      </c>
      <c r="U785" t="str">
        <f>VLOOKUP(A785,Funcionários!$A$1:$I$98,3,FALSE)</f>
        <v>Outros</v>
      </c>
    </row>
    <row r="786" spans="1:21" x14ac:dyDescent="0.3">
      <c r="A786">
        <v>27</v>
      </c>
      <c r="B786" t="str">
        <f>VLOOKUP(A786,Funcionários!$A$1:$I$98,2,FALSE)</f>
        <v>Srt</v>
      </c>
      <c r="C786" s="2" t="s">
        <v>19</v>
      </c>
      <c r="D786" s="4" t="s">
        <v>1408</v>
      </c>
      <c r="E786" s="4" t="s">
        <v>1409</v>
      </c>
      <c r="F786">
        <v>0</v>
      </c>
      <c r="G786">
        <v>1.7</v>
      </c>
      <c r="H786">
        <f t="shared" si="48"/>
        <v>2025</v>
      </c>
      <c r="I786">
        <f t="shared" si="49"/>
        <v>5</v>
      </c>
      <c r="J786" t="s">
        <v>22</v>
      </c>
      <c r="K786" t="str">
        <f>VLOOKUP(A786,Funcionários!$A$1:$I$98,7,FALSE)</f>
        <v>Manhã</v>
      </c>
      <c r="L786" t="str">
        <f>VLOOKUP(K786,Turnos!$A$1:$C$4,2,FALSE)</f>
        <v>06:00</v>
      </c>
      <c r="M786" t="str">
        <f>VLOOKUP(K786,Turnos!$A$1:$C$4,3,FALSE)</f>
        <v>14:00</v>
      </c>
      <c r="N786" s="6">
        <v>16.962222222222223</v>
      </c>
      <c r="O786" s="6">
        <v>7.7658333333333323</v>
      </c>
      <c r="P786" s="6">
        <f t="shared" si="50"/>
        <v>24.728055555555557</v>
      </c>
      <c r="Q786" t="str">
        <f t="shared" si="51"/>
        <v>Anomalia</v>
      </c>
      <c r="R786" t="str">
        <f>VLOOKUP(A786,Funcionários!$A$1:$I$98,6,FALSE)</f>
        <v>RH</v>
      </c>
      <c r="S786" t="str">
        <f>VLOOKUP(A786,Funcionários!$A$1:$I$98,5,FALSE)</f>
        <v>Analista</v>
      </c>
      <c r="T786">
        <f>VLOOKUP(A786,Funcionários!$A$1:$I$98,8,FALSE)</f>
        <v>4865.4799999999996</v>
      </c>
      <c r="U786" t="str">
        <f>VLOOKUP(A786,Funcionários!$A$1:$I$98,3,FALSE)</f>
        <v>Outros</v>
      </c>
    </row>
    <row r="787" spans="1:21" x14ac:dyDescent="0.3">
      <c r="A787">
        <v>27</v>
      </c>
      <c r="B787" t="str">
        <f>VLOOKUP(A787,Funcionários!$A$1:$I$98,2,FALSE)</f>
        <v>Srt</v>
      </c>
      <c r="C787" s="2" t="s">
        <v>23</v>
      </c>
      <c r="D787" s="4" t="s">
        <v>1410</v>
      </c>
      <c r="E787" s="4" t="s">
        <v>1411</v>
      </c>
      <c r="F787">
        <v>0</v>
      </c>
      <c r="G787">
        <v>2</v>
      </c>
      <c r="H787">
        <f t="shared" si="48"/>
        <v>2025</v>
      </c>
      <c r="I787">
        <f t="shared" si="49"/>
        <v>5</v>
      </c>
      <c r="J787" t="s">
        <v>26</v>
      </c>
      <c r="K787" t="str">
        <f>VLOOKUP(A787,Funcionários!$A$1:$I$98,7,FALSE)</f>
        <v>Manhã</v>
      </c>
      <c r="L787" t="str">
        <f>VLOOKUP(K787,Turnos!$A$1:$C$4,2,FALSE)</f>
        <v>06:00</v>
      </c>
      <c r="M787" t="str">
        <f>VLOOKUP(K787,Turnos!$A$1:$C$4,3,FALSE)</f>
        <v>14:00</v>
      </c>
      <c r="N787" s="6">
        <v>3.1302777777777773</v>
      </c>
      <c r="O787" s="6">
        <v>4.9344444444444466</v>
      </c>
      <c r="P787" s="6">
        <f t="shared" si="50"/>
        <v>8.0647222222222243</v>
      </c>
      <c r="Q787" t="str">
        <f t="shared" si="51"/>
        <v>Anomalia</v>
      </c>
      <c r="R787" t="str">
        <f>VLOOKUP(A787,Funcionários!$A$1:$I$98,6,FALSE)</f>
        <v>RH</v>
      </c>
      <c r="S787" t="str">
        <f>VLOOKUP(A787,Funcionários!$A$1:$I$98,5,FALSE)</f>
        <v>Analista</v>
      </c>
      <c r="T787">
        <f>VLOOKUP(A787,Funcionários!$A$1:$I$98,8,FALSE)</f>
        <v>4865.4799999999996</v>
      </c>
      <c r="U787" t="str">
        <f>VLOOKUP(A787,Funcionários!$A$1:$I$98,3,FALSE)</f>
        <v>Outros</v>
      </c>
    </row>
    <row r="788" spans="1:21" x14ac:dyDescent="0.3">
      <c r="A788">
        <v>27</v>
      </c>
      <c r="B788" t="str">
        <f>VLOOKUP(A788,Funcionários!$A$1:$I$98,2,FALSE)</f>
        <v>Srt</v>
      </c>
      <c r="C788" s="2" t="s">
        <v>27</v>
      </c>
      <c r="D788" s="4" t="s">
        <v>1412</v>
      </c>
      <c r="E788" s="4" t="s">
        <v>1413</v>
      </c>
      <c r="F788">
        <v>0</v>
      </c>
      <c r="G788">
        <v>1.4</v>
      </c>
      <c r="H788">
        <f t="shared" si="48"/>
        <v>2025</v>
      </c>
      <c r="I788">
        <f t="shared" si="49"/>
        <v>5</v>
      </c>
      <c r="J788" t="s">
        <v>28</v>
      </c>
      <c r="K788" t="str">
        <f>VLOOKUP(A788,Funcionários!$A$1:$I$98,7,FALSE)</f>
        <v>Manhã</v>
      </c>
      <c r="L788" t="str">
        <f>VLOOKUP(K788,Turnos!$A$1:$C$4,2,FALSE)</f>
        <v>06:00</v>
      </c>
      <c r="M788" t="str">
        <f>VLOOKUP(K788,Turnos!$A$1:$C$4,3,FALSE)</f>
        <v>14:00</v>
      </c>
      <c r="N788" s="6">
        <v>3.0586111111111101</v>
      </c>
      <c r="O788" s="6">
        <v>8.2241666666666653</v>
      </c>
      <c r="P788" s="6">
        <f t="shared" si="50"/>
        <v>11.282777777777776</v>
      </c>
      <c r="Q788" t="str">
        <f t="shared" si="51"/>
        <v>Anomalia</v>
      </c>
      <c r="R788" t="str">
        <f>VLOOKUP(A788,Funcionários!$A$1:$I$98,6,FALSE)</f>
        <v>RH</v>
      </c>
      <c r="S788" t="str">
        <f>VLOOKUP(A788,Funcionários!$A$1:$I$98,5,FALSE)</f>
        <v>Analista</v>
      </c>
      <c r="T788">
        <f>VLOOKUP(A788,Funcionários!$A$1:$I$98,8,FALSE)</f>
        <v>4865.4799999999996</v>
      </c>
      <c r="U788" t="str">
        <f>VLOOKUP(A788,Funcionários!$A$1:$I$98,3,FALSE)</f>
        <v>Outros</v>
      </c>
    </row>
    <row r="789" spans="1:21" x14ac:dyDescent="0.3">
      <c r="A789">
        <v>27</v>
      </c>
      <c r="B789" t="str">
        <f>VLOOKUP(A789,Funcionários!$A$1:$I$98,2,FALSE)</f>
        <v>Srt</v>
      </c>
      <c r="C789" s="2" t="s">
        <v>29</v>
      </c>
      <c r="D789" s="4" t="s">
        <v>1414</v>
      </c>
      <c r="E789" s="4" t="s">
        <v>1415</v>
      </c>
      <c r="F789">
        <v>0</v>
      </c>
      <c r="G789">
        <v>0.9</v>
      </c>
      <c r="H789">
        <f t="shared" si="48"/>
        <v>2025</v>
      </c>
      <c r="I789">
        <f t="shared" si="49"/>
        <v>4</v>
      </c>
      <c r="J789" t="s">
        <v>9</v>
      </c>
      <c r="K789" t="str">
        <f>VLOOKUP(A789,Funcionários!$A$1:$I$98,7,FALSE)</f>
        <v>Manhã</v>
      </c>
      <c r="L789" t="str">
        <f>VLOOKUP(K789,Turnos!$A$1:$C$4,2,FALSE)</f>
        <v>06:00</v>
      </c>
      <c r="M789" t="str">
        <f>VLOOKUP(K789,Turnos!$A$1:$C$4,3,FALSE)</f>
        <v>14:00</v>
      </c>
      <c r="N789" s="6">
        <v>10.224166666666665</v>
      </c>
      <c r="O789" s="6">
        <v>0.42249999999999943</v>
      </c>
      <c r="P789" s="6">
        <f t="shared" si="50"/>
        <v>10.646666666666665</v>
      </c>
      <c r="Q789" t="str">
        <f t="shared" si="51"/>
        <v>Anomalia</v>
      </c>
      <c r="R789" t="str">
        <f>VLOOKUP(A789,Funcionários!$A$1:$I$98,6,FALSE)</f>
        <v>RH</v>
      </c>
      <c r="S789" t="str">
        <f>VLOOKUP(A789,Funcionários!$A$1:$I$98,5,FALSE)</f>
        <v>Analista</v>
      </c>
      <c r="T789">
        <f>VLOOKUP(A789,Funcionários!$A$1:$I$98,8,FALSE)</f>
        <v>4865.4799999999996</v>
      </c>
      <c r="U789" t="str">
        <f>VLOOKUP(A789,Funcionários!$A$1:$I$98,3,FALSE)</f>
        <v>Outros</v>
      </c>
    </row>
    <row r="790" spans="1:21" x14ac:dyDescent="0.3">
      <c r="A790">
        <v>27</v>
      </c>
      <c r="B790" t="str">
        <f>VLOOKUP(A790,Funcionários!$A$1:$I$98,2,FALSE)</f>
        <v>Srt</v>
      </c>
      <c r="C790" s="2" t="s">
        <v>32</v>
      </c>
      <c r="D790" s="4" t="s">
        <v>1416</v>
      </c>
      <c r="E790" s="4" t="s">
        <v>1417</v>
      </c>
      <c r="F790">
        <v>0</v>
      </c>
      <c r="G790">
        <v>2.4</v>
      </c>
      <c r="H790">
        <f t="shared" si="48"/>
        <v>2025</v>
      </c>
      <c r="I790">
        <f t="shared" si="49"/>
        <v>4</v>
      </c>
      <c r="J790" t="s">
        <v>12</v>
      </c>
      <c r="K790" t="str">
        <f>VLOOKUP(A790,Funcionários!$A$1:$I$98,7,FALSE)</f>
        <v>Manhã</v>
      </c>
      <c r="L790" t="str">
        <f>VLOOKUP(K790,Turnos!$A$1:$C$4,2,FALSE)</f>
        <v>06:00</v>
      </c>
      <c r="M790" t="str">
        <f>VLOOKUP(K790,Turnos!$A$1:$C$4,3,FALSE)</f>
        <v>14:00</v>
      </c>
      <c r="N790" s="6">
        <v>3.7061111111111114</v>
      </c>
      <c r="O790" s="6">
        <v>3.3558333333333343</v>
      </c>
      <c r="P790" s="6">
        <f t="shared" si="50"/>
        <v>7.0619444444444461</v>
      </c>
      <c r="Q790" t="str">
        <f t="shared" si="51"/>
        <v>Anomalia</v>
      </c>
      <c r="R790" t="str">
        <f>VLOOKUP(A790,Funcionários!$A$1:$I$98,6,FALSE)</f>
        <v>RH</v>
      </c>
      <c r="S790" t="str">
        <f>VLOOKUP(A790,Funcionários!$A$1:$I$98,5,FALSE)</f>
        <v>Analista</v>
      </c>
      <c r="T790">
        <f>VLOOKUP(A790,Funcionários!$A$1:$I$98,8,FALSE)</f>
        <v>4865.4799999999996</v>
      </c>
      <c r="U790" t="str">
        <f>VLOOKUP(A790,Funcionários!$A$1:$I$98,3,FALSE)</f>
        <v>Outros</v>
      </c>
    </row>
    <row r="791" spans="1:21" x14ac:dyDescent="0.3">
      <c r="A791">
        <v>27</v>
      </c>
      <c r="B791" t="str">
        <f>VLOOKUP(A791,Funcionários!$A$1:$I$98,2,FALSE)</f>
        <v>Srt</v>
      </c>
      <c r="C791" s="2" t="s">
        <v>35</v>
      </c>
      <c r="D791" s="4" t="s">
        <v>1418</v>
      </c>
      <c r="E791" s="4" t="s">
        <v>1419</v>
      </c>
      <c r="F791">
        <v>0</v>
      </c>
      <c r="G791">
        <v>1.9</v>
      </c>
      <c r="H791">
        <f t="shared" si="48"/>
        <v>2025</v>
      </c>
      <c r="I791">
        <f t="shared" si="49"/>
        <v>4</v>
      </c>
      <c r="J791" t="s">
        <v>16</v>
      </c>
      <c r="K791" t="str">
        <f>VLOOKUP(A791,Funcionários!$A$1:$I$98,7,FALSE)</f>
        <v>Manhã</v>
      </c>
      <c r="L791" t="str">
        <f>VLOOKUP(K791,Turnos!$A$1:$C$4,2,FALSE)</f>
        <v>06:00</v>
      </c>
      <c r="M791" t="str">
        <f>VLOOKUP(K791,Turnos!$A$1:$C$4,3,FALSE)</f>
        <v>14:00</v>
      </c>
      <c r="N791" s="6">
        <v>12.377777777777776</v>
      </c>
      <c r="O791" s="6">
        <v>3.9086111111111124</v>
      </c>
      <c r="P791" s="6">
        <f t="shared" si="50"/>
        <v>16.28638888888889</v>
      </c>
      <c r="Q791" t="str">
        <f t="shared" si="51"/>
        <v>Anomalia</v>
      </c>
      <c r="R791" t="str">
        <f>VLOOKUP(A791,Funcionários!$A$1:$I$98,6,FALSE)</f>
        <v>RH</v>
      </c>
      <c r="S791" t="str">
        <f>VLOOKUP(A791,Funcionários!$A$1:$I$98,5,FALSE)</f>
        <v>Analista</v>
      </c>
      <c r="T791">
        <f>VLOOKUP(A791,Funcionários!$A$1:$I$98,8,FALSE)</f>
        <v>4865.4799999999996</v>
      </c>
      <c r="U791" t="str">
        <f>VLOOKUP(A791,Funcionários!$A$1:$I$98,3,FALSE)</f>
        <v>Outros</v>
      </c>
    </row>
    <row r="792" spans="1:21" x14ac:dyDescent="0.3">
      <c r="A792">
        <v>27</v>
      </c>
      <c r="B792" t="str">
        <f>VLOOKUP(A792,Funcionários!$A$1:$I$98,2,FALSE)</f>
        <v>Srt</v>
      </c>
      <c r="C792" s="2" t="s">
        <v>36</v>
      </c>
      <c r="D792" s="4" t="s">
        <v>1420</v>
      </c>
      <c r="E792" s="4" t="s">
        <v>1421</v>
      </c>
      <c r="F792">
        <v>0</v>
      </c>
      <c r="G792">
        <v>2.1</v>
      </c>
      <c r="H792">
        <f t="shared" si="48"/>
        <v>2025</v>
      </c>
      <c r="I792">
        <f t="shared" si="49"/>
        <v>4</v>
      </c>
      <c r="J792" t="s">
        <v>18</v>
      </c>
      <c r="K792" t="str">
        <f>VLOOKUP(A792,Funcionários!$A$1:$I$98,7,FALSE)</f>
        <v>Manhã</v>
      </c>
      <c r="L792" t="str">
        <f>VLOOKUP(K792,Turnos!$A$1:$C$4,2,FALSE)</f>
        <v>06:00</v>
      </c>
      <c r="M792" t="str">
        <f>VLOOKUP(K792,Turnos!$A$1:$C$4,3,FALSE)</f>
        <v>14:00</v>
      </c>
      <c r="N792" s="6">
        <v>1.3766666666666667</v>
      </c>
      <c r="O792" s="6">
        <v>7.5897222222222211</v>
      </c>
      <c r="P792" s="6">
        <f t="shared" si="50"/>
        <v>8.9663888888888881</v>
      </c>
      <c r="Q792" t="str">
        <f t="shared" si="51"/>
        <v>Anomalia</v>
      </c>
      <c r="R792" t="str">
        <f>VLOOKUP(A792,Funcionários!$A$1:$I$98,6,FALSE)</f>
        <v>RH</v>
      </c>
      <c r="S792" t="str">
        <f>VLOOKUP(A792,Funcionários!$A$1:$I$98,5,FALSE)</f>
        <v>Analista</v>
      </c>
      <c r="T792">
        <f>VLOOKUP(A792,Funcionários!$A$1:$I$98,8,FALSE)</f>
        <v>4865.4799999999996</v>
      </c>
      <c r="U792" t="str">
        <f>VLOOKUP(A792,Funcionários!$A$1:$I$98,3,FALSE)</f>
        <v>Outros</v>
      </c>
    </row>
    <row r="793" spans="1:21" x14ac:dyDescent="0.3">
      <c r="A793">
        <v>27</v>
      </c>
      <c r="B793" t="str">
        <f>VLOOKUP(A793,Funcionários!$A$1:$I$98,2,FALSE)</f>
        <v>Srt</v>
      </c>
      <c r="C793" s="2" t="s">
        <v>39</v>
      </c>
      <c r="D793" s="4"/>
      <c r="E793" s="4"/>
      <c r="F793">
        <v>0</v>
      </c>
      <c r="G793">
        <v>0</v>
      </c>
      <c r="H793">
        <f t="shared" si="48"/>
        <v>2025</v>
      </c>
      <c r="I793">
        <f t="shared" si="49"/>
        <v>4</v>
      </c>
      <c r="J793" t="s">
        <v>22</v>
      </c>
      <c r="K793" t="str">
        <f>VLOOKUP(A793,Funcionários!$A$1:$I$98,7,FALSE)</f>
        <v>Manhã</v>
      </c>
      <c r="L793" t="str">
        <f>VLOOKUP(K793,Turnos!$A$1:$C$4,2,FALSE)</f>
        <v>06:00</v>
      </c>
      <c r="M793" t="str">
        <f>VLOOKUP(K793,Turnos!$A$1:$C$4,3,FALSE)</f>
        <v>14:00</v>
      </c>
      <c r="N793" s="6">
        <v>6</v>
      </c>
      <c r="O793" s="6">
        <v>14</v>
      </c>
      <c r="P793" s="6">
        <f t="shared" si="50"/>
        <v>20</v>
      </c>
      <c r="Q793" t="str">
        <f t="shared" si="51"/>
        <v>Anomalia</v>
      </c>
      <c r="R793" t="str">
        <f>VLOOKUP(A793,Funcionários!$A$1:$I$98,6,FALSE)</f>
        <v>RH</v>
      </c>
      <c r="S793" t="str">
        <f>VLOOKUP(A793,Funcionários!$A$1:$I$98,5,FALSE)</f>
        <v>Analista</v>
      </c>
      <c r="T793">
        <f>VLOOKUP(A793,Funcionários!$A$1:$I$98,8,FALSE)</f>
        <v>4865.4799999999996</v>
      </c>
      <c r="U793" t="str">
        <f>VLOOKUP(A793,Funcionários!$A$1:$I$98,3,FALSE)</f>
        <v>Outros</v>
      </c>
    </row>
    <row r="794" spans="1:21" x14ac:dyDescent="0.3">
      <c r="A794">
        <v>27</v>
      </c>
      <c r="B794" t="str">
        <f>VLOOKUP(A794,Funcionários!$A$1:$I$98,2,FALSE)</f>
        <v>Srt</v>
      </c>
      <c r="C794" s="2" t="s">
        <v>42</v>
      </c>
      <c r="D794" s="4" t="s">
        <v>1422</v>
      </c>
      <c r="E794" s="4" t="s">
        <v>1423</v>
      </c>
      <c r="F794">
        <v>0</v>
      </c>
      <c r="G794">
        <v>1.2</v>
      </c>
      <c r="H794">
        <f t="shared" si="48"/>
        <v>2025</v>
      </c>
      <c r="I794">
        <f t="shared" si="49"/>
        <v>4</v>
      </c>
      <c r="J794" t="s">
        <v>26</v>
      </c>
      <c r="K794" t="str">
        <f>VLOOKUP(A794,Funcionários!$A$1:$I$98,7,FALSE)</f>
        <v>Manhã</v>
      </c>
      <c r="L794" t="str">
        <f>VLOOKUP(K794,Turnos!$A$1:$C$4,2,FALSE)</f>
        <v>06:00</v>
      </c>
      <c r="M794" t="str">
        <f>VLOOKUP(K794,Turnos!$A$1:$C$4,3,FALSE)</f>
        <v>14:00</v>
      </c>
      <c r="N794" s="6">
        <v>13.165555555555557</v>
      </c>
      <c r="O794" s="6">
        <v>12.644722222222223</v>
      </c>
      <c r="P794" s="6">
        <f t="shared" si="50"/>
        <v>25.810277777777777</v>
      </c>
      <c r="Q794" t="str">
        <f t="shared" si="51"/>
        <v>Anomalia</v>
      </c>
      <c r="R794" t="str">
        <f>VLOOKUP(A794,Funcionários!$A$1:$I$98,6,FALSE)</f>
        <v>RH</v>
      </c>
      <c r="S794" t="str">
        <f>VLOOKUP(A794,Funcionários!$A$1:$I$98,5,FALSE)</f>
        <v>Analista</v>
      </c>
      <c r="T794">
        <f>VLOOKUP(A794,Funcionários!$A$1:$I$98,8,FALSE)</f>
        <v>4865.4799999999996</v>
      </c>
      <c r="U794" t="str">
        <f>VLOOKUP(A794,Funcionários!$A$1:$I$98,3,FALSE)</f>
        <v>Outros</v>
      </c>
    </row>
    <row r="795" spans="1:21" x14ac:dyDescent="0.3">
      <c r="A795">
        <v>27</v>
      </c>
      <c r="B795" t="str">
        <f>VLOOKUP(A795,Funcionários!$A$1:$I$98,2,FALSE)</f>
        <v>Srt</v>
      </c>
      <c r="C795" s="2" t="s">
        <v>45</v>
      </c>
      <c r="D795" s="4" t="s">
        <v>1424</v>
      </c>
      <c r="E795" s="4" t="s">
        <v>1425</v>
      </c>
      <c r="F795">
        <v>0</v>
      </c>
      <c r="G795">
        <v>2.1</v>
      </c>
      <c r="H795">
        <f t="shared" si="48"/>
        <v>2025</v>
      </c>
      <c r="I795">
        <f t="shared" si="49"/>
        <v>4</v>
      </c>
      <c r="J795" t="s">
        <v>28</v>
      </c>
      <c r="K795" t="str">
        <f>VLOOKUP(A795,Funcionários!$A$1:$I$98,7,FALSE)</f>
        <v>Manhã</v>
      </c>
      <c r="L795" t="str">
        <f>VLOOKUP(K795,Turnos!$A$1:$C$4,2,FALSE)</f>
        <v>06:00</v>
      </c>
      <c r="M795" t="str">
        <f>VLOOKUP(K795,Turnos!$A$1:$C$4,3,FALSE)</f>
        <v>14:00</v>
      </c>
      <c r="N795" s="6">
        <v>13.713333333333335</v>
      </c>
      <c r="O795" s="6">
        <v>7.9633333333333338</v>
      </c>
      <c r="P795" s="6">
        <f t="shared" si="50"/>
        <v>21.676666666666669</v>
      </c>
      <c r="Q795" t="str">
        <f t="shared" si="51"/>
        <v>Anomalia</v>
      </c>
      <c r="R795" t="str">
        <f>VLOOKUP(A795,Funcionários!$A$1:$I$98,6,FALSE)</f>
        <v>RH</v>
      </c>
      <c r="S795" t="str">
        <f>VLOOKUP(A795,Funcionários!$A$1:$I$98,5,FALSE)</f>
        <v>Analista</v>
      </c>
      <c r="T795">
        <f>VLOOKUP(A795,Funcionários!$A$1:$I$98,8,FALSE)</f>
        <v>4865.4799999999996</v>
      </c>
      <c r="U795" t="str">
        <f>VLOOKUP(A795,Funcionários!$A$1:$I$98,3,FALSE)</f>
        <v>Outros</v>
      </c>
    </row>
    <row r="796" spans="1:21" x14ac:dyDescent="0.3">
      <c r="A796">
        <v>27</v>
      </c>
      <c r="B796" t="str">
        <f>VLOOKUP(A796,Funcionários!$A$1:$I$98,2,FALSE)</f>
        <v>Srt</v>
      </c>
      <c r="C796" s="2" t="s">
        <v>48</v>
      </c>
      <c r="D796" s="4" t="s">
        <v>1426</v>
      </c>
      <c r="E796" s="4" t="s">
        <v>1427</v>
      </c>
      <c r="F796">
        <v>0</v>
      </c>
      <c r="G796">
        <v>1.1000000000000001</v>
      </c>
      <c r="H796">
        <f t="shared" si="48"/>
        <v>2025</v>
      </c>
      <c r="I796">
        <f t="shared" si="49"/>
        <v>4</v>
      </c>
      <c r="J796" t="s">
        <v>9</v>
      </c>
      <c r="K796" t="str">
        <f>VLOOKUP(A796,Funcionários!$A$1:$I$98,7,FALSE)</f>
        <v>Manhã</v>
      </c>
      <c r="L796" t="str">
        <f>VLOOKUP(K796,Turnos!$A$1:$C$4,2,FALSE)</f>
        <v>06:00</v>
      </c>
      <c r="M796" t="str">
        <f>VLOOKUP(K796,Turnos!$A$1:$C$4,3,FALSE)</f>
        <v>14:00</v>
      </c>
      <c r="N796" s="6">
        <v>4.8366666666666669</v>
      </c>
      <c r="O796" s="6">
        <v>5.46</v>
      </c>
      <c r="P796" s="6">
        <f t="shared" si="50"/>
        <v>10.296666666666667</v>
      </c>
      <c r="Q796" t="str">
        <f t="shared" si="51"/>
        <v>Anomalia</v>
      </c>
      <c r="R796" t="str">
        <f>VLOOKUP(A796,Funcionários!$A$1:$I$98,6,FALSE)</f>
        <v>RH</v>
      </c>
      <c r="S796" t="str">
        <f>VLOOKUP(A796,Funcionários!$A$1:$I$98,5,FALSE)</f>
        <v>Analista</v>
      </c>
      <c r="T796">
        <f>VLOOKUP(A796,Funcionários!$A$1:$I$98,8,FALSE)</f>
        <v>4865.4799999999996</v>
      </c>
      <c r="U796" t="str">
        <f>VLOOKUP(A796,Funcionários!$A$1:$I$98,3,FALSE)</f>
        <v>Outros</v>
      </c>
    </row>
    <row r="797" spans="1:21" x14ac:dyDescent="0.3">
      <c r="A797">
        <v>27</v>
      </c>
      <c r="B797" t="str">
        <f>VLOOKUP(A797,Funcionários!$A$1:$I$98,2,FALSE)</f>
        <v>Srt</v>
      </c>
      <c r="C797" s="2" t="s">
        <v>51</v>
      </c>
      <c r="D797" s="4" t="s">
        <v>1428</v>
      </c>
      <c r="E797" s="4" t="s">
        <v>1429</v>
      </c>
      <c r="F797">
        <v>0</v>
      </c>
      <c r="G797">
        <v>1.9</v>
      </c>
      <c r="H797">
        <f t="shared" si="48"/>
        <v>2025</v>
      </c>
      <c r="I797">
        <f t="shared" si="49"/>
        <v>4</v>
      </c>
      <c r="J797" t="s">
        <v>12</v>
      </c>
      <c r="K797" t="str">
        <f>VLOOKUP(A797,Funcionários!$A$1:$I$98,7,FALSE)</f>
        <v>Manhã</v>
      </c>
      <c r="L797" t="str">
        <f>VLOOKUP(K797,Turnos!$A$1:$C$4,2,FALSE)</f>
        <v>06:00</v>
      </c>
      <c r="M797" t="str">
        <f>VLOOKUP(K797,Turnos!$A$1:$C$4,3,FALSE)</f>
        <v>14:00</v>
      </c>
      <c r="N797" s="6">
        <v>16.944722222222222</v>
      </c>
      <c r="O797" s="6">
        <v>9.9577777777777783</v>
      </c>
      <c r="P797" s="6">
        <f t="shared" si="50"/>
        <v>26.9025</v>
      </c>
      <c r="Q797" t="str">
        <f t="shared" si="51"/>
        <v>Anomalia</v>
      </c>
      <c r="R797" t="str">
        <f>VLOOKUP(A797,Funcionários!$A$1:$I$98,6,FALSE)</f>
        <v>RH</v>
      </c>
      <c r="S797" t="str">
        <f>VLOOKUP(A797,Funcionários!$A$1:$I$98,5,FALSE)</f>
        <v>Analista</v>
      </c>
      <c r="T797">
        <f>VLOOKUP(A797,Funcionários!$A$1:$I$98,8,FALSE)</f>
        <v>4865.4799999999996</v>
      </c>
      <c r="U797" t="str">
        <f>VLOOKUP(A797,Funcionários!$A$1:$I$98,3,FALSE)</f>
        <v>Outros</v>
      </c>
    </row>
    <row r="798" spans="1:21" x14ac:dyDescent="0.3">
      <c r="A798">
        <v>27</v>
      </c>
      <c r="B798" t="str">
        <f>VLOOKUP(A798,Funcionários!$A$1:$I$98,2,FALSE)</f>
        <v>Srt</v>
      </c>
      <c r="C798" s="2" t="s">
        <v>54</v>
      </c>
      <c r="D798" s="4" t="s">
        <v>1430</v>
      </c>
      <c r="E798" s="4" t="s">
        <v>1431</v>
      </c>
      <c r="F798">
        <v>0</v>
      </c>
      <c r="G798">
        <v>2</v>
      </c>
      <c r="H798">
        <f t="shared" si="48"/>
        <v>2025</v>
      </c>
      <c r="I798">
        <f t="shared" si="49"/>
        <v>4</v>
      </c>
      <c r="J798" t="s">
        <v>16</v>
      </c>
      <c r="K798" t="str">
        <f>VLOOKUP(A798,Funcionários!$A$1:$I$98,7,FALSE)</f>
        <v>Manhã</v>
      </c>
      <c r="L798" t="str">
        <f>VLOOKUP(K798,Turnos!$A$1:$C$4,2,FALSE)</f>
        <v>06:00</v>
      </c>
      <c r="M798" t="str">
        <f>VLOOKUP(K798,Turnos!$A$1:$C$4,3,FALSE)</f>
        <v>14:00</v>
      </c>
      <c r="N798" s="6">
        <v>3.1913888888888891</v>
      </c>
      <c r="O798" s="6">
        <v>2.1027777777777779</v>
      </c>
      <c r="P798" s="6">
        <f t="shared" si="50"/>
        <v>5.2941666666666674</v>
      </c>
      <c r="Q798" t="str">
        <f t="shared" si="51"/>
        <v>Anomalia</v>
      </c>
      <c r="R798" t="str">
        <f>VLOOKUP(A798,Funcionários!$A$1:$I$98,6,FALSE)</f>
        <v>RH</v>
      </c>
      <c r="S798" t="str">
        <f>VLOOKUP(A798,Funcionários!$A$1:$I$98,5,FALSE)</f>
        <v>Analista</v>
      </c>
      <c r="T798">
        <f>VLOOKUP(A798,Funcionários!$A$1:$I$98,8,FALSE)</f>
        <v>4865.4799999999996</v>
      </c>
      <c r="U798" t="str">
        <f>VLOOKUP(A798,Funcionários!$A$1:$I$98,3,FALSE)</f>
        <v>Outros</v>
      </c>
    </row>
    <row r="799" spans="1:21" x14ac:dyDescent="0.3">
      <c r="A799">
        <v>27</v>
      </c>
      <c r="B799" t="str">
        <f>VLOOKUP(A799,Funcionários!$A$1:$I$98,2,FALSE)</f>
        <v>Srt</v>
      </c>
      <c r="C799" s="2" t="s">
        <v>57</v>
      </c>
      <c r="D799" s="4" t="s">
        <v>1432</v>
      </c>
      <c r="E799" s="4" t="s">
        <v>1433</v>
      </c>
      <c r="F799">
        <v>0</v>
      </c>
      <c r="G799">
        <v>0.1</v>
      </c>
      <c r="H799">
        <f t="shared" si="48"/>
        <v>2025</v>
      </c>
      <c r="I799">
        <f t="shared" si="49"/>
        <v>4</v>
      </c>
      <c r="J799" t="s">
        <v>18</v>
      </c>
      <c r="K799" t="str">
        <f>VLOOKUP(A799,Funcionários!$A$1:$I$98,7,FALSE)</f>
        <v>Manhã</v>
      </c>
      <c r="L799" t="str">
        <f>VLOOKUP(K799,Turnos!$A$1:$C$4,2,FALSE)</f>
        <v>06:00</v>
      </c>
      <c r="M799" t="str">
        <f>VLOOKUP(K799,Turnos!$A$1:$C$4,3,FALSE)</f>
        <v>14:00</v>
      </c>
      <c r="N799" s="6">
        <v>17.972222222222221</v>
      </c>
      <c r="O799" s="6">
        <v>2.5491666666666668</v>
      </c>
      <c r="P799" s="6">
        <f t="shared" si="50"/>
        <v>20.52138888888889</v>
      </c>
      <c r="Q799" t="str">
        <f t="shared" si="51"/>
        <v>Anomalia</v>
      </c>
      <c r="R799" t="str">
        <f>VLOOKUP(A799,Funcionários!$A$1:$I$98,6,FALSE)</f>
        <v>RH</v>
      </c>
      <c r="S799" t="str">
        <f>VLOOKUP(A799,Funcionários!$A$1:$I$98,5,FALSE)</f>
        <v>Analista</v>
      </c>
      <c r="T799">
        <f>VLOOKUP(A799,Funcionários!$A$1:$I$98,8,FALSE)</f>
        <v>4865.4799999999996</v>
      </c>
      <c r="U799" t="str">
        <f>VLOOKUP(A799,Funcionários!$A$1:$I$98,3,FALSE)</f>
        <v>Outros</v>
      </c>
    </row>
    <row r="800" spans="1:21" x14ac:dyDescent="0.3">
      <c r="A800">
        <v>27</v>
      </c>
      <c r="B800" t="str">
        <f>VLOOKUP(A800,Funcionários!$A$1:$I$98,2,FALSE)</f>
        <v>Srt</v>
      </c>
      <c r="C800" s="2" t="s">
        <v>60</v>
      </c>
      <c r="D800" s="4" t="s">
        <v>1434</v>
      </c>
      <c r="E800" s="4" t="s">
        <v>1435</v>
      </c>
      <c r="F800">
        <v>0</v>
      </c>
      <c r="G800">
        <v>1.2</v>
      </c>
      <c r="H800">
        <f t="shared" si="48"/>
        <v>2025</v>
      </c>
      <c r="I800">
        <f t="shared" si="49"/>
        <v>4</v>
      </c>
      <c r="J800" t="s">
        <v>22</v>
      </c>
      <c r="K800" t="str">
        <f>VLOOKUP(A800,Funcionários!$A$1:$I$98,7,FALSE)</f>
        <v>Manhã</v>
      </c>
      <c r="L800" t="str">
        <f>VLOOKUP(K800,Turnos!$A$1:$C$4,2,FALSE)</f>
        <v>06:00</v>
      </c>
      <c r="M800" t="str">
        <f>VLOOKUP(K800,Turnos!$A$1:$C$4,3,FALSE)</f>
        <v>14:00</v>
      </c>
      <c r="N800" s="6">
        <v>5.5277777777777537E-2</v>
      </c>
      <c r="O800" s="6">
        <v>8.2611111111111128</v>
      </c>
      <c r="P800" s="6">
        <f t="shared" si="50"/>
        <v>8.3163888888888913</v>
      </c>
      <c r="Q800" t="str">
        <f t="shared" si="51"/>
        <v>Anomalia</v>
      </c>
      <c r="R800" t="str">
        <f>VLOOKUP(A800,Funcionários!$A$1:$I$98,6,FALSE)</f>
        <v>RH</v>
      </c>
      <c r="S800" t="str">
        <f>VLOOKUP(A800,Funcionários!$A$1:$I$98,5,FALSE)</f>
        <v>Analista</v>
      </c>
      <c r="T800">
        <f>VLOOKUP(A800,Funcionários!$A$1:$I$98,8,FALSE)</f>
        <v>4865.4799999999996</v>
      </c>
      <c r="U800" t="str">
        <f>VLOOKUP(A800,Funcionários!$A$1:$I$98,3,FALSE)</f>
        <v>Outros</v>
      </c>
    </row>
    <row r="801" spans="1:21" x14ac:dyDescent="0.3">
      <c r="A801">
        <v>27</v>
      </c>
      <c r="B801" t="str">
        <f>VLOOKUP(A801,Funcionários!$A$1:$I$98,2,FALSE)</f>
        <v>Srt</v>
      </c>
      <c r="C801" s="2" t="s">
        <v>63</v>
      </c>
      <c r="D801" s="4"/>
      <c r="E801" s="4"/>
      <c r="F801">
        <v>0</v>
      </c>
      <c r="G801">
        <v>0</v>
      </c>
      <c r="H801">
        <f t="shared" si="48"/>
        <v>2025</v>
      </c>
      <c r="I801">
        <f t="shared" si="49"/>
        <v>4</v>
      </c>
      <c r="J801" t="s">
        <v>26</v>
      </c>
      <c r="K801" t="str">
        <f>VLOOKUP(A801,Funcionários!$A$1:$I$98,7,FALSE)</f>
        <v>Manhã</v>
      </c>
      <c r="L801" t="str">
        <f>VLOOKUP(K801,Turnos!$A$1:$C$4,2,FALSE)</f>
        <v>06:00</v>
      </c>
      <c r="M801" t="str">
        <f>VLOOKUP(K801,Turnos!$A$1:$C$4,3,FALSE)</f>
        <v>14:00</v>
      </c>
      <c r="N801" s="6">
        <v>6</v>
      </c>
      <c r="O801" s="6">
        <v>14</v>
      </c>
      <c r="P801" s="6">
        <f t="shared" si="50"/>
        <v>20</v>
      </c>
      <c r="Q801" t="str">
        <f t="shared" si="51"/>
        <v>Anomalia</v>
      </c>
      <c r="R801" t="str">
        <f>VLOOKUP(A801,Funcionários!$A$1:$I$98,6,FALSE)</f>
        <v>RH</v>
      </c>
      <c r="S801" t="str">
        <f>VLOOKUP(A801,Funcionários!$A$1:$I$98,5,FALSE)</f>
        <v>Analista</v>
      </c>
      <c r="T801">
        <f>VLOOKUP(A801,Funcionários!$A$1:$I$98,8,FALSE)</f>
        <v>4865.4799999999996</v>
      </c>
      <c r="U801" t="str">
        <f>VLOOKUP(A801,Funcionários!$A$1:$I$98,3,FALSE)</f>
        <v>Outros</v>
      </c>
    </row>
    <row r="802" spans="1:21" x14ac:dyDescent="0.3">
      <c r="A802">
        <v>27</v>
      </c>
      <c r="B802" t="str">
        <f>VLOOKUP(A802,Funcionários!$A$1:$I$98,2,FALSE)</f>
        <v>Srt</v>
      </c>
      <c r="C802" s="2" t="s">
        <v>66</v>
      </c>
      <c r="D802" s="4" t="s">
        <v>1436</v>
      </c>
      <c r="E802" s="4" t="s">
        <v>1437</v>
      </c>
      <c r="F802">
        <v>0</v>
      </c>
      <c r="G802">
        <v>1.5</v>
      </c>
      <c r="H802">
        <f t="shared" si="48"/>
        <v>2025</v>
      </c>
      <c r="I802">
        <f t="shared" si="49"/>
        <v>4</v>
      </c>
      <c r="J802" t="s">
        <v>28</v>
      </c>
      <c r="K802" t="str">
        <f>VLOOKUP(A802,Funcionários!$A$1:$I$98,7,FALSE)</f>
        <v>Manhã</v>
      </c>
      <c r="L802" t="str">
        <f>VLOOKUP(K802,Turnos!$A$1:$C$4,2,FALSE)</f>
        <v>06:00</v>
      </c>
      <c r="M802" t="str">
        <f>VLOOKUP(K802,Turnos!$A$1:$C$4,3,FALSE)</f>
        <v>14:00</v>
      </c>
      <c r="N802" s="6">
        <v>16.510555555555555</v>
      </c>
      <c r="O802" s="6">
        <v>6.4844444444444465</v>
      </c>
      <c r="P802" s="6">
        <f t="shared" si="50"/>
        <v>22.995000000000001</v>
      </c>
      <c r="Q802" t="str">
        <f t="shared" si="51"/>
        <v>Anomalia</v>
      </c>
      <c r="R802" t="str">
        <f>VLOOKUP(A802,Funcionários!$A$1:$I$98,6,FALSE)</f>
        <v>RH</v>
      </c>
      <c r="S802" t="str">
        <f>VLOOKUP(A802,Funcionários!$A$1:$I$98,5,FALSE)</f>
        <v>Analista</v>
      </c>
      <c r="T802">
        <f>VLOOKUP(A802,Funcionários!$A$1:$I$98,8,FALSE)</f>
        <v>4865.4799999999996</v>
      </c>
      <c r="U802" t="str">
        <f>VLOOKUP(A802,Funcionários!$A$1:$I$98,3,FALSE)</f>
        <v>Outros</v>
      </c>
    </row>
    <row r="803" spans="1:21" x14ac:dyDescent="0.3">
      <c r="A803">
        <v>27</v>
      </c>
      <c r="B803" t="str">
        <f>VLOOKUP(A803,Funcionários!$A$1:$I$98,2,FALSE)</f>
        <v>Srt</v>
      </c>
      <c r="C803" s="2" t="s">
        <v>69</v>
      </c>
      <c r="D803" s="4" t="s">
        <v>1438</v>
      </c>
      <c r="E803" s="4" t="s">
        <v>1439</v>
      </c>
      <c r="F803">
        <v>0</v>
      </c>
      <c r="G803">
        <v>1.7</v>
      </c>
      <c r="H803">
        <f t="shared" si="48"/>
        <v>2025</v>
      </c>
      <c r="I803">
        <f t="shared" si="49"/>
        <v>4</v>
      </c>
      <c r="J803" t="s">
        <v>9</v>
      </c>
      <c r="K803" t="str">
        <f>VLOOKUP(A803,Funcionários!$A$1:$I$98,7,FALSE)</f>
        <v>Manhã</v>
      </c>
      <c r="L803" t="str">
        <f>VLOOKUP(K803,Turnos!$A$1:$C$4,2,FALSE)</f>
        <v>06:00</v>
      </c>
      <c r="M803" t="str">
        <f>VLOOKUP(K803,Turnos!$A$1:$C$4,3,FALSE)</f>
        <v>14:00</v>
      </c>
      <c r="N803" s="6">
        <v>7.98</v>
      </c>
      <c r="O803" s="6">
        <v>1.2036111111111119</v>
      </c>
      <c r="P803" s="6">
        <f t="shared" si="50"/>
        <v>9.1836111111111123</v>
      </c>
      <c r="Q803" t="str">
        <f t="shared" si="51"/>
        <v>Anomalia</v>
      </c>
      <c r="R803" t="str">
        <f>VLOOKUP(A803,Funcionários!$A$1:$I$98,6,FALSE)</f>
        <v>RH</v>
      </c>
      <c r="S803" t="str">
        <f>VLOOKUP(A803,Funcionários!$A$1:$I$98,5,FALSE)</f>
        <v>Analista</v>
      </c>
      <c r="T803">
        <f>VLOOKUP(A803,Funcionários!$A$1:$I$98,8,FALSE)</f>
        <v>4865.4799999999996</v>
      </c>
      <c r="U803" t="str">
        <f>VLOOKUP(A803,Funcionários!$A$1:$I$98,3,FALSE)</f>
        <v>Outros</v>
      </c>
    </row>
    <row r="804" spans="1:21" x14ac:dyDescent="0.3">
      <c r="A804">
        <v>27</v>
      </c>
      <c r="B804" t="str">
        <f>VLOOKUP(A804,Funcionários!$A$1:$I$98,2,FALSE)</f>
        <v>Srt</v>
      </c>
      <c r="C804" s="2" t="s">
        <v>72</v>
      </c>
      <c r="D804" s="4" t="s">
        <v>1440</v>
      </c>
      <c r="E804" s="4" t="s">
        <v>1441</v>
      </c>
      <c r="F804">
        <v>0</v>
      </c>
      <c r="G804">
        <v>2.2999999999999998</v>
      </c>
      <c r="H804">
        <f t="shared" si="48"/>
        <v>2025</v>
      </c>
      <c r="I804">
        <f t="shared" si="49"/>
        <v>4</v>
      </c>
      <c r="J804" t="s">
        <v>12</v>
      </c>
      <c r="K804" t="str">
        <f>VLOOKUP(A804,Funcionários!$A$1:$I$98,7,FALSE)</f>
        <v>Manhã</v>
      </c>
      <c r="L804" t="str">
        <f>VLOOKUP(K804,Turnos!$A$1:$C$4,2,FALSE)</f>
        <v>06:00</v>
      </c>
      <c r="M804" t="str">
        <f>VLOOKUP(K804,Turnos!$A$1:$C$4,3,FALSE)</f>
        <v>14:00</v>
      </c>
      <c r="N804" s="6">
        <v>7.2569444444444455</v>
      </c>
      <c r="O804" s="6">
        <v>10.784444444444444</v>
      </c>
      <c r="P804" s="6">
        <f t="shared" si="50"/>
        <v>18.041388888888889</v>
      </c>
      <c r="Q804" t="str">
        <f t="shared" si="51"/>
        <v>Anomalia</v>
      </c>
      <c r="R804" t="str">
        <f>VLOOKUP(A804,Funcionários!$A$1:$I$98,6,FALSE)</f>
        <v>RH</v>
      </c>
      <c r="S804" t="str">
        <f>VLOOKUP(A804,Funcionários!$A$1:$I$98,5,FALSE)</f>
        <v>Analista</v>
      </c>
      <c r="T804">
        <f>VLOOKUP(A804,Funcionários!$A$1:$I$98,8,FALSE)</f>
        <v>4865.4799999999996</v>
      </c>
      <c r="U804" t="str">
        <f>VLOOKUP(A804,Funcionários!$A$1:$I$98,3,FALSE)</f>
        <v>Outros</v>
      </c>
    </row>
    <row r="805" spans="1:21" x14ac:dyDescent="0.3">
      <c r="A805">
        <v>27</v>
      </c>
      <c r="B805" t="str">
        <f>VLOOKUP(A805,Funcionários!$A$1:$I$98,2,FALSE)</f>
        <v>Srt</v>
      </c>
      <c r="C805" s="2" t="s">
        <v>75</v>
      </c>
      <c r="D805" s="4"/>
      <c r="E805" s="4"/>
      <c r="F805">
        <v>0</v>
      </c>
      <c r="G805">
        <v>0</v>
      </c>
      <c r="H805">
        <f t="shared" si="48"/>
        <v>2025</v>
      </c>
      <c r="I805">
        <f t="shared" si="49"/>
        <v>4</v>
      </c>
      <c r="J805" t="s">
        <v>16</v>
      </c>
      <c r="K805" t="str">
        <f>VLOOKUP(A805,Funcionários!$A$1:$I$98,7,FALSE)</f>
        <v>Manhã</v>
      </c>
      <c r="L805" t="str">
        <f>VLOOKUP(K805,Turnos!$A$1:$C$4,2,FALSE)</f>
        <v>06:00</v>
      </c>
      <c r="M805" t="str">
        <f>VLOOKUP(K805,Turnos!$A$1:$C$4,3,FALSE)</f>
        <v>14:00</v>
      </c>
      <c r="N805" s="6">
        <v>6</v>
      </c>
      <c r="O805" s="6">
        <v>14</v>
      </c>
      <c r="P805" s="6">
        <f t="shared" si="50"/>
        <v>20</v>
      </c>
      <c r="Q805" t="str">
        <f t="shared" si="51"/>
        <v>Anomalia</v>
      </c>
      <c r="R805" t="str">
        <f>VLOOKUP(A805,Funcionários!$A$1:$I$98,6,FALSE)</f>
        <v>RH</v>
      </c>
      <c r="S805" t="str">
        <f>VLOOKUP(A805,Funcionários!$A$1:$I$98,5,FALSE)</f>
        <v>Analista</v>
      </c>
      <c r="T805">
        <f>VLOOKUP(A805,Funcionários!$A$1:$I$98,8,FALSE)</f>
        <v>4865.4799999999996</v>
      </c>
      <c r="U805" t="str">
        <f>VLOOKUP(A805,Funcionários!$A$1:$I$98,3,FALSE)</f>
        <v>Outros</v>
      </c>
    </row>
    <row r="806" spans="1:21" x14ac:dyDescent="0.3">
      <c r="A806">
        <v>27</v>
      </c>
      <c r="B806" t="str">
        <f>VLOOKUP(A806,Funcionários!$A$1:$I$98,2,FALSE)</f>
        <v>Srt</v>
      </c>
      <c r="C806" s="2" t="s">
        <v>76</v>
      </c>
      <c r="D806" s="4" t="s">
        <v>1442</v>
      </c>
      <c r="E806" s="4" t="s">
        <v>1443</v>
      </c>
      <c r="F806">
        <v>0</v>
      </c>
      <c r="G806">
        <v>1.2</v>
      </c>
      <c r="H806">
        <f t="shared" si="48"/>
        <v>2025</v>
      </c>
      <c r="I806">
        <f t="shared" si="49"/>
        <v>4</v>
      </c>
      <c r="J806" t="s">
        <v>18</v>
      </c>
      <c r="K806" t="str">
        <f>VLOOKUP(A806,Funcionários!$A$1:$I$98,7,FALSE)</f>
        <v>Manhã</v>
      </c>
      <c r="L806" t="str">
        <f>VLOOKUP(K806,Turnos!$A$1:$C$4,2,FALSE)</f>
        <v>06:00</v>
      </c>
      <c r="M806" t="str">
        <f>VLOOKUP(K806,Turnos!$A$1:$C$4,3,FALSE)</f>
        <v>14:00</v>
      </c>
      <c r="N806" s="6">
        <v>6.1155555555555559</v>
      </c>
      <c r="O806" s="6">
        <v>8.9577777777777783</v>
      </c>
      <c r="P806" s="6">
        <f t="shared" si="50"/>
        <v>15.073333333333334</v>
      </c>
      <c r="Q806" t="str">
        <f t="shared" si="51"/>
        <v>Anomalia</v>
      </c>
      <c r="R806" t="str">
        <f>VLOOKUP(A806,Funcionários!$A$1:$I$98,6,FALSE)</f>
        <v>RH</v>
      </c>
      <c r="S806" t="str">
        <f>VLOOKUP(A806,Funcionários!$A$1:$I$98,5,FALSE)</f>
        <v>Analista</v>
      </c>
      <c r="T806">
        <f>VLOOKUP(A806,Funcionários!$A$1:$I$98,8,FALSE)</f>
        <v>4865.4799999999996</v>
      </c>
      <c r="U806" t="str">
        <f>VLOOKUP(A806,Funcionários!$A$1:$I$98,3,FALSE)</f>
        <v>Outros</v>
      </c>
    </row>
    <row r="807" spans="1:21" x14ac:dyDescent="0.3">
      <c r="A807">
        <v>27</v>
      </c>
      <c r="B807" t="str">
        <f>VLOOKUP(A807,Funcionários!$A$1:$I$98,2,FALSE)</f>
        <v>Srt</v>
      </c>
      <c r="C807" s="2" t="s">
        <v>79</v>
      </c>
      <c r="D807" s="4" t="s">
        <v>1444</v>
      </c>
      <c r="E807" s="4" t="s">
        <v>1445</v>
      </c>
      <c r="F807">
        <v>0</v>
      </c>
      <c r="G807">
        <v>2.8</v>
      </c>
      <c r="H807">
        <f t="shared" si="48"/>
        <v>2025</v>
      </c>
      <c r="I807">
        <f t="shared" si="49"/>
        <v>4</v>
      </c>
      <c r="J807" t="s">
        <v>22</v>
      </c>
      <c r="K807" t="str">
        <f>VLOOKUP(A807,Funcionários!$A$1:$I$98,7,FALSE)</f>
        <v>Manhã</v>
      </c>
      <c r="L807" t="str">
        <f>VLOOKUP(K807,Turnos!$A$1:$C$4,2,FALSE)</f>
        <v>06:00</v>
      </c>
      <c r="M807" t="str">
        <f>VLOOKUP(K807,Turnos!$A$1:$C$4,3,FALSE)</f>
        <v>14:00</v>
      </c>
      <c r="N807" s="6">
        <v>11.035</v>
      </c>
      <c r="O807" s="6">
        <v>8.8794444444444469</v>
      </c>
      <c r="P807" s="6">
        <f t="shared" si="50"/>
        <v>19.914444444444449</v>
      </c>
      <c r="Q807" t="str">
        <f t="shared" si="51"/>
        <v>Anomalia</v>
      </c>
      <c r="R807" t="str">
        <f>VLOOKUP(A807,Funcionários!$A$1:$I$98,6,FALSE)</f>
        <v>RH</v>
      </c>
      <c r="S807" t="str">
        <f>VLOOKUP(A807,Funcionários!$A$1:$I$98,5,FALSE)</f>
        <v>Analista</v>
      </c>
      <c r="T807">
        <f>VLOOKUP(A807,Funcionários!$A$1:$I$98,8,FALSE)</f>
        <v>4865.4799999999996</v>
      </c>
      <c r="U807" t="str">
        <f>VLOOKUP(A807,Funcionários!$A$1:$I$98,3,FALSE)</f>
        <v>Outros</v>
      </c>
    </row>
    <row r="808" spans="1:21" x14ac:dyDescent="0.3">
      <c r="A808">
        <v>27</v>
      </c>
      <c r="B808" t="str">
        <f>VLOOKUP(A808,Funcionários!$A$1:$I$98,2,FALSE)</f>
        <v>Srt</v>
      </c>
      <c r="C808" s="2" t="s">
        <v>82</v>
      </c>
      <c r="D808" s="4" t="s">
        <v>1446</v>
      </c>
      <c r="E808" s="4" t="s">
        <v>1447</v>
      </c>
      <c r="F808">
        <v>0</v>
      </c>
      <c r="G808">
        <v>1.4</v>
      </c>
      <c r="H808">
        <f t="shared" si="48"/>
        <v>2025</v>
      </c>
      <c r="I808">
        <f t="shared" si="49"/>
        <v>4</v>
      </c>
      <c r="J808" t="s">
        <v>26</v>
      </c>
      <c r="K808" t="str">
        <f>VLOOKUP(A808,Funcionários!$A$1:$I$98,7,FALSE)</f>
        <v>Manhã</v>
      </c>
      <c r="L808" t="str">
        <f>VLOOKUP(K808,Turnos!$A$1:$C$4,2,FALSE)</f>
        <v>06:00</v>
      </c>
      <c r="M808" t="str">
        <f>VLOOKUP(K808,Turnos!$A$1:$C$4,3,FALSE)</f>
        <v>14:00</v>
      </c>
      <c r="N808" s="6">
        <v>16.406944444444445</v>
      </c>
      <c r="O808" s="6">
        <v>1.8691666666666658</v>
      </c>
      <c r="P808" s="6">
        <f t="shared" si="50"/>
        <v>18.27611111111111</v>
      </c>
      <c r="Q808" t="str">
        <f t="shared" si="51"/>
        <v>Anomalia</v>
      </c>
      <c r="R808" t="str">
        <f>VLOOKUP(A808,Funcionários!$A$1:$I$98,6,FALSE)</f>
        <v>RH</v>
      </c>
      <c r="S808" t="str">
        <f>VLOOKUP(A808,Funcionários!$A$1:$I$98,5,FALSE)</f>
        <v>Analista</v>
      </c>
      <c r="T808">
        <f>VLOOKUP(A808,Funcionários!$A$1:$I$98,8,FALSE)</f>
        <v>4865.4799999999996</v>
      </c>
      <c r="U808" t="str">
        <f>VLOOKUP(A808,Funcionários!$A$1:$I$98,3,FALSE)</f>
        <v>Outros</v>
      </c>
    </row>
    <row r="809" spans="1:21" x14ac:dyDescent="0.3">
      <c r="A809">
        <v>27</v>
      </c>
      <c r="B809" t="str">
        <f>VLOOKUP(A809,Funcionários!$A$1:$I$98,2,FALSE)</f>
        <v>Srt</v>
      </c>
      <c r="C809" s="2" t="s">
        <v>85</v>
      </c>
      <c r="D809" s="4" t="s">
        <v>1448</v>
      </c>
      <c r="E809" s="4" t="s">
        <v>1449</v>
      </c>
      <c r="F809">
        <v>0</v>
      </c>
      <c r="G809">
        <v>1.4</v>
      </c>
      <c r="H809">
        <f t="shared" si="48"/>
        <v>2025</v>
      </c>
      <c r="I809">
        <f t="shared" si="49"/>
        <v>4</v>
      </c>
      <c r="J809" t="s">
        <v>28</v>
      </c>
      <c r="K809" t="str">
        <f>VLOOKUP(A809,Funcionários!$A$1:$I$98,7,FALSE)</f>
        <v>Manhã</v>
      </c>
      <c r="L809" t="str">
        <f>VLOOKUP(K809,Turnos!$A$1:$C$4,2,FALSE)</f>
        <v>06:00</v>
      </c>
      <c r="M809" t="str">
        <f>VLOOKUP(K809,Turnos!$A$1:$C$4,3,FALSE)</f>
        <v>14:00</v>
      </c>
      <c r="N809" s="6">
        <v>2.0005555555555556</v>
      </c>
      <c r="O809" s="6">
        <v>0.65277777777777757</v>
      </c>
      <c r="P809" s="6">
        <f t="shared" si="50"/>
        <v>2.6533333333333333</v>
      </c>
      <c r="Q809" t="str">
        <f t="shared" si="51"/>
        <v>Anomalia</v>
      </c>
      <c r="R809" t="str">
        <f>VLOOKUP(A809,Funcionários!$A$1:$I$98,6,FALSE)</f>
        <v>RH</v>
      </c>
      <c r="S809" t="str">
        <f>VLOOKUP(A809,Funcionários!$A$1:$I$98,5,FALSE)</f>
        <v>Analista</v>
      </c>
      <c r="T809">
        <f>VLOOKUP(A809,Funcionários!$A$1:$I$98,8,FALSE)</f>
        <v>4865.4799999999996</v>
      </c>
      <c r="U809" t="str">
        <f>VLOOKUP(A809,Funcionários!$A$1:$I$98,3,FALSE)</f>
        <v>Outros</v>
      </c>
    </row>
    <row r="810" spans="1:21" x14ac:dyDescent="0.3">
      <c r="A810">
        <v>27</v>
      </c>
      <c r="B810" t="str">
        <f>VLOOKUP(A810,Funcionários!$A$1:$I$98,2,FALSE)</f>
        <v>Srt</v>
      </c>
      <c r="C810" s="2" t="s">
        <v>88</v>
      </c>
      <c r="D810" s="4" t="s">
        <v>1450</v>
      </c>
      <c r="E810" s="4" t="s">
        <v>1451</v>
      </c>
      <c r="F810">
        <v>0</v>
      </c>
      <c r="G810">
        <v>1</v>
      </c>
      <c r="H810">
        <f t="shared" si="48"/>
        <v>2025</v>
      </c>
      <c r="I810">
        <f t="shared" si="49"/>
        <v>4</v>
      </c>
      <c r="J810" t="s">
        <v>9</v>
      </c>
      <c r="K810" t="str">
        <f>VLOOKUP(A810,Funcionários!$A$1:$I$98,7,FALSE)</f>
        <v>Manhã</v>
      </c>
      <c r="L810" t="str">
        <f>VLOOKUP(K810,Turnos!$A$1:$C$4,2,FALSE)</f>
        <v>06:00</v>
      </c>
      <c r="M810" t="str">
        <f>VLOOKUP(K810,Turnos!$A$1:$C$4,3,FALSE)</f>
        <v>14:00</v>
      </c>
      <c r="N810" s="6">
        <v>2.7977777777777786</v>
      </c>
      <c r="O810" s="6">
        <v>7.2552777777777786</v>
      </c>
      <c r="P810" s="6">
        <f t="shared" si="50"/>
        <v>10.053055555555558</v>
      </c>
      <c r="Q810" t="str">
        <f t="shared" si="51"/>
        <v>Anomalia</v>
      </c>
      <c r="R810" t="str">
        <f>VLOOKUP(A810,Funcionários!$A$1:$I$98,6,FALSE)</f>
        <v>RH</v>
      </c>
      <c r="S810" t="str">
        <f>VLOOKUP(A810,Funcionários!$A$1:$I$98,5,FALSE)</f>
        <v>Analista</v>
      </c>
      <c r="T810">
        <f>VLOOKUP(A810,Funcionários!$A$1:$I$98,8,FALSE)</f>
        <v>4865.4799999999996</v>
      </c>
      <c r="U810" t="str">
        <f>VLOOKUP(A810,Funcionários!$A$1:$I$98,3,FALSE)</f>
        <v>Outros</v>
      </c>
    </row>
    <row r="811" spans="1:21" x14ac:dyDescent="0.3">
      <c r="A811">
        <v>27</v>
      </c>
      <c r="B811" t="str">
        <f>VLOOKUP(A811,Funcionários!$A$1:$I$98,2,FALSE)</f>
        <v>Srt</v>
      </c>
      <c r="C811" s="2" t="s">
        <v>91</v>
      </c>
      <c r="D811" s="4" t="s">
        <v>1452</v>
      </c>
      <c r="E811" s="4" t="s">
        <v>1453</v>
      </c>
      <c r="F811">
        <v>0</v>
      </c>
      <c r="G811">
        <v>0.3</v>
      </c>
      <c r="H811">
        <f t="shared" si="48"/>
        <v>2025</v>
      </c>
      <c r="I811">
        <f t="shared" si="49"/>
        <v>4</v>
      </c>
      <c r="J811" t="s">
        <v>12</v>
      </c>
      <c r="K811" t="str">
        <f>VLOOKUP(A811,Funcionários!$A$1:$I$98,7,FALSE)</f>
        <v>Manhã</v>
      </c>
      <c r="L811" t="str">
        <f>VLOOKUP(K811,Turnos!$A$1:$C$4,2,FALSE)</f>
        <v>06:00</v>
      </c>
      <c r="M811" t="str">
        <f>VLOOKUP(K811,Turnos!$A$1:$C$4,3,FALSE)</f>
        <v>14:00</v>
      </c>
      <c r="N811" s="6">
        <v>3.323055555555555</v>
      </c>
      <c r="O811" s="6">
        <v>7.4969444444444457</v>
      </c>
      <c r="P811" s="6">
        <f t="shared" si="50"/>
        <v>10.82</v>
      </c>
      <c r="Q811" t="str">
        <f t="shared" si="51"/>
        <v>Anomalia</v>
      </c>
      <c r="R811" t="str">
        <f>VLOOKUP(A811,Funcionários!$A$1:$I$98,6,FALSE)</f>
        <v>RH</v>
      </c>
      <c r="S811" t="str">
        <f>VLOOKUP(A811,Funcionários!$A$1:$I$98,5,FALSE)</f>
        <v>Analista</v>
      </c>
      <c r="T811">
        <f>VLOOKUP(A811,Funcionários!$A$1:$I$98,8,FALSE)</f>
        <v>4865.4799999999996</v>
      </c>
      <c r="U811" t="str">
        <f>VLOOKUP(A811,Funcionários!$A$1:$I$98,3,FALSE)</f>
        <v>Outros</v>
      </c>
    </row>
    <row r="812" spans="1:21" x14ac:dyDescent="0.3">
      <c r="A812">
        <v>29</v>
      </c>
      <c r="B812" t="str">
        <f>VLOOKUP(A812,Funcionários!$A$1:$I$98,2,FALSE)</f>
        <v>Dr Dom Costela</v>
      </c>
      <c r="C812" s="2" t="s">
        <v>7</v>
      </c>
      <c r="D812" s="4" t="s">
        <v>1458</v>
      </c>
      <c r="E812" s="4" t="s">
        <v>1459</v>
      </c>
      <c r="F812">
        <v>0</v>
      </c>
      <c r="G812">
        <v>2.2999999999999998</v>
      </c>
      <c r="H812">
        <f t="shared" si="48"/>
        <v>2025</v>
      </c>
      <c r="I812">
        <f t="shared" si="49"/>
        <v>5</v>
      </c>
      <c r="J812" t="s">
        <v>9</v>
      </c>
      <c r="K812" t="str">
        <f>VLOOKUP(A812,Funcionários!$A$1:$I$98,7,FALSE)</f>
        <v>Noite</v>
      </c>
      <c r="L812" t="str">
        <f>VLOOKUP(K812,Turnos!$A$1:$C$4,2,FALSE)</f>
        <v>22:00</v>
      </c>
      <c r="M812" t="str">
        <f>VLOOKUP(K812,Turnos!$A$1:$C$4,3,FALSE)</f>
        <v>06:00</v>
      </c>
      <c r="N812" s="6">
        <v>1.9977777777777774</v>
      </c>
      <c r="O812" s="6">
        <v>5.9002777777777773</v>
      </c>
      <c r="P812" s="6">
        <f t="shared" si="50"/>
        <v>7.8980555555555547</v>
      </c>
      <c r="Q812" t="str">
        <f t="shared" si="51"/>
        <v>Anomalia</v>
      </c>
      <c r="R812" t="str">
        <f>VLOOKUP(A812,Funcionários!$A$1:$I$98,6,FALSE)</f>
        <v>Logística</v>
      </c>
      <c r="S812" t="str">
        <f>VLOOKUP(A812,Funcionários!$A$1:$I$98,5,FALSE)</f>
        <v>Analista</v>
      </c>
      <c r="T812">
        <f>VLOOKUP(A812,Funcionários!$A$1:$I$98,8,FALSE)</f>
        <v>10908.85</v>
      </c>
      <c r="U812" t="str">
        <f>VLOOKUP(A812,Funcionários!$A$1:$I$98,3,FALSE)</f>
        <v>M</v>
      </c>
    </row>
    <row r="813" spans="1:21" x14ac:dyDescent="0.3">
      <c r="A813">
        <v>29</v>
      </c>
      <c r="B813" t="str">
        <f>VLOOKUP(A813,Funcionários!$A$1:$I$98,2,FALSE)</f>
        <v>Dr Dom Costela</v>
      </c>
      <c r="C813" s="2" t="s">
        <v>10</v>
      </c>
      <c r="D813" s="4"/>
      <c r="E813" s="4"/>
      <c r="F813">
        <v>0</v>
      </c>
      <c r="G813">
        <v>0</v>
      </c>
      <c r="H813">
        <f t="shared" si="48"/>
        <v>2025</v>
      </c>
      <c r="I813">
        <f t="shared" si="49"/>
        <v>5</v>
      </c>
      <c r="J813" t="s">
        <v>12</v>
      </c>
      <c r="K813" t="str">
        <f>VLOOKUP(A813,Funcionários!$A$1:$I$98,7,FALSE)</f>
        <v>Noite</v>
      </c>
      <c r="L813" t="str">
        <f>VLOOKUP(K813,Turnos!$A$1:$C$4,2,FALSE)</f>
        <v>22:00</v>
      </c>
      <c r="M813" t="str">
        <f>VLOOKUP(K813,Turnos!$A$1:$C$4,3,FALSE)</f>
        <v>06:00</v>
      </c>
      <c r="N813" s="6">
        <v>22</v>
      </c>
      <c r="O813" s="6">
        <v>6</v>
      </c>
      <c r="P813" s="6">
        <f t="shared" si="50"/>
        <v>28</v>
      </c>
      <c r="Q813" t="str">
        <f t="shared" si="51"/>
        <v>Anomalia</v>
      </c>
      <c r="R813" t="str">
        <f>VLOOKUP(A813,Funcionários!$A$1:$I$98,6,FALSE)</f>
        <v>Logística</v>
      </c>
      <c r="S813" t="str">
        <f>VLOOKUP(A813,Funcionários!$A$1:$I$98,5,FALSE)</f>
        <v>Analista</v>
      </c>
      <c r="T813">
        <f>VLOOKUP(A813,Funcionários!$A$1:$I$98,8,FALSE)</f>
        <v>10908.85</v>
      </c>
      <c r="U813" t="str">
        <f>VLOOKUP(A813,Funcionários!$A$1:$I$98,3,FALSE)</f>
        <v>M</v>
      </c>
    </row>
    <row r="814" spans="1:21" x14ac:dyDescent="0.3">
      <c r="A814">
        <v>29</v>
      </c>
      <c r="B814" t="str">
        <f>VLOOKUP(A814,Funcionários!$A$1:$I$98,2,FALSE)</f>
        <v>Dr Dom Costela</v>
      </c>
      <c r="C814" s="2" t="s">
        <v>13</v>
      </c>
      <c r="D814" s="4" t="s">
        <v>1460</v>
      </c>
      <c r="E814" s="4" t="s">
        <v>1461</v>
      </c>
      <c r="F814">
        <v>0</v>
      </c>
      <c r="G814">
        <v>1.6</v>
      </c>
      <c r="H814">
        <f t="shared" si="48"/>
        <v>2025</v>
      </c>
      <c r="I814">
        <f t="shared" si="49"/>
        <v>5</v>
      </c>
      <c r="J814" t="s">
        <v>16</v>
      </c>
      <c r="K814" t="str">
        <f>VLOOKUP(A814,Funcionários!$A$1:$I$98,7,FALSE)</f>
        <v>Noite</v>
      </c>
      <c r="L814" t="str">
        <f>VLOOKUP(K814,Turnos!$A$1:$C$4,2,FALSE)</f>
        <v>22:00</v>
      </c>
      <c r="M814" t="str">
        <f>VLOOKUP(K814,Turnos!$A$1:$C$4,3,FALSE)</f>
        <v>06:00</v>
      </c>
      <c r="N814" s="6">
        <v>1.3658333333333337</v>
      </c>
      <c r="O814" s="6">
        <v>14.916944444444445</v>
      </c>
      <c r="P814" s="6">
        <f t="shared" si="50"/>
        <v>16.282777777777778</v>
      </c>
      <c r="Q814" t="str">
        <f t="shared" si="51"/>
        <v>Anomalia</v>
      </c>
      <c r="R814" t="str">
        <f>VLOOKUP(A814,Funcionários!$A$1:$I$98,6,FALSE)</f>
        <v>Logística</v>
      </c>
      <c r="S814" t="str">
        <f>VLOOKUP(A814,Funcionários!$A$1:$I$98,5,FALSE)</f>
        <v>Analista</v>
      </c>
      <c r="T814">
        <f>VLOOKUP(A814,Funcionários!$A$1:$I$98,8,FALSE)</f>
        <v>10908.85</v>
      </c>
      <c r="U814" t="str">
        <f>VLOOKUP(A814,Funcionários!$A$1:$I$98,3,FALSE)</f>
        <v>M</v>
      </c>
    </row>
    <row r="815" spans="1:21" x14ac:dyDescent="0.3">
      <c r="A815">
        <v>29</v>
      </c>
      <c r="B815" t="str">
        <f>VLOOKUP(A815,Funcionários!$A$1:$I$98,2,FALSE)</f>
        <v>Dr Dom Costela</v>
      </c>
      <c r="C815" s="2" t="s">
        <v>17</v>
      </c>
      <c r="D815" s="4" t="s">
        <v>1462</v>
      </c>
      <c r="E815" s="4" t="s">
        <v>1463</v>
      </c>
      <c r="F815">
        <v>0</v>
      </c>
      <c r="G815">
        <v>2.5</v>
      </c>
      <c r="H815">
        <f t="shared" si="48"/>
        <v>2025</v>
      </c>
      <c r="I815">
        <f t="shared" si="49"/>
        <v>5</v>
      </c>
      <c r="J815" t="s">
        <v>18</v>
      </c>
      <c r="K815" t="str">
        <f>VLOOKUP(A815,Funcionários!$A$1:$I$98,7,FALSE)</f>
        <v>Noite</v>
      </c>
      <c r="L815" t="str">
        <f>VLOOKUP(K815,Turnos!$A$1:$C$4,2,FALSE)</f>
        <v>22:00</v>
      </c>
      <c r="M815" t="str">
        <f>VLOOKUP(K815,Turnos!$A$1:$C$4,3,FALSE)</f>
        <v>06:00</v>
      </c>
      <c r="N815" s="6">
        <v>16.293611111111108</v>
      </c>
      <c r="O815" s="6">
        <v>2.8119444444444439</v>
      </c>
      <c r="P815" s="6">
        <f t="shared" si="50"/>
        <v>19.105555555555551</v>
      </c>
      <c r="Q815" t="str">
        <f t="shared" si="51"/>
        <v>Anomalia</v>
      </c>
      <c r="R815" t="str">
        <f>VLOOKUP(A815,Funcionários!$A$1:$I$98,6,FALSE)</f>
        <v>Logística</v>
      </c>
      <c r="S815" t="str">
        <f>VLOOKUP(A815,Funcionários!$A$1:$I$98,5,FALSE)</f>
        <v>Analista</v>
      </c>
      <c r="T815">
        <f>VLOOKUP(A815,Funcionários!$A$1:$I$98,8,FALSE)</f>
        <v>10908.85</v>
      </c>
      <c r="U815" t="str">
        <f>VLOOKUP(A815,Funcionários!$A$1:$I$98,3,FALSE)</f>
        <v>M</v>
      </c>
    </row>
    <row r="816" spans="1:21" x14ac:dyDescent="0.3">
      <c r="A816">
        <v>29</v>
      </c>
      <c r="B816" t="str">
        <f>VLOOKUP(A816,Funcionários!$A$1:$I$98,2,FALSE)</f>
        <v>Dr Dom Costela</v>
      </c>
      <c r="C816" s="2" t="s">
        <v>19</v>
      </c>
      <c r="D816" s="4" t="s">
        <v>1464</v>
      </c>
      <c r="E816" s="4" t="s">
        <v>1465</v>
      </c>
      <c r="F816">
        <v>0</v>
      </c>
      <c r="G816">
        <v>3</v>
      </c>
      <c r="H816">
        <f t="shared" si="48"/>
        <v>2025</v>
      </c>
      <c r="I816">
        <f t="shared" si="49"/>
        <v>5</v>
      </c>
      <c r="J816" t="s">
        <v>22</v>
      </c>
      <c r="K816" t="str">
        <f>VLOOKUP(A816,Funcionários!$A$1:$I$98,7,FALSE)</f>
        <v>Noite</v>
      </c>
      <c r="L816" t="str">
        <f>VLOOKUP(K816,Turnos!$A$1:$C$4,2,FALSE)</f>
        <v>22:00</v>
      </c>
      <c r="M816" t="str">
        <f>VLOOKUP(K816,Turnos!$A$1:$C$4,3,FALSE)</f>
        <v>06:00</v>
      </c>
      <c r="N816" s="6">
        <v>2.2555555555555546</v>
      </c>
      <c r="O816" s="6">
        <v>10.517222222222223</v>
      </c>
      <c r="P816" s="6">
        <f t="shared" si="50"/>
        <v>12.772777777777778</v>
      </c>
      <c r="Q816" t="str">
        <f t="shared" si="51"/>
        <v>Anomalia</v>
      </c>
      <c r="R816" t="str">
        <f>VLOOKUP(A816,Funcionários!$A$1:$I$98,6,FALSE)</f>
        <v>Logística</v>
      </c>
      <c r="S816" t="str">
        <f>VLOOKUP(A816,Funcionários!$A$1:$I$98,5,FALSE)</f>
        <v>Analista</v>
      </c>
      <c r="T816">
        <f>VLOOKUP(A816,Funcionários!$A$1:$I$98,8,FALSE)</f>
        <v>10908.85</v>
      </c>
      <c r="U816" t="str">
        <f>VLOOKUP(A816,Funcionários!$A$1:$I$98,3,FALSE)</f>
        <v>M</v>
      </c>
    </row>
    <row r="817" spans="1:21" x14ac:dyDescent="0.3">
      <c r="A817">
        <v>29</v>
      </c>
      <c r="B817" t="str">
        <f>VLOOKUP(A817,Funcionários!$A$1:$I$98,2,FALSE)</f>
        <v>Dr Dom Costela</v>
      </c>
      <c r="C817" s="2" t="s">
        <v>23</v>
      </c>
      <c r="D817" s="4" t="s">
        <v>1466</v>
      </c>
      <c r="E817" s="4" t="s">
        <v>1467</v>
      </c>
      <c r="F817">
        <v>0</v>
      </c>
      <c r="G817">
        <v>2.5</v>
      </c>
      <c r="H817">
        <f t="shared" si="48"/>
        <v>2025</v>
      </c>
      <c r="I817">
        <f t="shared" si="49"/>
        <v>5</v>
      </c>
      <c r="J817" t="s">
        <v>26</v>
      </c>
      <c r="K817" t="str">
        <f>VLOOKUP(A817,Funcionários!$A$1:$I$98,7,FALSE)</f>
        <v>Noite</v>
      </c>
      <c r="L817" t="str">
        <f>VLOOKUP(K817,Turnos!$A$1:$C$4,2,FALSE)</f>
        <v>22:00</v>
      </c>
      <c r="M817" t="str">
        <f>VLOOKUP(K817,Turnos!$A$1:$C$4,3,FALSE)</f>
        <v>06:00</v>
      </c>
      <c r="N817" s="6">
        <v>14.45222222222222</v>
      </c>
      <c r="O817" s="6">
        <v>0.98888888888888848</v>
      </c>
      <c r="P817" s="6">
        <f t="shared" si="50"/>
        <v>15.441111111111109</v>
      </c>
      <c r="Q817" t="str">
        <f t="shared" si="51"/>
        <v>Anomalia</v>
      </c>
      <c r="R817" t="str">
        <f>VLOOKUP(A817,Funcionários!$A$1:$I$98,6,FALSE)</f>
        <v>Logística</v>
      </c>
      <c r="S817" t="str">
        <f>VLOOKUP(A817,Funcionários!$A$1:$I$98,5,FALSE)</f>
        <v>Analista</v>
      </c>
      <c r="T817">
        <f>VLOOKUP(A817,Funcionários!$A$1:$I$98,8,FALSE)</f>
        <v>10908.85</v>
      </c>
      <c r="U817" t="str">
        <f>VLOOKUP(A817,Funcionários!$A$1:$I$98,3,FALSE)</f>
        <v>M</v>
      </c>
    </row>
    <row r="818" spans="1:21" x14ac:dyDescent="0.3">
      <c r="A818">
        <v>29</v>
      </c>
      <c r="B818" t="str">
        <f>VLOOKUP(A818,Funcionários!$A$1:$I$98,2,FALSE)</f>
        <v>Dr Dom Costela</v>
      </c>
      <c r="C818" s="2" t="s">
        <v>27</v>
      </c>
      <c r="D818" s="4" t="s">
        <v>1468</v>
      </c>
      <c r="E818" s="4" t="s">
        <v>1469</v>
      </c>
      <c r="F818">
        <v>0</v>
      </c>
      <c r="G818">
        <v>2.2999999999999998</v>
      </c>
      <c r="H818">
        <f t="shared" si="48"/>
        <v>2025</v>
      </c>
      <c r="I818">
        <f t="shared" si="49"/>
        <v>5</v>
      </c>
      <c r="J818" t="s">
        <v>28</v>
      </c>
      <c r="K818" t="str">
        <f>VLOOKUP(A818,Funcionários!$A$1:$I$98,7,FALSE)</f>
        <v>Noite</v>
      </c>
      <c r="L818" t="str">
        <f>VLOOKUP(K818,Turnos!$A$1:$C$4,2,FALSE)</f>
        <v>22:00</v>
      </c>
      <c r="M818" t="str">
        <f>VLOOKUP(K818,Turnos!$A$1:$C$4,3,FALSE)</f>
        <v>06:00</v>
      </c>
      <c r="N818" s="6">
        <v>10.080833333333333</v>
      </c>
      <c r="O818" s="6">
        <v>12.338055555555554</v>
      </c>
      <c r="P818" s="6">
        <f t="shared" si="50"/>
        <v>22.418888888888887</v>
      </c>
      <c r="Q818" t="str">
        <f t="shared" si="51"/>
        <v>Anomalia</v>
      </c>
      <c r="R818" t="str">
        <f>VLOOKUP(A818,Funcionários!$A$1:$I$98,6,FALSE)</f>
        <v>Logística</v>
      </c>
      <c r="S818" t="str">
        <f>VLOOKUP(A818,Funcionários!$A$1:$I$98,5,FALSE)</f>
        <v>Analista</v>
      </c>
      <c r="T818">
        <f>VLOOKUP(A818,Funcionários!$A$1:$I$98,8,FALSE)</f>
        <v>10908.85</v>
      </c>
      <c r="U818" t="str">
        <f>VLOOKUP(A818,Funcionários!$A$1:$I$98,3,FALSE)</f>
        <v>M</v>
      </c>
    </row>
    <row r="819" spans="1:21" x14ac:dyDescent="0.3">
      <c r="A819">
        <v>29</v>
      </c>
      <c r="B819" t="str">
        <f>VLOOKUP(A819,Funcionários!$A$1:$I$98,2,FALSE)</f>
        <v>Dr Dom Costela</v>
      </c>
      <c r="C819" s="2" t="s">
        <v>29</v>
      </c>
      <c r="D819" s="4" t="s">
        <v>1470</v>
      </c>
      <c r="E819" s="4" t="s">
        <v>1471</v>
      </c>
      <c r="F819">
        <v>0</v>
      </c>
      <c r="G819">
        <v>1.8</v>
      </c>
      <c r="H819">
        <f t="shared" si="48"/>
        <v>2025</v>
      </c>
      <c r="I819">
        <f t="shared" si="49"/>
        <v>4</v>
      </c>
      <c r="J819" t="s">
        <v>9</v>
      </c>
      <c r="K819" t="str">
        <f>VLOOKUP(A819,Funcionários!$A$1:$I$98,7,FALSE)</f>
        <v>Noite</v>
      </c>
      <c r="L819" t="str">
        <f>VLOOKUP(K819,Turnos!$A$1:$C$4,2,FALSE)</f>
        <v>22:00</v>
      </c>
      <c r="M819" t="str">
        <f>VLOOKUP(K819,Turnos!$A$1:$C$4,3,FALSE)</f>
        <v>06:00</v>
      </c>
      <c r="N819" s="6">
        <v>10.255277777777776</v>
      </c>
      <c r="O819" s="6">
        <v>3.9125000000000001</v>
      </c>
      <c r="P819" s="6">
        <f t="shared" si="50"/>
        <v>14.167777777777776</v>
      </c>
      <c r="Q819" t="str">
        <f t="shared" si="51"/>
        <v>Anomalia</v>
      </c>
      <c r="R819" t="str">
        <f>VLOOKUP(A819,Funcionários!$A$1:$I$98,6,FALSE)</f>
        <v>Logística</v>
      </c>
      <c r="S819" t="str">
        <f>VLOOKUP(A819,Funcionários!$A$1:$I$98,5,FALSE)</f>
        <v>Analista</v>
      </c>
      <c r="T819">
        <f>VLOOKUP(A819,Funcionários!$A$1:$I$98,8,FALSE)</f>
        <v>10908.85</v>
      </c>
      <c r="U819" t="str">
        <f>VLOOKUP(A819,Funcionários!$A$1:$I$98,3,FALSE)</f>
        <v>M</v>
      </c>
    </row>
    <row r="820" spans="1:21" x14ac:dyDescent="0.3">
      <c r="A820">
        <v>29</v>
      </c>
      <c r="B820" t="str">
        <f>VLOOKUP(A820,Funcionários!$A$1:$I$98,2,FALSE)</f>
        <v>Dr Dom Costela</v>
      </c>
      <c r="C820" s="2" t="s">
        <v>32</v>
      </c>
      <c r="D820" s="4" t="s">
        <v>1472</v>
      </c>
      <c r="E820" s="4" t="s">
        <v>1473</v>
      </c>
      <c r="F820">
        <v>0</v>
      </c>
      <c r="G820">
        <v>1.9</v>
      </c>
      <c r="H820">
        <f t="shared" si="48"/>
        <v>2025</v>
      </c>
      <c r="I820">
        <f t="shared" si="49"/>
        <v>4</v>
      </c>
      <c r="J820" t="s">
        <v>12</v>
      </c>
      <c r="K820" t="str">
        <f>VLOOKUP(A820,Funcionários!$A$1:$I$98,7,FALSE)</f>
        <v>Noite</v>
      </c>
      <c r="L820" t="str">
        <f>VLOOKUP(K820,Turnos!$A$1:$C$4,2,FALSE)</f>
        <v>22:00</v>
      </c>
      <c r="M820" t="str">
        <f>VLOOKUP(K820,Turnos!$A$1:$C$4,3,FALSE)</f>
        <v>06:00</v>
      </c>
      <c r="N820" s="6">
        <v>1.4175000000000004</v>
      </c>
      <c r="O820" s="6">
        <v>7.5283333333333324</v>
      </c>
      <c r="P820" s="6">
        <f t="shared" si="50"/>
        <v>8.9458333333333329</v>
      </c>
      <c r="Q820" t="str">
        <f t="shared" si="51"/>
        <v>Anomalia</v>
      </c>
      <c r="R820" t="str">
        <f>VLOOKUP(A820,Funcionários!$A$1:$I$98,6,FALSE)</f>
        <v>Logística</v>
      </c>
      <c r="S820" t="str">
        <f>VLOOKUP(A820,Funcionários!$A$1:$I$98,5,FALSE)</f>
        <v>Analista</v>
      </c>
      <c r="T820">
        <f>VLOOKUP(A820,Funcionários!$A$1:$I$98,8,FALSE)</f>
        <v>10908.85</v>
      </c>
      <c r="U820" t="str">
        <f>VLOOKUP(A820,Funcionários!$A$1:$I$98,3,FALSE)</f>
        <v>M</v>
      </c>
    </row>
    <row r="821" spans="1:21" x14ac:dyDescent="0.3">
      <c r="A821">
        <v>29</v>
      </c>
      <c r="B821" t="str">
        <f>VLOOKUP(A821,Funcionários!$A$1:$I$98,2,FALSE)</f>
        <v>Dr Dom Costela</v>
      </c>
      <c r="C821" s="2" t="s">
        <v>35</v>
      </c>
      <c r="D821" s="4" t="s">
        <v>1474</v>
      </c>
      <c r="E821" s="4" t="s">
        <v>1475</v>
      </c>
      <c r="F821">
        <v>0</v>
      </c>
      <c r="G821">
        <v>0.6</v>
      </c>
      <c r="H821">
        <f t="shared" si="48"/>
        <v>2025</v>
      </c>
      <c r="I821">
        <f t="shared" si="49"/>
        <v>4</v>
      </c>
      <c r="J821" t="s">
        <v>16</v>
      </c>
      <c r="K821" t="str">
        <f>VLOOKUP(A821,Funcionários!$A$1:$I$98,7,FALSE)</f>
        <v>Noite</v>
      </c>
      <c r="L821" t="str">
        <f>VLOOKUP(K821,Turnos!$A$1:$C$4,2,FALSE)</f>
        <v>22:00</v>
      </c>
      <c r="M821" t="str">
        <f>VLOOKUP(K821,Turnos!$A$1:$C$4,3,FALSE)</f>
        <v>06:00</v>
      </c>
      <c r="N821" s="6">
        <v>13.455833333333333</v>
      </c>
      <c r="O821" s="6">
        <v>3.2044444444444449</v>
      </c>
      <c r="P821" s="6">
        <f t="shared" si="50"/>
        <v>16.660277777777779</v>
      </c>
      <c r="Q821" t="str">
        <f t="shared" si="51"/>
        <v>Anomalia</v>
      </c>
      <c r="R821" t="str">
        <f>VLOOKUP(A821,Funcionários!$A$1:$I$98,6,FALSE)</f>
        <v>Logística</v>
      </c>
      <c r="S821" t="str">
        <f>VLOOKUP(A821,Funcionários!$A$1:$I$98,5,FALSE)</f>
        <v>Analista</v>
      </c>
      <c r="T821">
        <f>VLOOKUP(A821,Funcionários!$A$1:$I$98,8,FALSE)</f>
        <v>10908.85</v>
      </c>
      <c r="U821" t="str">
        <f>VLOOKUP(A821,Funcionários!$A$1:$I$98,3,FALSE)</f>
        <v>M</v>
      </c>
    </row>
    <row r="822" spans="1:21" x14ac:dyDescent="0.3">
      <c r="A822">
        <v>29</v>
      </c>
      <c r="B822" t="str">
        <f>VLOOKUP(A822,Funcionários!$A$1:$I$98,2,FALSE)</f>
        <v>Dr Dom Costela</v>
      </c>
      <c r="C822" s="2" t="s">
        <v>36</v>
      </c>
      <c r="D822" s="4"/>
      <c r="E822" s="4"/>
      <c r="F822">
        <v>0</v>
      </c>
      <c r="G822">
        <v>0</v>
      </c>
      <c r="H822">
        <f t="shared" si="48"/>
        <v>2025</v>
      </c>
      <c r="I822">
        <f t="shared" si="49"/>
        <v>4</v>
      </c>
      <c r="J822" t="s">
        <v>18</v>
      </c>
      <c r="K822" t="str">
        <f>VLOOKUP(A822,Funcionários!$A$1:$I$98,7,FALSE)</f>
        <v>Noite</v>
      </c>
      <c r="L822" t="str">
        <f>VLOOKUP(K822,Turnos!$A$1:$C$4,2,FALSE)</f>
        <v>22:00</v>
      </c>
      <c r="M822" t="str">
        <f>VLOOKUP(K822,Turnos!$A$1:$C$4,3,FALSE)</f>
        <v>06:00</v>
      </c>
      <c r="N822" s="6">
        <v>22</v>
      </c>
      <c r="O822" s="6">
        <v>6</v>
      </c>
      <c r="P822" s="6">
        <f t="shared" si="50"/>
        <v>28</v>
      </c>
      <c r="Q822" t="str">
        <f t="shared" si="51"/>
        <v>Anomalia</v>
      </c>
      <c r="R822" t="str">
        <f>VLOOKUP(A822,Funcionários!$A$1:$I$98,6,FALSE)</f>
        <v>Logística</v>
      </c>
      <c r="S822" t="str">
        <f>VLOOKUP(A822,Funcionários!$A$1:$I$98,5,FALSE)</f>
        <v>Analista</v>
      </c>
      <c r="T822">
        <f>VLOOKUP(A822,Funcionários!$A$1:$I$98,8,FALSE)</f>
        <v>10908.85</v>
      </c>
      <c r="U822" t="str">
        <f>VLOOKUP(A822,Funcionários!$A$1:$I$98,3,FALSE)</f>
        <v>M</v>
      </c>
    </row>
    <row r="823" spans="1:21" x14ac:dyDescent="0.3">
      <c r="A823">
        <v>29</v>
      </c>
      <c r="B823" t="str">
        <f>VLOOKUP(A823,Funcionários!$A$1:$I$98,2,FALSE)</f>
        <v>Dr Dom Costela</v>
      </c>
      <c r="C823" s="2" t="s">
        <v>39</v>
      </c>
      <c r="D823" s="4" t="s">
        <v>1476</v>
      </c>
      <c r="E823" s="4" t="s">
        <v>1477</v>
      </c>
      <c r="F823">
        <v>0</v>
      </c>
      <c r="G823">
        <v>1.6</v>
      </c>
      <c r="H823">
        <f t="shared" si="48"/>
        <v>2025</v>
      </c>
      <c r="I823">
        <f t="shared" si="49"/>
        <v>4</v>
      </c>
      <c r="J823" t="s">
        <v>22</v>
      </c>
      <c r="K823" t="str">
        <f>VLOOKUP(A823,Funcionários!$A$1:$I$98,7,FALSE)</f>
        <v>Noite</v>
      </c>
      <c r="L823" t="str">
        <f>VLOOKUP(K823,Turnos!$A$1:$C$4,2,FALSE)</f>
        <v>22:00</v>
      </c>
      <c r="M823" t="str">
        <f>VLOOKUP(K823,Turnos!$A$1:$C$4,3,FALSE)</f>
        <v>06:00</v>
      </c>
      <c r="N823" s="6">
        <v>10.308611111111109</v>
      </c>
      <c r="O823" s="6">
        <v>3.4577777777777778</v>
      </c>
      <c r="P823" s="6">
        <f t="shared" si="50"/>
        <v>13.766388888888887</v>
      </c>
      <c r="Q823" t="str">
        <f t="shared" si="51"/>
        <v>Anomalia</v>
      </c>
      <c r="R823" t="str">
        <f>VLOOKUP(A823,Funcionários!$A$1:$I$98,6,FALSE)</f>
        <v>Logística</v>
      </c>
      <c r="S823" t="str">
        <f>VLOOKUP(A823,Funcionários!$A$1:$I$98,5,FALSE)</f>
        <v>Analista</v>
      </c>
      <c r="T823">
        <f>VLOOKUP(A823,Funcionários!$A$1:$I$98,8,FALSE)</f>
        <v>10908.85</v>
      </c>
      <c r="U823" t="str">
        <f>VLOOKUP(A823,Funcionários!$A$1:$I$98,3,FALSE)</f>
        <v>M</v>
      </c>
    </row>
    <row r="824" spans="1:21" x14ac:dyDescent="0.3">
      <c r="A824">
        <v>29</v>
      </c>
      <c r="B824" t="str">
        <f>VLOOKUP(A824,Funcionários!$A$1:$I$98,2,FALSE)</f>
        <v>Dr Dom Costela</v>
      </c>
      <c r="C824" s="2" t="s">
        <v>42</v>
      </c>
      <c r="D824" s="4" t="s">
        <v>1478</v>
      </c>
      <c r="E824" s="4" t="s">
        <v>1479</v>
      </c>
      <c r="F824">
        <v>0</v>
      </c>
      <c r="G824">
        <v>0.9</v>
      </c>
      <c r="H824">
        <f t="shared" si="48"/>
        <v>2025</v>
      </c>
      <c r="I824">
        <f t="shared" si="49"/>
        <v>4</v>
      </c>
      <c r="J824" t="s">
        <v>26</v>
      </c>
      <c r="K824" t="str">
        <f>VLOOKUP(A824,Funcionários!$A$1:$I$98,7,FALSE)</f>
        <v>Noite</v>
      </c>
      <c r="L824" t="str">
        <f>VLOOKUP(K824,Turnos!$A$1:$C$4,2,FALSE)</f>
        <v>22:00</v>
      </c>
      <c r="M824" t="str">
        <f>VLOOKUP(K824,Turnos!$A$1:$C$4,3,FALSE)</f>
        <v>06:00</v>
      </c>
      <c r="N824" s="6">
        <v>1.707499999999998</v>
      </c>
      <c r="O824" s="6">
        <v>17.939444444444447</v>
      </c>
      <c r="P824" s="6">
        <f t="shared" si="50"/>
        <v>19.646944444444447</v>
      </c>
      <c r="Q824" t="str">
        <f t="shared" si="51"/>
        <v>Anomalia</v>
      </c>
      <c r="R824" t="str">
        <f>VLOOKUP(A824,Funcionários!$A$1:$I$98,6,FALSE)</f>
        <v>Logística</v>
      </c>
      <c r="S824" t="str">
        <f>VLOOKUP(A824,Funcionários!$A$1:$I$98,5,FALSE)</f>
        <v>Analista</v>
      </c>
      <c r="T824">
        <f>VLOOKUP(A824,Funcionários!$A$1:$I$98,8,FALSE)</f>
        <v>10908.85</v>
      </c>
      <c r="U824" t="str">
        <f>VLOOKUP(A824,Funcionários!$A$1:$I$98,3,FALSE)</f>
        <v>M</v>
      </c>
    </row>
    <row r="825" spans="1:21" x14ac:dyDescent="0.3">
      <c r="A825">
        <v>29</v>
      </c>
      <c r="B825" t="str">
        <f>VLOOKUP(A825,Funcionários!$A$1:$I$98,2,FALSE)</f>
        <v>Dr Dom Costela</v>
      </c>
      <c r="C825" s="2" t="s">
        <v>45</v>
      </c>
      <c r="D825" s="4" t="s">
        <v>1480</v>
      </c>
      <c r="E825" s="4" t="s">
        <v>1481</v>
      </c>
      <c r="F825">
        <v>0</v>
      </c>
      <c r="G825">
        <v>3</v>
      </c>
      <c r="H825">
        <f t="shared" si="48"/>
        <v>2025</v>
      </c>
      <c r="I825">
        <f t="shared" si="49"/>
        <v>4</v>
      </c>
      <c r="J825" t="s">
        <v>28</v>
      </c>
      <c r="K825" t="str">
        <f>VLOOKUP(A825,Funcionários!$A$1:$I$98,7,FALSE)</f>
        <v>Noite</v>
      </c>
      <c r="L825" t="str">
        <f>VLOOKUP(K825,Turnos!$A$1:$C$4,2,FALSE)</f>
        <v>22:00</v>
      </c>
      <c r="M825" t="str">
        <f>VLOOKUP(K825,Turnos!$A$1:$C$4,3,FALSE)</f>
        <v>06:00</v>
      </c>
      <c r="N825" s="6">
        <v>11.686666666666667</v>
      </c>
      <c r="O825" s="6">
        <v>0.12472222222222196</v>
      </c>
      <c r="P825" s="6">
        <f t="shared" si="50"/>
        <v>11.811388888888889</v>
      </c>
      <c r="Q825" t="str">
        <f t="shared" si="51"/>
        <v>Anomalia</v>
      </c>
      <c r="R825" t="str">
        <f>VLOOKUP(A825,Funcionários!$A$1:$I$98,6,FALSE)</f>
        <v>Logística</v>
      </c>
      <c r="S825" t="str">
        <f>VLOOKUP(A825,Funcionários!$A$1:$I$98,5,FALSE)</f>
        <v>Analista</v>
      </c>
      <c r="T825">
        <f>VLOOKUP(A825,Funcionários!$A$1:$I$98,8,FALSE)</f>
        <v>10908.85</v>
      </c>
      <c r="U825" t="str">
        <f>VLOOKUP(A825,Funcionários!$A$1:$I$98,3,FALSE)</f>
        <v>M</v>
      </c>
    </row>
    <row r="826" spans="1:21" x14ac:dyDescent="0.3">
      <c r="A826">
        <v>29</v>
      </c>
      <c r="B826" t="str">
        <f>VLOOKUP(A826,Funcionários!$A$1:$I$98,2,FALSE)</f>
        <v>Dr Dom Costela</v>
      </c>
      <c r="C826" s="2" t="s">
        <v>48</v>
      </c>
      <c r="D826" s="4"/>
      <c r="E826" s="4"/>
      <c r="F826">
        <v>1</v>
      </c>
      <c r="G826">
        <v>0</v>
      </c>
      <c r="H826">
        <f t="shared" si="48"/>
        <v>2025</v>
      </c>
      <c r="I826">
        <f t="shared" si="49"/>
        <v>4</v>
      </c>
      <c r="J826" t="s">
        <v>9</v>
      </c>
      <c r="K826" t="str">
        <f>VLOOKUP(A826,Funcionários!$A$1:$I$98,7,FALSE)</f>
        <v>Noite</v>
      </c>
      <c r="L826" t="str">
        <f>VLOOKUP(K826,Turnos!$A$1:$C$4,2,FALSE)</f>
        <v>22:00</v>
      </c>
      <c r="M826" t="str">
        <f>VLOOKUP(K826,Turnos!$A$1:$C$4,3,FALSE)</f>
        <v>06:00</v>
      </c>
      <c r="N826" s="6">
        <v>22</v>
      </c>
      <c r="O826" s="6">
        <v>6</v>
      </c>
      <c r="P826" s="6">
        <f t="shared" si="50"/>
        <v>28</v>
      </c>
      <c r="Q826" t="str">
        <f t="shared" si="51"/>
        <v>Anomalia</v>
      </c>
      <c r="R826" t="str">
        <f>VLOOKUP(A826,Funcionários!$A$1:$I$98,6,FALSE)</f>
        <v>Logística</v>
      </c>
      <c r="S826" t="str">
        <f>VLOOKUP(A826,Funcionários!$A$1:$I$98,5,FALSE)</f>
        <v>Analista</v>
      </c>
      <c r="T826">
        <f>VLOOKUP(A826,Funcionários!$A$1:$I$98,8,FALSE)</f>
        <v>10908.85</v>
      </c>
      <c r="U826" t="str">
        <f>VLOOKUP(A826,Funcionários!$A$1:$I$98,3,FALSE)</f>
        <v>M</v>
      </c>
    </row>
    <row r="827" spans="1:21" x14ac:dyDescent="0.3">
      <c r="A827">
        <v>29</v>
      </c>
      <c r="B827" t="str">
        <f>VLOOKUP(A827,Funcionários!$A$1:$I$98,2,FALSE)</f>
        <v>Dr Dom Costela</v>
      </c>
      <c r="C827" s="2" t="s">
        <v>51</v>
      </c>
      <c r="D827" s="4" t="s">
        <v>1482</v>
      </c>
      <c r="E827" s="4" t="s">
        <v>1483</v>
      </c>
      <c r="F827">
        <v>0</v>
      </c>
      <c r="G827">
        <v>2.8</v>
      </c>
      <c r="H827">
        <f t="shared" si="48"/>
        <v>2025</v>
      </c>
      <c r="I827">
        <f t="shared" si="49"/>
        <v>4</v>
      </c>
      <c r="J827" t="s">
        <v>12</v>
      </c>
      <c r="K827" t="str">
        <f>VLOOKUP(A827,Funcionários!$A$1:$I$98,7,FALSE)</f>
        <v>Noite</v>
      </c>
      <c r="L827" t="str">
        <f>VLOOKUP(K827,Turnos!$A$1:$C$4,2,FALSE)</f>
        <v>22:00</v>
      </c>
      <c r="M827" t="str">
        <f>VLOOKUP(K827,Turnos!$A$1:$C$4,3,FALSE)</f>
        <v>06:00</v>
      </c>
      <c r="N827" s="6">
        <v>19.88111111111111</v>
      </c>
      <c r="O827" s="6">
        <v>2.3191666666666655</v>
      </c>
      <c r="P827" s="6">
        <f t="shared" si="50"/>
        <v>22.200277777777774</v>
      </c>
      <c r="Q827" t="str">
        <f t="shared" si="51"/>
        <v>Anomalia</v>
      </c>
      <c r="R827" t="str">
        <f>VLOOKUP(A827,Funcionários!$A$1:$I$98,6,FALSE)</f>
        <v>Logística</v>
      </c>
      <c r="S827" t="str">
        <f>VLOOKUP(A827,Funcionários!$A$1:$I$98,5,FALSE)</f>
        <v>Analista</v>
      </c>
      <c r="T827">
        <f>VLOOKUP(A827,Funcionários!$A$1:$I$98,8,FALSE)</f>
        <v>10908.85</v>
      </c>
      <c r="U827" t="str">
        <f>VLOOKUP(A827,Funcionários!$A$1:$I$98,3,FALSE)</f>
        <v>M</v>
      </c>
    </row>
    <row r="828" spans="1:21" x14ac:dyDescent="0.3">
      <c r="A828">
        <v>29</v>
      </c>
      <c r="B828" t="str">
        <f>VLOOKUP(A828,Funcionários!$A$1:$I$98,2,FALSE)</f>
        <v>Dr Dom Costela</v>
      </c>
      <c r="C828" s="2" t="s">
        <v>54</v>
      </c>
      <c r="D828" s="4" t="s">
        <v>1484</v>
      </c>
      <c r="E828" s="4" t="s">
        <v>1485</v>
      </c>
      <c r="F828">
        <v>0</v>
      </c>
      <c r="G828">
        <v>0.4</v>
      </c>
      <c r="H828">
        <f t="shared" si="48"/>
        <v>2025</v>
      </c>
      <c r="I828">
        <f t="shared" si="49"/>
        <v>4</v>
      </c>
      <c r="J828" t="s">
        <v>16</v>
      </c>
      <c r="K828" t="str">
        <f>VLOOKUP(A828,Funcionários!$A$1:$I$98,7,FALSE)</f>
        <v>Noite</v>
      </c>
      <c r="L828" t="str">
        <f>VLOOKUP(K828,Turnos!$A$1:$C$4,2,FALSE)</f>
        <v>22:00</v>
      </c>
      <c r="M828" t="str">
        <f>VLOOKUP(K828,Turnos!$A$1:$C$4,3,FALSE)</f>
        <v>06:00</v>
      </c>
      <c r="N828" s="6">
        <v>13.269444444444442</v>
      </c>
      <c r="O828" s="6">
        <v>2.4722222222222223</v>
      </c>
      <c r="P828" s="6">
        <f t="shared" si="50"/>
        <v>15.741666666666664</v>
      </c>
      <c r="Q828" t="str">
        <f t="shared" si="51"/>
        <v>Anomalia</v>
      </c>
      <c r="R828" t="str">
        <f>VLOOKUP(A828,Funcionários!$A$1:$I$98,6,FALSE)</f>
        <v>Logística</v>
      </c>
      <c r="S828" t="str">
        <f>VLOOKUP(A828,Funcionários!$A$1:$I$98,5,FALSE)</f>
        <v>Analista</v>
      </c>
      <c r="T828">
        <f>VLOOKUP(A828,Funcionários!$A$1:$I$98,8,FALSE)</f>
        <v>10908.85</v>
      </c>
      <c r="U828" t="str">
        <f>VLOOKUP(A828,Funcionários!$A$1:$I$98,3,FALSE)</f>
        <v>M</v>
      </c>
    </row>
    <row r="829" spans="1:21" x14ac:dyDescent="0.3">
      <c r="A829">
        <v>29</v>
      </c>
      <c r="B829" t="str">
        <f>VLOOKUP(A829,Funcionários!$A$1:$I$98,2,FALSE)</f>
        <v>Dr Dom Costela</v>
      </c>
      <c r="C829" s="2" t="s">
        <v>57</v>
      </c>
      <c r="D829" s="4" t="s">
        <v>1486</v>
      </c>
      <c r="E829" s="4" t="s">
        <v>1487</v>
      </c>
      <c r="F829">
        <v>0</v>
      </c>
      <c r="G829">
        <v>2.1</v>
      </c>
      <c r="H829">
        <f t="shared" si="48"/>
        <v>2025</v>
      </c>
      <c r="I829">
        <f t="shared" si="49"/>
        <v>4</v>
      </c>
      <c r="J829" t="s">
        <v>18</v>
      </c>
      <c r="K829" t="str">
        <f>VLOOKUP(A829,Funcionários!$A$1:$I$98,7,FALSE)</f>
        <v>Noite</v>
      </c>
      <c r="L829" t="str">
        <f>VLOOKUP(K829,Turnos!$A$1:$C$4,2,FALSE)</f>
        <v>22:00</v>
      </c>
      <c r="M829" t="str">
        <f>VLOOKUP(K829,Turnos!$A$1:$C$4,3,FALSE)</f>
        <v>06:00</v>
      </c>
      <c r="N829" s="6">
        <v>14.670833333333333</v>
      </c>
      <c r="O829" s="6">
        <v>2.8416666666666668</v>
      </c>
      <c r="P829" s="6">
        <f t="shared" si="50"/>
        <v>17.512499999999999</v>
      </c>
      <c r="Q829" t="str">
        <f t="shared" si="51"/>
        <v>Anomalia</v>
      </c>
      <c r="R829" t="str">
        <f>VLOOKUP(A829,Funcionários!$A$1:$I$98,6,FALSE)</f>
        <v>Logística</v>
      </c>
      <c r="S829" t="str">
        <f>VLOOKUP(A829,Funcionários!$A$1:$I$98,5,FALSE)</f>
        <v>Analista</v>
      </c>
      <c r="T829">
        <f>VLOOKUP(A829,Funcionários!$A$1:$I$98,8,FALSE)</f>
        <v>10908.85</v>
      </c>
      <c r="U829" t="str">
        <f>VLOOKUP(A829,Funcionários!$A$1:$I$98,3,FALSE)</f>
        <v>M</v>
      </c>
    </row>
    <row r="830" spans="1:21" x14ac:dyDescent="0.3">
      <c r="A830">
        <v>29</v>
      </c>
      <c r="B830" t="str">
        <f>VLOOKUP(A830,Funcionários!$A$1:$I$98,2,FALSE)</f>
        <v>Dr Dom Costela</v>
      </c>
      <c r="C830" s="2" t="s">
        <v>60</v>
      </c>
      <c r="D830" s="4" t="s">
        <v>1488</v>
      </c>
      <c r="E830" s="4" t="s">
        <v>1489</v>
      </c>
      <c r="F830">
        <v>0</v>
      </c>
      <c r="G830">
        <v>2</v>
      </c>
      <c r="H830">
        <f t="shared" si="48"/>
        <v>2025</v>
      </c>
      <c r="I830">
        <f t="shared" si="49"/>
        <v>4</v>
      </c>
      <c r="J830" t="s">
        <v>22</v>
      </c>
      <c r="K830" t="str">
        <f>VLOOKUP(A830,Funcionários!$A$1:$I$98,7,FALSE)</f>
        <v>Noite</v>
      </c>
      <c r="L830" t="str">
        <f>VLOOKUP(K830,Turnos!$A$1:$C$4,2,FALSE)</f>
        <v>22:00</v>
      </c>
      <c r="M830" t="str">
        <f>VLOOKUP(K830,Turnos!$A$1:$C$4,3,FALSE)</f>
        <v>06:00</v>
      </c>
      <c r="N830" s="6">
        <v>4.4633333333333329</v>
      </c>
      <c r="O830" s="6">
        <v>16.096944444444443</v>
      </c>
      <c r="P830" s="6">
        <f t="shared" si="50"/>
        <v>20.560277777777777</v>
      </c>
      <c r="Q830" t="str">
        <f t="shared" si="51"/>
        <v>Anomalia</v>
      </c>
      <c r="R830" t="str">
        <f>VLOOKUP(A830,Funcionários!$A$1:$I$98,6,FALSE)</f>
        <v>Logística</v>
      </c>
      <c r="S830" t="str">
        <f>VLOOKUP(A830,Funcionários!$A$1:$I$98,5,FALSE)</f>
        <v>Analista</v>
      </c>
      <c r="T830">
        <f>VLOOKUP(A830,Funcionários!$A$1:$I$98,8,FALSE)</f>
        <v>10908.85</v>
      </c>
      <c r="U830" t="str">
        <f>VLOOKUP(A830,Funcionários!$A$1:$I$98,3,FALSE)</f>
        <v>M</v>
      </c>
    </row>
    <row r="831" spans="1:21" x14ac:dyDescent="0.3">
      <c r="A831">
        <v>29</v>
      </c>
      <c r="B831" t="str">
        <f>VLOOKUP(A831,Funcionários!$A$1:$I$98,2,FALSE)</f>
        <v>Dr Dom Costela</v>
      </c>
      <c r="C831" s="2" t="s">
        <v>63</v>
      </c>
      <c r="D831" s="4" t="s">
        <v>1490</v>
      </c>
      <c r="E831" s="4" t="s">
        <v>1491</v>
      </c>
      <c r="F831">
        <v>0</v>
      </c>
      <c r="G831">
        <v>0.8</v>
      </c>
      <c r="H831">
        <f t="shared" si="48"/>
        <v>2025</v>
      </c>
      <c r="I831">
        <f t="shared" si="49"/>
        <v>4</v>
      </c>
      <c r="J831" t="s">
        <v>26</v>
      </c>
      <c r="K831" t="str">
        <f>VLOOKUP(A831,Funcionários!$A$1:$I$98,7,FALSE)</f>
        <v>Noite</v>
      </c>
      <c r="L831" t="str">
        <f>VLOOKUP(K831,Turnos!$A$1:$C$4,2,FALSE)</f>
        <v>22:00</v>
      </c>
      <c r="M831" t="str">
        <f>VLOOKUP(K831,Turnos!$A$1:$C$4,3,FALSE)</f>
        <v>06:00</v>
      </c>
      <c r="N831" s="6">
        <v>19.828611111111112</v>
      </c>
      <c r="O831" s="6">
        <v>17.071944444444444</v>
      </c>
      <c r="P831" s="6">
        <f t="shared" si="50"/>
        <v>36.900555555555556</v>
      </c>
      <c r="Q831" t="str">
        <f t="shared" si="51"/>
        <v>Anomalia</v>
      </c>
      <c r="R831" t="str">
        <f>VLOOKUP(A831,Funcionários!$A$1:$I$98,6,FALSE)</f>
        <v>Logística</v>
      </c>
      <c r="S831" t="str">
        <f>VLOOKUP(A831,Funcionários!$A$1:$I$98,5,FALSE)</f>
        <v>Analista</v>
      </c>
      <c r="T831">
        <f>VLOOKUP(A831,Funcionários!$A$1:$I$98,8,FALSE)</f>
        <v>10908.85</v>
      </c>
      <c r="U831" t="str">
        <f>VLOOKUP(A831,Funcionários!$A$1:$I$98,3,FALSE)</f>
        <v>M</v>
      </c>
    </row>
    <row r="832" spans="1:21" x14ac:dyDescent="0.3">
      <c r="A832">
        <v>29</v>
      </c>
      <c r="B832" t="str">
        <f>VLOOKUP(A832,Funcionários!$A$1:$I$98,2,FALSE)</f>
        <v>Dr Dom Costela</v>
      </c>
      <c r="C832" s="2" t="s">
        <v>66</v>
      </c>
      <c r="D832" s="4" t="s">
        <v>1492</v>
      </c>
      <c r="E832" s="4" t="s">
        <v>1493</v>
      </c>
      <c r="F832">
        <v>0</v>
      </c>
      <c r="G832">
        <v>1.9</v>
      </c>
      <c r="H832">
        <f t="shared" si="48"/>
        <v>2025</v>
      </c>
      <c r="I832">
        <f t="shared" si="49"/>
        <v>4</v>
      </c>
      <c r="J832" t="s">
        <v>28</v>
      </c>
      <c r="K832" t="str">
        <f>VLOOKUP(A832,Funcionários!$A$1:$I$98,7,FALSE)</f>
        <v>Noite</v>
      </c>
      <c r="L832" t="str">
        <f>VLOOKUP(K832,Turnos!$A$1:$C$4,2,FALSE)</f>
        <v>22:00</v>
      </c>
      <c r="M832" t="str">
        <f>VLOOKUP(K832,Turnos!$A$1:$C$4,3,FALSE)</f>
        <v>06:00</v>
      </c>
      <c r="N832" s="6">
        <v>15.330555555555554</v>
      </c>
      <c r="O832" s="6">
        <v>11.390555555555554</v>
      </c>
      <c r="P832" s="6">
        <f t="shared" si="50"/>
        <v>26.721111111111107</v>
      </c>
      <c r="Q832" t="str">
        <f t="shared" si="51"/>
        <v>Anomalia</v>
      </c>
      <c r="R832" t="str">
        <f>VLOOKUP(A832,Funcionários!$A$1:$I$98,6,FALSE)</f>
        <v>Logística</v>
      </c>
      <c r="S832" t="str">
        <f>VLOOKUP(A832,Funcionários!$A$1:$I$98,5,FALSE)</f>
        <v>Analista</v>
      </c>
      <c r="T832">
        <f>VLOOKUP(A832,Funcionários!$A$1:$I$98,8,FALSE)</f>
        <v>10908.85</v>
      </c>
      <c r="U832" t="str">
        <f>VLOOKUP(A832,Funcionários!$A$1:$I$98,3,FALSE)</f>
        <v>M</v>
      </c>
    </row>
    <row r="833" spans="1:21" x14ac:dyDescent="0.3">
      <c r="A833">
        <v>29</v>
      </c>
      <c r="B833" t="str">
        <f>VLOOKUP(A833,Funcionários!$A$1:$I$98,2,FALSE)</f>
        <v>Dr Dom Costela</v>
      </c>
      <c r="C833" s="2" t="s">
        <v>69</v>
      </c>
      <c r="D833" s="4"/>
      <c r="E833" s="4"/>
      <c r="F833">
        <v>1</v>
      </c>
      <c r="G833">
        <v>0</v>
      </c>
      <c r="H833">
        <f t="shared" si="48"/>
        <v>2025</v>
      </c>
      <c r="I833">
        <f t="shared" si="49"/>
        <v>4</v>
      </c>
      <c r="J833" t="s">
        <v>9</v>
      </c>
      <c r="K833" t="str">
        <f>VLOOKUP(A833,Funcionários!$A$1:$I$98,7,FALSE)</f>
        <v>Noite</v>
      </c>
      <c r="L833" t="str">
        <f>VLOOKUP(K833,Turnos!$A$1:$C$4,2,FALSE)</f>
        <v>22:00</v>
      </c>
      <c r="M833" t="str">
        <f>VLOOKUP(K833,Turnos!$A$1:$C$4,3,FALSE)</f>
        <v>06:00</v>
      </c>
      <c r="N833" s="6">
        <v>22</v>
      </c>
      <c r="O833" s="6">
        <v>6</v>
      </c>
      <c r="P833" s="6">
        <f t="shared" si="50"/>
        <v>28</v>
      </c>
      <c r="Q833" t="str">
        <f t="shared" si="51"/>
        <v>Anomalia</v>
      </c>
      <c r="R833" t="str">
        <f>VLOOKUP(A833,Funcionários!$A$1:$I$98,6,FALSE)</f>
        <v>Logística</v>
      </c>
      <c r="S833" t="str">
        <f>VLOOKUP(A833,Funcionários!$A$1:$I$98,5,FALSE)</f>
        <v>Analista</v>
      </c>
      <c r="T833">
        <f>VLOOKUP(A833,Funcionários!$A$1:$I$98,8,FALSE)</f>
        <v>10908.85</v>
      </c>
      <c r="U833" t="str">
        <f>VLOOKUP(A833,Funcionários!$A$1:$I$98,3,FALSE)</f>
        <v>M</v>
      </c>
    </row>
    <row r="834" spans="1:21" x14ac:dyDescent="0.3">
      <c r="A834">
        <v>29</v>
      </c>
      <c r="B834" t="str">
        <f>VLOOKUP(A834,Funcionários!$A$1:$I$98,2,FALSE)</f>
        <v>Dr Dom Costela</v>
      </c>
      <c r="C834" s="2" t="s">
        <v>72</v>
      </c>
      <c r="D834" s="4" t="s">
        <v>1494</v>
      </c>
      <c r="E834" s="4" t="s">
        <v>1495</v>
      </c>
      <c r="F834">
        <v>0</v>
      </c>
      <c r="G834">
        <v>2.8</v>
      </c>
      <c r="H834">
        <f t="shared" si="48"/>
        <v>2025</v>
      </c>
      <c r="I834">
        <f t="shared" si="49"/>
        <v>4</v>
      </c>
      <c r="J834" t="s">
        <v>12</v>
      </c>
      <c r="K834" t="str">
        <f>VLOOKUP(A834,Funcionários!$A$1:$I$98,7,FALSE)</f>
        <v>Noite</v>
      </c>
      <c r="L834" t="str">
        <f>VLOOKUP(K834,Turnos!$A$1:$C$4,2,FALSE)</f>
        <v>22:00</v>
      </c>
      <c r="M834" t="str">
        <f>VLOOKUP(K834,Turnos!$A$1:$C$4,3,FALSE)</f>
        <v>06:00</v>
      </c>
      <c r="N834" s="6">
        <v>2.994166666666668</v>
      </c>
      <c r="O834" s="6">
        <v>13.565833333333332</v>
      </c>
      <c r="P834" s="6">
        <f t="shared" si="50"/>
        <v>16.559999999999999</v>
      </c>
      <c r="Q834" t="str">
        <f t="shared" si="51"/>
        <v>Anomalia</v>
      </c>
      <c r="R834" t="str">
        <f>VLOOKUP(A834,Funcionários!$A$1:$I$98,6,FALSE)</f>
        <v>Logística</v>
      </c>
      <c r="S834" t="str">
        <f>VLOOKUP(A834,Funcionários!$A$1:$I$98,5,FALSE)</f>
        <v>Analista</v>
      </c>
      <c r="T834">
        <f>VLOOKUP(A834,Funcionários!$A$1:$I$98,8,FALSE)</f>
        <v>10908.85</v>
      </c>
      <c r="U834" t="str">
        <f>VLOOKUP(A834,Funcionários!$A$1:$I$98,3,FALSE)</f>
        <v>M</v>
      </c>
    </row>
    <row r="835" spans="1:21" x14ac:dyDescent="0.3">
      <c r="A835">
        <v>29</v>
      </c>
      <c r="B835" t="str">
        <f>VLOOKUP(A835,Funcionários!$A$1:$I$98,2,FALSE)</f>
        <v>Dr Dom Costela</v>
      </c>
      <c r="C835" s="2" t="s">
        <v>75</v>
      </c>
      <c r="D835" s="4"/>
      <c r="E835" s="4"/>
      <c r="F835">
        <v>0</v>
      </c>
      <c r="G835">
        <v>0</v>
      </c>
      <c r="H835">
        <f t="shared" ref="H835:H898" si="52">YEAR(C835)</f>
        <v>2025</v>
      </c>
      <c r="I835">
        <f t="shared" ref="I835:I898" si="53">MONTH(C835)</f>
        <v>4</v>
      </c>
      <c r="J835" t="s">
        <v>16</v>
      </c>
      <c r="K835" t="str">
        <f>VLOOKUP(A835,Funcionários!$A$1:$I$98,7,FALSE)</f>
        <v>Noite</v>
      </c>
      <c r="L835" t="str">
        <f>VLOOKUP(K835,Turnos!$A$1:$C$4,2,FALSE)</f>
        <v>22:00</v>
      </c>
      <c r="M835" t="str">
        <f>VLOOKUP(K835,Turnos!$A$1:$C$4,3,FALSE)</f>
        <v>06:00</v>
      </c>
      <c r="N835" s="6">
        <v>22</v>
      </c>
      <c r="O835" s="6">
        <v>6</v>
      </c>
      <c r="P835" s="6">
        <f t="shared" ref="P835:P898" si="54">N835+O835</f>
        <v>28</v>
      </c>
      <c r="Q835" t="str">
        <f t="shared" ref="Q835:Q898" si="55">IF(OR(N835&gt;2,O835&gt;2),"Anomalia","OK")</f>
        <v>Anomalia</v>
      </c>
      <c r="R835" t="str">
        <f>VLOOKUP(A835,Funcionários!$A$1:$I$98,6,FALSE)</f>
        <v>Logística</v>
      </c>
      <c r="S835" t="str">
        <f>VLOOKUP(A835,Funcionários!$A$1:$I$98,5,FALSE)</f>
        <v>Analista</v>
      </c>
      <c r="T835">
        <f>VLOOKUP(A835,Funcionários!$A$1:$I$98,8,FALSE)</f>
        <v>10908.85</v>
      </c>
      <c r="U835" t="str">
        <f>VLOOKUP(A835,Funcionários!$A$1:$I$98,3,FALSE)</f>
        <v>M</v>
      </c>
    </row>
    <row r="836" spans="1:21" x14ac:dyDescent="0.3">
      <c r="A836">
        <v>29</v>
      </c>
      <c r="B836" t="str">
        <f>VLOOKUP(A836,Funcionários!$A$1:$I$98,2,FALSE)</f>
        <v>Dr Dom Costela</v>
      </c>
      <c r="C836" s="2" t="s">
        <v>76</v>
      </c>
      <c r="D836" s="4" t="s">
        <v>1496</v>
      </c>
      <c r="E836" s="4" t="s">
        <v>1497</v>
      </c>
      <c r="F836">
        <v>0</v>
      </c>
      <c r="G836">
        <v>2.2000000000000002</v>
      </c>
      <c r="H836">
        <f t="shared" si="52"/>
        <v>2025</v>
      </c>
      <c r="I836">
        <f t="shared" si="53"/>
        <v>4</v>
      </c>
      <c r="J836" t="s">
        <v>18</v>
      </c>
      <c r="K836" t="str">
        <f>VLOOKUP(A836,Funcionários!$A$1:$I$98,7,FALSE)</f>
        <v>Noite</v>
      </c>
      <c r="L836" t="str">
        <f>VLOOKUP(K836,Turnos!$A$1:$C$4,2,FALSE)</f>
        <v>22:00</v>
      </c>
      <c r="M836" t="str">
        <f>VLOOKUP(K836,Turnos!$A$1:$C$4,3,FALSE)</f>
        <v>06:00</v>
      </c>
      <c r="N836" s="6">
        <v>17.832777777777778</v>
      </c>
      <c r="O836" s="6">
        <v>1.7988888888888885</v>
      </c>
      <c r="P836" s="6">
        <f t="shared" si="54"/>
        <v>19.631666666666668</v>
      </c>
      <c r="Q836" t="str">
        <f t="shared" si="55"/>
        <v>Anomalia</v>
      </c>
      <c r="R836" t="str">
        <f>VLOOKUP(A836,Funcionários!$A$1:$I$98,6,FALSE)</f>
        <v>Logística</v>
      </c>
      <c r="S836" t="str">
        <f>VLOOKUP(A836,Funcionários!$A$1:$I$98,5,FALSE)</f>
        <v>Analista</v>
      </c>
      <c r="T836">
        <f>VLOOKUP(A836,Funcionários!$A$1:$I$98,8,FALSE)</f>
        <v>10908.85</v>
      </c>
      <c r="U836" t="str">
        <f>VLOOKUP(A836,Funcionários!$A$1:$I$98,3,FALSE)</f>
        <v>M</v>
      </c>
    </row>
    <row r="837" spans="1:21" x14ac:dyDescent="0.3">
      <c r="A837">
        <v>29</v>
      </c>
      <c r="B837" t="str">
        <f>VLOOKUP(A837,Funcionários!$A$1:$I$98,2,FALSE)</f>
        <v>Dr Dom Costela</v>
      </c>
      <c r="C837" s="2" t="s">
        <v>79</v>
      </c>
      <c r="D837" s="4" t="s">
        <v>1498</v>
      </c>
      <c r="E837" s="4" t="s">
        <v>1499</v>
      </c>
      <c r="F837">
        <v>0</v>
      </c>
      <c r="G837">
        <v>2</v>
      </c>
      <c r="H837">
        <f t="shared" si="52"/>
        <v>2025</v>
      </c>
      <c r="I837">
        <f t="shared" si="53"/>
        <v>4</v>
      </c>
      <c r="J837" t="s">
        <v>22</v>
      </c>
      <c r="K837" t="str">
        <f>VLOOKUP(A837,Funcionários!$A$1:$I$98,7,FALSE)</f>
        <v>Noite</v>
      </c>
      <c r="L837" t="str">
        <f>VLOOKUP(K837,Turnos!$A$1:$C$4,2,FALSE)</f>
        <v>22:00</v>
      </c>
      <c r="M837" t="str">
        <f>VLOOKUP(K837,Turnos!$A$1:$C$4,3,FALSE)</f>
        <v>06:00</v>
      </c>
      <c r="N837" s="6">
        <v>20.509999999999998</v>
      </c>
      <c r="O837" s="6">
        <v>10.138611111111111</v>
      </c>
      <c r="P837" s="6">
        <f t="shared" si="54"/>
        <v>30.648611111111109</v>
      </c>
      <c r="Q837" t="str">
        <f t="shared" si="55"/>
        <v>Anomalia</v>
      </c>
      <c r="R837" t="str">
        <f>VLOOKUP(A837,Funcionários!$A$1:$I$98,6,FALSE)</f>
        <v>Logística</v>
      </c>
      <c r="S837" t="str">
        <f>VLOOKUP(A837,Funcionários!$A$1:$I$98,5,FALSE)</f>
        <v>Analista</v>
      </c>
      <c r="T837">
        <f>VLOOKUP(A837,Funcionários!$A$1:$I$98,8,FALSE)</f>
        <v>10908.85</v>
      </c>
      <c r="U837" t="str">
        <f>VLOOKUP(A837,Funcionários!$A$1:$I$98,3,FALSE)</f>
        <v>M</v>
      </c>
    </row>
    <row r="838" spans="1:21" x14ac:dyDescent="0.3">
      <c r="A838">
        <v>29</v>
      </c>
      <c r="B838" t="str">
        <f>VLOOKUP(A838,Funcionários!$A$1:$I$98,2,FALSE)</f>
        <v>Dr Dom Costela</v>
      </c>
      <c r="C838" s="2" t="s">
        <v>82</v>
      </c>
      <c r="D838" s="4"/>
      <c r="E838" s="4"/>
      <c r="F838">
        <v>1</v>
      </c>
      <c r="G838">
        <v>0</v>
      </c>
      <c r="H838">
        <f t="shared" si="52"/>
        <v>2025</v>
      </c>
      <c r="I838">
        <f t="shared" si="53"/>
        <v>4</v>
      </c>
      <c r="J838" t="s">
        <v>26</v>
      </c>
      <c r="K838" t="str">
        <f>VLOOKUP(A838,Funcionários!$A$1:$I$98,7,FALSE)</f>
        <v>Noite</v>
      </c>
      <c r="L838" t="str">
        <f>VLOOKUP(K838,Turnos!$A$1:$C$4,2,FALSE)</f>
        <v>22:00</v>
      </c>
      <c r="M838" t="str">
        <f>VLOOKUP(K838,Turnos!$A$1:$C$4,3,FALSE)</f>
        <v>06:00</v>
      </c>
      <c r="N838" s="6">
        <v>22</v>
      </c>
      <c r="O838" s="6">
        <v>6</v>
      </c>
      <c r="P838" s="6">
        <f t="shared" si="54"/>
        <v>28</v>
      </c>
      <c r="Q838" t="str">
        <f t="shared" si="55"/>
        <v>Anomalia</v>
      </c>
      <c r="R838" t="str">
        <f>VLOOKUP(A838,Funcionários!$A$1:$I$98,6,FALSE)</f>
        <v>Logística</v>
      </c>
      <c r="S838" t="str">
        <f>VLOOKUP(A838,Funcionários!$A$1:$I$98,5,FALSE)</f>
        <v>Analista</v>
      </c>
      <c r="T838">
        <f>VLOOKUP(A838,Funcionários!$A$1:$I$98,8,FALSE)</f>
        <v>10908.85</v>
      </c>
      <c r="U838" t="str">
        <f>VLOOKUP(A838,Funcionários!$A$1:$I$98,3,FALSE)</f>
        <v>M</v>
      </c>
    </row>
    <row r="839" spans="1:21" x14ac:dyDescent="0.3">
      <c r="A839">
        <v>29</v>
      </c>
      <c r="B839" t="str">
        <f>VLOOKUP(A839,Funcionários!$A$1:$I$98,2,FALSE)</f>
        <v>Dr Dom Costela</v>
      </c>
      <c r="C839" s="2" t="s">
        <v>85</v>
      </c>
      <c r="D839" s="4" t="s">
        <v>1500</v>
      </c>
      <c r="E839" s="4" t="s">
        <v>1501</v>
      </c>
      <c r="F839">
        <v>0</v>
      </c>
      <c r="G839">
        <v>1.3</v>
      </c>
      <c r="H839">
        <f t="shared" si="52"/>
        <v>2025</v>
      </c>
      <c r="I839">
        <f t="shared" si="53"/>
        <v>4</v>
      </c>
      <c r="J839" t="s">
        <v>28</v>
      </c>
      <c r="K839" t="str">
        <f>VLOOKUP(A839,Funcionários!$A$1:$I$98,7,FALSE)</f>
        <v>Noite</v>
      </c>
      <c r="L839" t="str">
        <f>VLOOKUP(K839,Turnos!$A$1:$C$4,2,FALSE)</f>
        <v>22:00</v>
      </c>
      <c r="M839" t="str">
        <f>VLOOKUP(K839,Turnos!$A$1:$C$4,3,FALSE)</f>
        <v>06:00</v>
      </c>
      <c r="N839" s="6">
        <v>16.433611111111112</v>
      </c>
      <c r="O839" s="6">
        <v>4.743611111111111</v>
      </c>
      <c r="P839" s="6">
        <f t="shared" si="54"/>
        <v>21.177222222222223</v>
      </c>
      <c r="Q839" t="str">
        <f t="shared" si="55"/>
        <v>Anomalia</v>
      </c>
      <c r="R839" t="str">
        <f>VLOOKUP(A839,Funcionários!$A$1:$I$98,6,FALSE)</f>
        <v>Logística</v>
      </c>
      <c r="S839" t="str">
        <f>VLOOKUP(A839,Funcionários!$A$1:$I$98,5,FALSE)</f>
        <v>Analista</v>
      </c>
      <c r="T839">
        <f>VLOOKUP(A839,Funcionários!$A$1:$I$98,8,FALSE)</f>
        <v>10908.85</v>
      </c>
      <c r="U839" t="str">
        <f>VLOOKUP(A839,Funcionários!$A$1:$I$98,3,FALSE)</f>
        <v>M</v>
      </c>
    </row>
    <row r="840" spans="1:21" x14ac:dyDescent="0.3">
      <c r="A840">
        <v>29</v>
      </c>
      <c r="B840" t="str">
        <f>VLOOKUP(A840,Funcionários!$A$1:$I$98,2,FALSE)</f>
        <v>Dr Dom Costela</v>
      </c>
      <c r="C840" s="2" t="s">
        <v>88</v>
      </c>
      <c r="D840" s="4" t="s">
        <v>1502</v>
      </c>
      <c r="E840" s="4" t="s">
        <v>1503</v>
      </c>
      <c r="F840">
        <v>0</v>
      </c>
      <c r="G840">
        <v>2.5</v>
      </c>
      <c r="H840">
        <f t="shared" si="52"/>
        <v>2025</v>
      </c>
      <c r="I840">
        <f t="shared" si="53"/>
        <v>4</v>
      </c>
      <c r="J840" t="s">
        <v>9</v>
      </c>
      <c r="K840" t="str">
        <f>VLOOKUP(A840,Funcionários!$A$1:$I$98,7,FALSE)</f>
        <v>Noite</v>
      </c>
      <c r="L840" t="str">
        <f>VLOOKUP(K840,Turnos!$A$1:$C$4,2,FALSE)</f>
        <v>22:00</v>
      </c>
      <c r="M840" t="str">
        <f>VLOOKUP(K840,Turnos!$A$1:$C$4,3,FALSE)</f>
        <v>06:00</v>
      </c>
      <c r="N840" s="6">
        <v>21.587499999999999</v>
      </c>
      <c r="O840" s="6">
        <v>1.0461111111111112</v>
      </c>
      <c r="P840" s="6">
        <f t="shared" si="54"/>
        <v>22.633611111111108</v>
      </c>
      <c r="Q840" t="str">
        <f t="shared" si="55"/>
        <v>Anomalia</v>
      </c>
      <c r="R840" t="str">
        <f>VLOOKUP(A840,Funcionários!$A$1:$I$98,6,FALSE)</f>
        <v>Logística</v>
      </c>
      <c r="S840" t="str">
        <f>VLOOKUP(A840,Funcionários!$A$1:$I$98,5,FALSE)</f>
        <v>Analista</v>
      </c>
      <c r="T840">
        <f>VLOOKUP(A840,Funcionários!$A$1:$I$98,8,FALSE)</f>
        <v>10908.85</v>
      </c>
      <c r="U840" t="str">
        <f>VLOOKUP(A840,Funcionários!$A$1:$I$98,3,FALSE)</f>
        <v>M</v>
      </c>
    </row>
    <row r="841" spans="1:21" x14ac:dyDescent="0.3">
      <c r="A841">
        <v>29</v>
      </c>
      <c r="B841" t="str">
        <f>VLOOKUP(A841,Funcionários!$A$1:$I$98,2,FALSE)</f>
        <v>Dr Dom Costela</v>
      </c>
      <c r="C841" s="2" t="s">
        <v>91</v>
      </c>
      <c r="D841" s="4" t="s">
        <v>1504</v>
      </c>
      <c r="E841" s="4" t="s">
        <v>1505</v>
      </c>
      <c r="F841">
        <v>0</v>
      </c>
      <c r="G841">
        <v>1.7</v>
      </c>
      <c r="H841">
        <f t="shared" si="52"/>
        <v>2025</v>
      </c>
      <c r="I841">
        <f t="shared" si="53"/>
        <v>4</v>
      </c>
      <c r="J841" t="s">
        <v>12</v>
      </c>
      <c r="K841" t="str">
        <f>VLOOKUP(A841,Funcionários!$A$1:$I$98,7,FALSE)</f>
        <v>Noite</v>
      </c>
      <c r="L841" t="str">
        <f>VLOOKUP(K841,Turnos!$A$1:$C$4,2,FALSE)</f>
        <v>22:00</v>
      </c>
      <c r="M841" t="str">
        <f>VLOOKUP(K841,Turnos!$A$1:$C$4,3,FALSE)</f>
        <v>06:00</v>
      </c>
      <c r="N841" s="6">
        <v>3.1033333333333308</v>
      </c>
      <c r="O841" s="6">
        <v>0.78249999999999986</v>
      </c>
      <c r="P841" s="6">
        <f t="shared" si="54"/>
        <v>3.8858333333333306</v>
      </c>
      <c r="Q841" t="str">
        <f t="shared" si="55"/>
        <v>Anomalia</v>
      </c>
      <c r="R841" t="str">
        <f>VLOOKUP(A841,Funcionários!$A$1:$I$98,6,FALSE)</f>
        <v>Logística</v>
      </c>
      <c r="S841" t="str">
        <f>VLOOKUP(A841,Funcionários!$A$1:$I$98,5,FALSE)</f>
        <v>Analista</v>
      </c>
      <c r="T841">
        <f>VLOOKUP(A841,Funcionários!$A$1:$I$98,8,FALSE)</f>
        <v>10908.85</v>
      </c>
      <c r="U841" t="str">
        <f>VLOOKUP(A841,Funcionários!$A$1:$I$98,3,FALSE)</f>
        <v>M</v>
      </c>
    </row>
    <row r="842" spans="1:21" x14ac:dyDescent="0.3">
      <c r="A842">
        <v>30</v>
      </c>
      <c r="B842" t="str">
        <f>VLOOKUP(A842,Funcionários!$A$1:$I$98,2,FALSE)</f>
        <v>Carlos Eduardo Oliveira</v>
      </c>
      <c r="C842" s="2" t="s">
        <v>7</v>
      </c>
      <c r="D842" s="4"/>
      <c r="E842" s="4"/>
      <c r="F842">
        <v>0</v>
      </c>
      <c r="G842">
        <v>0</v>
      </c>
      <c r="H842">
        <f t="shared" si="52"/>
        <v>2025</v>
      </c>
      <c r="I842">
        <f t="shared" si="53"/>
        <v>5</v>
      </c>
      <c r="J842" t="s">
        <v>9</v>
      </c>
      <c r="K842" t="str">
        <f>VLOOKUP(A842,Funcionários!$A$1:$I$98,7,FALSE)</f>
        <v>Tarde</v>
      </c>
      <c r="L842" t="str">
        <f>VLOOKUP(K842,Turnos!$A$1:$C$4,2,FALSE)</f>
        <v>14:00</v>
      </c>
      <c r="M842" t="str">
        <f>VLOOKUP(K842,Turnos!$A$1:$C$4,3,FALSE)</f>
        <v>22:00</v>
      </c>
      <c r="N842" s="6">
        <v>14</v>
      </c>
      <c r="O842" s="6">
        <v>22</v>
      </c>
      <c r="P842" s="6">
        <f t="shared" si="54"/>
        <v>36</v>
      </c>
      <c r="Q842" t="str">
        <f t="shared" si="55"/>
        <v>Anomalia</v>
      </c>
      <c r="R842" t="str">
        <f>VLOOKUP(A842,Funcionários!$A$1:$I$98,6,FALSE)</f>
        <v>Financeiro</v>
      </c>
      <c r="S842" t="str">
        <f>VLOOKUP(A842,Funcionários!$A$1:$I$98,5,FALSE)</f>
        <v>Auxiliar</v>
      </c>
      <c r="T842">
        <f>VLOOKUP(A842,Funcionários!$A$1:$I$98,8,FALSE)</f>
        <v>2792.92</v>
      </c>
      <c r="U842" t="str">
        <f>VLOOKUP(A842,Funcionários!$A$1:$I$98,3,FALSE)</f>
        <v>Outros</v>
      </c>
    </row>
    <row r="843" spans="1:21" x14ac:dyDescent="0.3">
      <c r="A843">
        <v>30</v>
      </c>
      <c r="B843" t="str">
        <f>VLOOKUP(A843,Funcionários!$A$1:$I$98,2,FALSE)</f>
        <v>Carlos Eduardo Oliveira</v>
      </c>
      <c r="C843" s="2" t="s">
        <v>10</v>
      </c>
      <c r="D843" s="4"/>
      <c r="E843" s="4"/>
      <c r="F843">
        <v>1</v>
      </c>
      <c r="G843">
        <v>0</v>
      </c>
      <c r="H843">
        <f t="shared" si="52"/>
        <v>2025</v>
      </c>
      <c r="I843">
        <f t="shared" si="53"/>
        <v>5</v>
      </c>
      <c r="J843" t="s">
        <v>12</v>
      </c>
      <c r="K843" t="str">
        <f>VLOOKUP(A843,Funcionários!$A$1:$I$98,7,FALSE)</f>
        <v>Tarde</v>
      </c>
      <c r="L843" t="str">
        <f>VLOOKUP(K843,Turnos!$A$1:$C$4,2,FALSE)</f>
        <v>14:00</v>
      </c>
      <c r="M843" t="str">
        <f>VLOOKUP(K843,Turnos!$A$1:$C$4,3,FALSE)</f>
        <v>22:00</v>
      </c>
      <c r="N843" s="6">
        <v>14</v>
      </c>
      <c r="O843" s="6">
        <v>22</v>
      </c>
      <c r="P843" s="6">
        <f t="shared" si="54"/>
        <v>36</v>
      </c>
      <c r="Q843" t="str">
        <f t="shared" si="55"/>
        <v>Anomalia</v>
      </c>
      <c r="R843" t="str">
        <f>VLOOKUP(A843,Funcionários!$A$1:$I$98,6,FALSE)</f>
        <v>Financeiro</v>
      </c>
      <c r="S843" t="str">
        <f>VLOOKUP(A843,Funcionários!$A$1:$I$98,5,FALSE)</f>
        <v>Auxiliar</v>
      </c>
      <c r="T843">
        <f>VLOOKUP(A843,Funcionários!$A$1:$I$98,8,FALSE)</f>
        <v>2792.92</v>
      </c>
      <c r="U843" t="str">
        <f>VLOOKUP(A843,Funcionários!$A$1:$I$98,3,FALSE)</f>
        <v>Outros</v>
      </c>
    </row>
    <row r="844" spans="1:21" x14ac:dyDescent="0.3">
      <c r="A844">
        <v>30</v>
      </c>
      <c r="B844" t="str">
        <f>VLOOKUP(A844,Funcionários!$A$1:$I$98,2,FALSE)</f>
        <v>Carlos Eduardo Oliveira</v>
      </c>
      <c r="C844" s="2" t="s">
        <v>13</v>
      </c>
      <c r="D844" s="4" t="s">
        <v>1506</v>
      </c>
      <c r="E844" s="4" t="s">
        <v>1507</v>
      </c>
      <c r="F844">
        <v>0</v>
      </c>
      <c r="G844">
        <v>0.4</v>
      </c>
      <c r="H844">
        <f t="shared" si="52"/>
        <v>2025</v>
      </c>
      <c r="I844">
        <f t="shared" si="53"/>
        <v>5</v>
      </c>
      <c r="J844" t="s">
        <v>16</v>
      </c>
      <c r="K844" t="str">
        <f>VLOOKUP(A844,Funcionários!$A$1:$I$98,7,FALSE)</f>
        <v>Tarde</v>
      </c>
      <c r="L844" t="str">
        <f>VLOOKUP(K844,Turnos!$A$1:$C$4,2,FALSE)</f>
        <v>14:00</v>
      </c>
      <c r="M844" t="str">
        <f>VLOOKUP(K844,Turnos!$A$1:$C$4,3,FALSE)</f>
        <v>22:00</v>
      </c>
      <c r="N844" s="6">
        <v>10.967777777777778</v>
      </c>
      <c r="O844" s="6">
        <v>0.98638888888888943</v>
      </c>
      <c r="P844" s="6">
        <f t="shared" si="54"/>
        <v>11.954166666666667</v>
      </c>
      <c r="Q844" t="str">
        <f t="shared" si="55"/>
        <v>Anomalia</v>
      </c>
      <c r="R844" t="str">
        <f>VLOOKUP(A844,Funcionários!$A$1:$I$98,6,FALSE)</f>
        <v>Financeiro</v>
      </c>
      <c r="S844" t="str">
        <f>VLOOKUP(A844,Funcionários!$A$1:$I$98,5,FALSE)</f>
        <v>Auxiliar</v>
      </c>
      <c r="T844">
        <f>VLOOKUP(A844,Funcionários!$A$1:$I$98,8,FALSE)</f>
        <v>2792.92</v>
      </c>
      <c r="U844" t="str">
        <f>VLOOKUP(A844,Funcionários!$A$1:$I$98,3,FALSE)</f>
        <v>Outros</v>
      </c>
    </row>
    <row r="845" spans="1:21" x14ac:dyDescent="0.3">
      <c r="A845">
        <v>30</v>
      </c>
      <c r="B845" t="str">
        <f>VLOOKUP(A845,Funcionários!$A$1:$I$98,2,FALSE)</f>
        <v>Carlos Eduardo Oliveira</v>
      </c>
      <c r="C845" s="2" t="s">
        <v>17</v>
      </c>
      <c r="D845" s="4" t="s">
        <v>1508</v>
      </c>
      <c r="E845" s="4" t="s">
        <v>1509</v>
      </c>
      <c r="F845">
        <v>0</v>
      </c>
      <c r="G845">
        <v>0</v>
      </c>
      <c r="H845">
        <f t="shared" si="52"/>
        <v>2025</v>
      </c>
      <c r="I845">
        <f t="shared" si="53"/>
        <v>5</v>
      </c>
      <c r="J845" t="s">
        <v>18</v>
      </c>
      <c r="K845" t="str">
        <f>VLOOKUP(A845,Funcionários!$A$1:$I$98,7,FALSE)</f>
        <v>Tarde</v>
      </c>
      <c r="L845" t="str">
        <f>VLOOKUP(K845,Turnos!$A$1:$C$4,2,FALSE)</f>
        <v>14:00</v>
      </c>
      <c r="M845" t="str">
        <f>VLOOKUP(K845,Turnos!$A$1:$C$4,3,FALSE)</f>
        <v>22:00</v>
      </c>
      <c r="N845" s="6">
        <v>13.078611111111112</v>
      </c>
      <c r="O845" s="6">
        <v>15.005833333333332</v>
      </c>
      <c r="P845" s="6">
        <f t="shared" si="54"/>
        <v>28.084444444444443</v>
      </c>
      <c r="Q845" t="str">
        <f t="shared" si="55"/>
        <v>Anomalia</v>
      </c>
      <c r="R845" t="str">
        <f>VLOOKUP(A845,Funcionários!$A$1:$I$98,6,FALSE)</f>
        <v>Financeiro</v>
      </c>
      <c r="S845" t="str">
        <f>VLOOKUP(A845,Funcionários!$A$1:$I$98,5,FALSE)</f>
        <v>Auxiliar</v>
      </c>
      <c r="T845">
        <f>VLOOKUP(A845,Funcionários!$A$1:$I$98,8,FALSE)</f>
        <v>2792.92</v>
      </c>
      <c r="U845" t="str">
        <f>VLOOKUP(A845,Funcionários!$A$1:$I$98,3,FALSE)</f>
        <v>Outros</v>
      </c>
    </row>
    <row r="846" spans="1:21" x14ac:dyDescent="0.3">
      <c r="A846">
        <v>30</v>
      </c>
      <c r="B846" t="str">
        <f>VLOOKUP(A846,Funcionários!$A$1:$I$98,2,FALSE)</f>
        <v>Carlos Eduardo Oliveira</v>
      </c>
      <c r="C846" s="2" t="s">
        <v>19</v>
      </c>
      <c r="D846" s="4" t="s">
        <v>1510</v>
      </c>
      <c r="E846" s="4" t="s">
        <v>1511</v>
      </c>
      <c r="F846">
        <v>0</v>
      </c>
      <c r="G846">
        <v>2.1</v>
      </c>
      <c r="H846">
        <f t="shared" si="52"/>
        <v>2025</v>
      </c>
      <c r="I846">
        <f t="shared" si="53"/>
        <v>5</v>
      </c>
      <c r="J846" t="s">
        <v>22</v>
      </c>
      <c r="K846" t="str">
        <f>VLOOKUP(A846,Funcionários!$A$1:$I$98,7,FALSE)</f>
        <v>Tarde</v>
      </c>
      <c r="L846" t="str">
        <f>VLOOKUP(K846,Turnos!$A$1:$C$4,2,FALSE)</f>
        <v>14:00</v>
      </c>
      <c r="M846" t="str">
        <f>VLOOKUP(K846,Turnos!$A$1:$C$4,3,FALSE)</f>
        <v>22:00</v>
      </c>
      <c r="N846" s="6">
        <v>9.2333333333333361</v>
      </c>
      <c r="O846" s="6">
        <v>16.699166666666667</v>
      </c>
      <c r="P846" s="6">
        <f t="shared" si="54"/>
        <v>25.932500000000005</v>
      </c>
      <c r="Q846" t="str">
        <f t="shared" si="55"/>
        <v>Anomalia</v>
      </c>
      <c r="R846" t="str">
        <f>VLOOKUP(A846,Funcionários!$A$1:$I$98,6,FALSE)</f>
        <v>Financeiro</v>
      </c>
      <c r="S846" t="str">
        <f>VLOOKUP(A846,Funcionários!$A$1:$I$98,5,FALSE)</f>
        <v>Auxiliar</v>
      </c>
      <c r="T846">
        <f>VLOOKUP(A846,Funcionários!$A$1:$I$98,8,FALSE)</f>
        <v>2792.92</v>
      </c>
      <c r="U846" t="str">
        <f>VLOOKUP(A846,Funcionários!$A$1:$I$98,3,FALSE)</f>
        <v>Outros</v>
      </c>
    </row>
    <row r="847" spans="1:21" x14ac:dyDescent="0.3">
      <c r="A847">
        <v>30</v>
      </c>
      <c r="B847" t="str">
        <f>VLOOKUP(A847,Funcionários!$A$1:$I$98,2,FALSE)</f>
        <v>Carlos Eduardo Oliveira</v>
      </c>
      <c r="C847" s="2" t="s">
        <v>23</v>
      </c>
      <c r="D847" s="4" t="s">
        <v>1512</v>
      </c>
      <c r="E847" s="4" t="s">
        <v>1513</v>
      </c>
      <c r="F847">
        <v>0</v>
      </c>
      <c r="G847">
        <v>0.5</v>
      </c>
      <c r="H847">
        <f t="shared" si="52"/>
        <v>2025</v>
      </c>
      <c r="I847">
        <f t="shared" si="53"/>
        <v>5</v>
      </c>
      <c r="J847" t="s">
        <v>26</v>
      </c>
      <c r="K847" t="str">
        <f>VLOOKUP(A847,Funcionários!$A$1:$I$98,7,FALSE)</f>
        <v>Tarde</v>
      </c>
      <c r="L847" t="str">
        <f>VLOOKUP(K847,Turnos!$A$1:$C$4,2,FALSE)</f>
        <v>14:00</v>
      </c>
      <c r="M847" t="str">
        <f>VLOOKUP(K847,Turnos!$A$1:$C$4,3,FALSE)</f>
        <v>22:00</v>
      </c>
      <c r="N847" s="6">
        <v>10.153333333333336</v>
      </c>
      <c r="O847" s="6">
        <v>6.5888888888888886</v>
      </c>
      <c r="P847" s="6">
        <f t="shared" si="54"/>
        <v>16.742222222222225</v>
      </c>
      <c r="Q847" t="str">
        <f t="shared" si="55"/>
        <v>Anomalia</v>
      </c>
      <c r="R847" t="str">
        <f>VLOOKUP(A847,Funcionários!$A$1:$I$98,6,FALSE)</f>
        <v>Financeiro</v>
      </c>
      <c r="S847" t="str">
        <f>VLOOKUP(A847,Funcionários!$A$1:$I$98,5,FALSE)</f>
        <v>Auxiliar</v>
      </c>
      <c r="T847">
        <f>VLOOKUP(A847,Funcionários!$A$1:$I$98,8,FALSE)</f>
        <v>2792.92</v>
      </c>
      <c r="U847" t="str">
        <f>VLOOKUP(A847,Funcionários!$A$1:$I$98,3,FALSE)</f>
        <v>Outros</v>
      </c>
    </row>
    <row r="848" spans="1:21" x14ac:dyDescent="0.3">
      <c r="A848">
        <v>30</v>
      </c>
      <c r="B848" t="str">
        <f>VLOOKUP(A848,Funcionários!$A$1:$I$98,2,FALSE)</f>
        <v>Carlos Eduardo Oliveira</v>
      </c>
      <c r="C848" s="2" t="s">
        <v>27</v>
      </c>
      <c r="D848" s="4" t="s">
        <v>1514</v>
      </c>
      <c r="E848" s="4" t="s">
        <v>1515</v>
      </c>
      <c r="F848">
        <v>0</v>
      </c>
      <c r="G848">
        <v>2</v>
      </c>
      <c r="H848">
        <f t="shared" si="52"/>
        <v>2025</v>
      </c>
      <c r="I848">
        <f t="shared" si="53"/>
        <v>5</v>
      </c>
      <c r="J848" t="s">
        <v>28</v>
      </c>
      <c r="K848" t="str">
        <f>VLOOKUP(A848,Funcionários!$A$1:$I$98,7,FALSE)</f>
        <v>Tarde</v>
      </c>
      <c r="L848" t="str">
        <f>VLOOKUP(K848,Turnos!$A$1:$C$4,2,FALSE)</f>
        <v>14:00</v>
      </c>
      <c r="M848" t="str">
        <f>VLOOKUP(K848,Turnos!$A$1:$C$4,3,FALSE)</f>
        <v>22:00</v>
      </c>
      <c r="N848" s="6">
        <v>4.638888888888637E-2</v>
      </c>
      <c r="O848" s="6">
        <v>16.801666666666666</v>
      </c>
      <c r="P848" s="6">
        <f t="shared" si="54"/>
        <v>16.848055555555554</v>
      </c>
      <c r="Q848" t="str">
        <f t="shared" si="55"/>
        <v>Anomalia</v>
      </c>
      <c r="R848" t="str">
        <f>VLOOKUP(A848,Funcionários!$A$1:$I$98,6,FALSE)</f>
        <v>Financeiro</v>
      </c>
      <c r="S848" t="str">
        <f>VLOOKUP(A848,Funcionários!$A$1:$I$98,5,FALSE)</f>
        <v>Auxiliar</v>
      </c>
      <c r="T848">
        <f>VLOOKUP(A848,Funcionários!$A$1:$I$98,8,FALSE)</f>
        <v>2792.92</v>
      </c>
      <c r="U848" t="str">
        <f>VLOOKUP(A848,Funcionários!$A$1:$I$98,3,FALSE)</f>
        <v>Outros</v>
      </c>
    </row>
    <row r="849" spans="1:21" x14ac:dyDescent="0.3">
      <c r="A849">
        <v>30</v>
      </c>
      <c r="B849" t="str">
        <f>VLOOKUP(A849,Funcionários!$A$1:$I$98,2,FALSE)</f>
        <v>Carlos Eduardo Oliveira</v>
      </c>
      <c r="C849" s="2" t="s">
        <v>29</v>
      </c>
      <c r="D849" s="4" t="s">
        <v>1516</v>
      </c>
      <c r="E849" s="4" t="s">
        <v>1517</v>
      </c>
      <c r="F849">
        <v>0</v>
      </c>
      <c r="G849">
        <v>2.7</v>
      </c>
      <c r="H849">
        <f t="shared" si="52"/>
        <v>2025</v>
      </c>
      <c r="I849">
        <f t="shared" si="53"/>
        <v>4</v>
      </c>
      <c r="J849" t="s">
        <v>9</v>
      </c>
      <c r="K849" t="str">
        <f>VLOOKUP(A849,Funcionários!$A$1:$I$98,7,FALSE)</f>
        <v>Tarde</v>
      </c>
      <c r="L849" t="str">
        <f>VLOOKUP(K849,Turnos!$A$1:$C$4,2,FALSE)</f>
        <v>14:00</v>
      </c>
      <c r="M849" t="str">
        <f>VLOOKUP(K849,Turnos!$A$1:$C$4,3,FALSE)</f>
        <v>22:00</v>
      </c>
      <c r="N849" s="6">
        <v>2.6152777777777754</v>
      </c>
      <c r="O849" s="6">
        <v>3.1511111111111103</v>
      </c>
      <c r="P849" s="6">
        <f t="shared" si="54"/>
        <v>5.7663888888888852</v>
      </c>
      <c r="Q849" t="str">
        <f t="shared" si="55"/>
        <v>Anomalia</v>
      </c>
      <c r="R849" t="str">
        <f>VLOOKUP(A849,Funcionários!$A$1:$I$98,6,FALSE)</f>
        <v>Financeiro</v>
      </c>
      <c r="S849" t="str">
        <f>VLOOKUP(A849,Funcionários!$A$1:$I$98,5,FALSE)</f>
        <v>Auxiliar</v>
      </c>
      <c r="T849">
        <f>VLOOKUP(A849,Funcionários!$A$1:$I$98,8,FALSE)</f>
        <v>2792.92</v>
      </c>
      <c r="U849" t="str">
        <f>VLOOKUP(A849,Funcionários!$A$1:$I$98,3,FALSE)</f>
        <v>Outros</v>
      </c>
    </row>
    <row r="850" spans="1:21" x14ac:dyDescent="0.3">
      <c r="A850">
        <v>30</v>
      </c>
      <c r="B850" t="str">
        <f>VLOOKUP(A850,Funcionários!$A$1:$I$98,2,FALSE)</f>
        <v>Carlos Eduardo Oliveira</v>
      </c>
      <c r="C850" s="2" t="s">
        <v>32</v>
      </c>
      <c r="D850" s="4" t="s">
        <v>1518</v>
      </c>
      <c r="E850" s="4" t="s">
        <v>1519</v>
      </c>
      <c r="F850">
        <v>0</v>
      </c>
      <c r="G850">
        <v>0.9</v>
      </c>
      <c r="H850">
        <f t="shared" si="52"/>
        <v>2025</v>
      </c>
      <c r="I850">
        <f t="shared" si="53"/>
        <v>4</v>
      </c>
      <c r="J850" t="s">
        <v>12</v>
      </c>
      <c r="K850" t="str">
        <f>VLOOKUP(A850,Funcionários!$A$1:$I$98,7,FALSE)</f>
        <v>Tarde</v>
      </c>
      <c r="L850" t="str">
        <f>VLOOKUP(K850,Turnos!$A$1:$C$4,2,FALSE)</f>
        <v>14:00</v>
      </c>
      <c r="M850" t="str">
        <f>VLOOKUP(K850,Turnos!$A$1:$C$4,3,FALSE)</f>
        <v>22:00</v>
      </c>
      <c r="N850" s="6">
        <v>5.4847222222222198</v>
      </c>
      <c r="O850" s="6">
        <v>16.09</v>
      </c>
      <c r="P850" s="6">
        <f t="shared" si="54"/>
        <v>21.574722222222221</v>
      </c>
      <c r="Q850" t="str">
        <f t="shared" si="55"/>
        <v>Anomalia</v>
      </c>
      <c r="R850" t="str">
        <f>VLOOKUP(A850,Funcionários!$A$1:$I$98,6,FALSE)</f>
        <v>Financeiro</v>
      </c>
      <c r="S850" t="str">
        <f>VLOOKUP(A850,Funcionários!$A$1:$I$98,5,FALSE)</f>
        <v>Auxiliar</v>
      </c>
      <c r="T850">
        <f>VLOOKUP(A850,Funcionários!$A$1:$I$98,8,FALSE)</f>
        <v>2792.92</v>
      </c>
      <c r="U850" t="str">
        <f>VLOOKUP(A850,Funcionários!$A$1:$I$98,3,FALSE)</f>
        <v>Outros</v>
      </c>
    </row>
    <row r="851" spans="1:21" x14ac:dyDescent="0.3">
      <c r="A851">
        <v>30</v>
      </c>
      <c r="B851" t="str">
        <f>VLOOKUP(A851,Funcionários!$A$1:$I$98,2,FALSE)</f>
        <v>Carlos Eduardo Oliveira</v>
      </c>
      <c r="C851" s="2" t="s">
        <v>35</v>
      </c>
      <c r="D851" s="4" t="s">
        <v>1520</v>
      </c>
      <c r="E851" s="4" t="s">
        <v>1521</v>
      </c>
      <c r="F851">
        <v>0</v>
      </c>
      <c r="G851">
        <v>2</v>
      </c>
      <c r="H851">
        <f t="shared" si="52"/>
        <v>2025</v>
      </c>
      <c r="I851">
        <f t="shared" si="53"/>
        <v>4</v>
      </c>
      <c r="J851" t="s">
        <v>16</v>
      </c>
      <c r="K851" t="str">
        <f>VLOOKUP(A851,Funcionários!$A$1:$I$98,7,FALSE)</f>
        <v>Tarde</v>
      </c>
      <c r="L851" t="str">
        <f>VLOOKUP(K851,Turnos!$A$1:$C$4,2,FALSE)</f>
        <v>14:00</v>
      </c>
      <c r="M851" t="str">
        <f>VLOOKUP(K851,Turnos!$A$1:$C$4,3,FALSE)</f>
        <v>22:00</v>
      </c>
      <c r="N851" s="6">
        <v>4.7755555555555569</v>
      </c>
      <c r="O851" s="6">
        <v>14.321666666666667</v>
      </c>
      <c r="P851" s="6">
        <f t="shared" si="54"/>
        <v>19.097222222222225</v>
      </c>
      <c r="Q851" t="str">
        <f t="shared" si="55"/>
        <v>Anomalia</v>
      </c>
      <c r="R851" t="str">
        <f>VLOOKUP(A851,Funcionários!$A$1:$I$98,6,FALSE)</f>
        <v>Financeiro</v>
      </c>
      <c r="S851" t="str">
        <f>VLOOKUP(A851,Funcionários!$A$1:$I$98,5,FALSE)</f>
        <v>Auxiliar</v>
      </c>
      <c r="T851">
        <f>VLOOKUP(A851,Funcionários!$A$1:$I$98,8,FALSE)</f>
        <v>2792.92</v>
      </c>
      <c r="U851" t="str">
        <f>VLOOKUP(A851,Funcionários!$A$1:$I$98,3,FALSE)</f>
        <v>Outros</v>
      </c>
    </row>
    <row r="852" spans="1:21" x14ac:dyDescent="0.3">
      <c r="A852">
        <v>30</v>
      </c>
      <c r="B852" t="str">
        <f>VLOOKUP(A852,Funcionários!$A$1:$I$98,2,FALSE)</f>
        <v>Carlos Eduardo Oliveira</v>
      </c>
      <c r="C852" s="2" t="s">
        <v>36</v>
      </c>
      <c r="D852" s="4"/>
      <c r="E852" s="4"/>
      <c r="F852">
        <v>0</v>
      </c>
      <c r="G852">
        <v>0</v>
      </c>
      <c r="H852">
        <f t="shared" si="52"/>
        <v>2025</v>
      </c>
      <c r="I852">
        <f t="shared" si="53"/>
        <v>4</v>
      </c>
      <c r="J852" t="s">
        <v>18</v>
      </c>
      <c r="K852" t="str">
        <f>VLOOKUP(A852,Funcionários!$A$1:$I$98,7,FALSE)</f>
        <v>Tarde</v>
      </c>
      <c r="L852" t="str">
        <f>VLOOKUP(K852,Turnos!$A$1:$C$4,2,FALSE)</f>
        <v>14:00</v>
      </c>
      <c r="M852" t="str">
        <f>VLOOKUP(K852,Turnos!$A$1:$C$4,3,FALSE)</f>
        <v>22:00</v>
      </c>
      <c r="N852" s="6">
        <v>14</v>
      </c>
      <c r="O852" s="6">
        <v>22</v>
      </c>
      <c r="P852" s="6">
        <f t="shared" si="54"/>
        <v>36</v>
      </c>
      <c r="Q852" t="str">
        <f t="shared" si="55"/>
        <v>Anomalia</v>
      </c>
      <c r="R852" t="str">
        <f>VLOOKUP(A852,Funcionários!$A$1:$I$98,6,FALSE)</f>
        <v>Financeiro</v>
      </c>
      <c r="S852" t="str">
        <f>VLOOKUP(A852,Funcionários!$A$1:$I$98,5,FALSE)</f>
        <v>Auxiliar</v>
      </c>
      <c r="T852">
        <f>VLOOKUP(A852,Funcionários!$A$1:$I$98,8,FALSE)</f>
        <v>2792.92</v>
      </c>
      <c r="U852" t="str">
        <f>VLOOKUP(A852,Funcionários!$A$1:$I$98,3,FALSE)</f>
        <v>Outros</v>
      </c>
    </row>
    <row r="853" spans="1:21" x14ac:dyDescent="0.3">
      <c r="A853">
        <v>30</v>
      </c>
      <c r="B853" t="str">
        <f>VLOOKUP(A853,Funcionários!$A$1:$I$98,2,FALSE)</f>
        <v>Carlos Eduardo Oliveira</v>
      </c>
      <c r="C853" s="2" t="s">
        <v>39</v>
      </c>
      <c r="D853" s="4" t="s">
        <v>1522</v>
      </c>
      <c r="E853" s="4" t="s">
        <v>1523</v>
      </c>
      <c r="F853">
        <v>0</v>
      </c>
      <c r="G853">
        <v>0.7</v>
      </c>
      <c r="H853">
        <f t="shared" si="52"/>
        <v>2025</v>
      </c>
      <c r="I853">
        <f t="shared" si="53"/>
        <v>4</v>
      </c>
      <c r="J853" t="s">
        <v>22</v>
      </c>
      <c r="K853" t="str">
        <f>VLOOKUP(A853,Funcionários!$A$1:$I$98,7,FALSE)</f>
        <v>Tarde</v>
      </c>
      <c r="L853" t="str">
        <f>VLOOKUP(K853,Turnos!$A$1:$C$4,2,FALSE)</f>
        <v>14:00</v>
      </c>
      <c r="M853" t="str">
        <f>VLOOKUP(K853,Turnos!$A$1:$C$4,3,FALSE)</f>
        <v>22:00</v>
      </c>
      <c r="N853" s="6">
        <v>1.5338888888888869</v>
      </c>
      <c r="O853" s="6">
        <v>1.6999999999999993</v>
      </c>
      <c r="P853" s="6">
        <f t="shared" si="54"/>
        <v>3.2338888888888864</v>
      </c>
      <c r="Q853" t="str">
        <f t="shared" si="55"/>
        <v>OK</v>
      </c>
      <c r="R853" t="str">
        <f>VLOOKUP(A853,Funcionários!$A$1:$I$98,6,FALSE)</f>
        <v>Financeiro</v>
      </c>
      <c r="S853" t="str">
        <f>VLOOKUP(A853,Funcionários!$A$1:$I$98,5,FALSE)</f>
        <v>Auxiliar</v>
      </c>
      <c r="T853">
        <f>VLOOKUP(A853,Funcionários!$A$1:$I$98,8,FALSE)</f>
        <v>2792.92</v>
      </c>
      <c r="U853" t="str">
        <f>VLOOKUP(A853,Funcionários!$A$1:$I$98,3,FALSE)</f>
        <v>Outros</v>
      </c>
    </row>
    <row r="854" spans="1:21" x14ac:dyDescent="0.3">
      <c r="A854">
        <v>30</v>
      </c>
      <c r="B854" t="str">
        <f>VLOOKUP(A854,Funcionários!$A$1:$I$98,2,FALSE)</f>
        <v>Carlos Eduardo Oliveira</v>
      </c>
      <c r="C854" s="2" t="s">
        <v>42</v>
      </c>
      <c r="D854" s="4"/>
      <c r="E854" s="4"/>
      <c r="F854">
        <v>1</v>
      </c>
      <c r="G854">
        <v>0</v>
      </c>
      <c r="H854">
        <f t="shared" si="52"/>
        <v>2025</v>
      </c>
      <c r="I854">
        <f t="shared" si="53"/>
        <v>4</v>
      </c>
      <c r="J854" t="s">
        <v>26</v>
      </c>
      <c r="K854" t="str">
        <f>VLOOKUP(A854,Funcionários!$A$1:$I$98,7,FALSE)</f>
        <v>Tarde</v>
      </c>
      <c r="L854" t="str">
        <f>VLOOKUP(K854,Turnos!$A$1:$C$4,2,FALSE)</f>
        <v>14:00</v>
      </c>
      <c r="M854" t="str">
        <f>VLOOKUP(K854,Turnos!$A$1:$C$4,3,FALSE)</f>
        <v>22:00</v>
      </c>
      <c r="N854" s="6">
        <v>14</v>
      </c>
      <c r="O854" s="6">
        <v>22</v>
      </c>
      <c r="P854" s="6">
        <f t="shared" si="54"/>
        <v>36</v>
      </c>
      <c r="Q854" t="str">
        <f t="shared" si="55"/>
        <v>Anomalia</v>
      </c>
      <c r="R854" t="str">
        <f>VLOOKUP(A854,Funcionários!$A$1:$I$98,6,FALSE)</f>
        <v>Financeiro</v>
      </c>
      <c r="S854" t="str">
        <f>VLOOKUP(A854,Funcionários!$A$1:$I$98,5,FALSE)</f>
        <v>Auxiliar</v>
      </c>
      <c r="T854">
        <f>VLOOKUP(A854,Funcionários!$A$1:$I$98,8,FALSE)</f>
        <v>2792.92</v>
      </c>
      <c r="U854" t="str">
        <f>VLOOKUP(A854,Funcionários!$A$1:$I$98,3,FALSE)</f>
        <v>Outros</v>
      </c>
    </row>
    <row r="855" spans="1:21" x14ac:dyDescent="0.3">
      <c r="A855">
        <v>30</v>
      </c>
      <c r="B855" t="str">
        <f>VLOOKUP(A855,Funcionários!$A$1:$I$98,2,FALSE)</f>
        <v>Carlos Eduardo Oliveira</v>
      </c>
      <c r="C855" s="2" t="s">
        <v>45</v>
      </c>
      <c r="D855" s="4" t="s">
        <v>1524</v>
      </c>
      <c r="E855" s="4" t="s">
        <v>1525</v>
      </c>
      <c r="F855">
        <v>0</v>
      </c>
      <c r="G855">
        <v>3</v>
      </c>
      <c r="H855">
        <f t="shared" si="52"/>
        <v>2025</v>
      </c>
      <c r="I855">
        <f t="shared" si="53"/>
        <v>4</v>
      </c>
      <c r="J855" t="s">
        <v>28</v>
      </c>
      <c r="K855" t="str">
        <f>VLOOKUP(A855,Funcionários!$A$1:$I$98,7,FALSE)</f>
        <v>Tarde</v>
      </c>
      <c r="L855" t="str">
        <f>VLOOKUP(K855,Turnos!$A$1:$C$4,2,FALSE)</f>
        <v>14:00</v>
      </c>
      <c r="M855" t="str">
        <f>VLOOKUP(K855,Turnos!$A$1:$C$4,3,FALSE)</f>
        <v>22:00</v>
      </c>
      <c r="N855" s="6">
        <v>0.22999999999999865</v>
      </c>
      <c r="O855" s="6">
        <v>21.497500000000002</v>
      </c>
      <c r="P855" s="6">
        <f t="shared" si="54"/>
        <v>21.727499999999999</v>
      </c>
      <c r="Q855" t="str">
        <f t="shared" si="55"/>
        <v>Anomalia</v>
      </c>
      <c r="R855" t="str">
        <f>VLOOKUP(A855,Funcionários!$A$1:$I$98,6,FALSE)</f>
        <v>Financeiro</v>
      </c>
      <c r="S855" t="str">
        <f>VLOOKUP(A855,Funcionários!$A$1:$I$98,5,FALSE)</f>
        <v>Auxiliar</v>
      </c>
      <c r="T855">
        <f>VLOOKUP(A855,Funcionários!$A$1:$I$98,8,FALSE)</f>
        <v>2792.92</v>
      </c>
      <c r="U855" t="str">
        <f>VLOOKUP(A855,Funcionários!$A$1:$I$98,3,FALSE)</f>
        <v>Outros</v>
      </c>
    </row>
    <row r="856" spans="1:21" x14ac:dyDescent="0.3">
      <c r="A856">
        <v>30</v>
      </c>
      <c r="B856" t="str">
        <f>VLOOKUP(A856,Funcionários!$A$1:$I$98,2,FALSE)</f>
        <v>Carlos Eduardo Oliveira</v>
      </c>
      <c r="C856" s="2" t="s">
        <v>48</v>
      </c>
      <c r="D856" s="4" t="s">
        <v>1526</v>
      </c>
      <c r="E856" s="4" t="s">
        <v>1527</v>
      </c>
      <c r="F856">
        <v>0</v>
      </c>
      <c r="G856">
        <v>0.2</v>
      </c>
      <c r="H856">
        <f t="shared" si="52"/>
        <v>2025</v>
      </c>
      <c r="I856">
        <f t="shared" si="53"/>
        <v>4</v>
      </c>
      <c r="J856" t="s">
        <v>9</v>
      </c>
      <c r="K856" t="str">
        <f>VLOOKUP(A856,Funcionários!$A$1:$I$98,7,FALSE)</f>
        <v>Tarde</v>
      </c>
      <c r="L856" t="str">
        <f>VLOOKUP(K856,Turnos!$A$1:$C$4,2,FALSE)</f>
        <v>14:00</v>
      </c>
      <c r="M856" t="str">
        <f>VLOOKUP(K856,Turnos!$A$1:$C$4,3,FALSE)</f>
        <v>22:00</v>
      </c>
      <c r="N856" s="6">
        <v>7.8625000000000007</v>
      </c>
      <c r="O856" s="6">
        <v>3.6741666666666686</v>
      </c>
      <c r="P856" s="6">
        <f t="shared" si="54"/>
        <v>11.536666666666669</v>
      </c>
      <c r="Q856" t="str">
        <f t="shared" si="55"/>
        <v>Anomalia</v>
      </c>
      <c r="R856" t="str">
        <f>VLOOKUP(A856,Funcionários!$A$1:$I$98,6,FALSE)</f>
        <v>Financeiro</v>
      </c>
      <c r="S856" t="str">
        <f>VLOOKUP(A856,Funcionários!$A$1:$I$98,5,FALSE)</f>
        <v>Auxiliar</v>
      </c>
      <c r="T856">
        <f>VLOOKUP(A856,Funcionários!$A$1:$I$98,8,FALSE)</f>
        <v>2792.92</v>
      </c>
      <c r="U856" t="str">
        <f>VLOOKUP(A856,Funcionários!$A$1:$I$98,3,FALSE)</f>
        <v>Outros</v>
      </c>
    </row>
    <row r="857" spans="1:21" x14ac:dyDescent="0.3">
      <c r="A857">
        <v>30</v>
      </c>
      <c r="B857" t="str">
        <f>VLOOKUP(A857,Funcionários!$A$1:$I$98,2,FALSE)</f>
        <v>Carlos Eduardo Oliveira</v>
      </c>
      <c r="C857" s="2" t="s">
        <v>51</v>
      </c>
      <c r="D857" s="4" t="s">
        <v>1528</v>
      </c>
      <c r="E857" s="4" t="s">
        <v>1529</v>
      </c>
      <c r="F857">
        <v>0</v>
      </c>
      <c r="G857">
        <v>0.3</v>
      </c>
      <c r="H857">
        <f t="shared" si="52"/>
        <v>2025</v>
      </c>
      <c r="I857">
        <f t="shared" si="53"/>
        <v>4</v>
      </c>
      <c r="J857" t="s">
        <v>12</v>
      </c>
      <c r="K857" t="str">
        <f>VLOOKUP(A857,Funcionários!$A$1:$I$98,7,FALSE)</f>
        <v>Tarde</v>
      </c>
      <c r="L857" t="str">
        <f>VLOOKUP(K857,Turnos!$A$1:$C$4,2,FALSE)</f>
        <v>14:00</v>
      </c>
      <c r="M857" t="str">
        <f>VLOOKUP(K857,Turnos!$A$1:$C$4,3,FALSE)</f>
        <v>22:00</v>
      </c>
      <c r="N857" s="6">
        <v>7.3627777777777785</v>
      </c>
      <c r="O857" s="6">
        <v>3.3758333333333308</v>
      </c>
      <c r="P857" s="6">
        <f t="shared" si="54"/>
        <v>10.738611111111108</v>
      </c>
      <c r="Q857" t="str">
        <f t="shared" si="55"/>
        <v>Anomalia</v>
      </c>
      <c r="R857" t="str">
        <f>VLOOKUP(A857,Funcionários!$A$1:$I$98,6,FALSE)</f>
        <v>Financeiro</v>
      </c>
      <c r="S857" t="str">
        <f>VLOOKUP(A857,Funcionários!$A$1:$I$98,5,FALSE)</f>
        <v>Auxiliar</v>
      </c>
      <c r="T857">
        <f>VLOOKUP(A857,Funcionários!$A$1:$I$98,8,FALSE)</f>
        <v>2792.92</v>
      </c>
      <c r="U857" t="str">
        <f>VLOOKUP(A857,Funcionários!$A$1:$I$98,3,FALSE)</f>
        <v>Outros</v>
      </c>
    </row>
    <row r="858" spans="1:21" x14ac:dyDescent="0.3">
      <c r="A858">
        <v>30</v>
      </c>
      <c r="B858" t="str">
        <f>VLOOKUP(A858,Funcionários!$A$1:$I$98,2,FALSE)</f>
        <v>Carlos Eduardo Oliveira</v>
      </c>
      <c r="C858" s="2" t="s">
        <v>54</v>
      </c>
      <c r="D858" s="4" t="s">
        <v>1530</v>
      </c>
      <c r="E858" s="4" t="s">
        <v>1531</v>
      </c>
      <c r="F858">
        <v>0</v>
      </c>
      <c r="G858">
        <v>0.4</v>
      </c>
      <c r="H858">
        <f t="shared" si="52"/>
        <v>2025</v>
      </c>
      <c r="I858">
        <f t="shared" si="53"/>
        <v>4</v>
      </c>
      <c r="J858" t="s">
        <v>16</v>
      </c>
      <c r="K858" t="str">
        <f>VLOOKUP(A858,Funcionários!$A$1:$I$98,7,FALSE)</f>
        <v>Tarde</v>
      </c>
      <c r="L858" t="str">
        <f>VLOOKUP(K858,Turnos!$A$1:$C$4,2,FALSE)</f>
        <v>14:00</v>
      </c>
      <c r="M858" t="str">
        <f>VLOOKUP(K858,Turnos!$A$1:$C$4,3,FALSE)</f>
        <v>22:00</v>
      </c>
      <c r="N858" s="6">
        <v>3.3102777777777774</v>
      </c>
      <c r="O858" s="6">
        <v>15.315833333333332</v>
      </c>
      <c r="P858" s="6">
        <f t="shared" si="54"/>
        <v>18.626111111111108</v>
      </c>
      <c r="Q858" t="str">
        <f t="shared" si="55"/>
        <v>Anomalia</v>
      </c>
      <c r="R858" t="str">
        <f>VLOOKUP(A858,Funcionários!$A$1:$I$98,6,FALSE)</f>
        <v>Financeiro</v>
      </c>
      <c r="S858" t="str">
        <f>VLOOKUP(A858,Funcionários!$A$1:$I$98,5,FALSE)</f>
        <v>Auxiliar</v>
      </c>
      <c r="T858">
        <f>VLOOKUP(A858,Funcionários!$A$1:$I$98,8,FALSE)</f>
        <v>2792.92</v>
      </c>
      <c r="U858" t="str">
        <f>VLOOKUP(A858,Funcionários!$A$1:$I$98,3,FALSE)</f>
        <v>Outros</v>
      </c>
    </row>
    <row r="859" spans="1:21" x14ac:dyDescent="0.3">
      <c r="A859">
        <v>30</v>
      </c>
      <c r="B859" t="str">
        <f>VLOOKUP(A859,Funcionários!$A$1:$I$98,2,FALSE)</f>
        <v>Carlos Eduardo Oliveira</v>
      </c>
      <c r="C859" s="2" t="s">
        <v>57</v>
      </c>
      <c r="D859" s="4" t="s">
        <v>1532</v>
      </c>
      <c r="E859" s="4" t="s">
        <v>1533</v>
      </c>
      <c r="F859">
        <v>0</v>
      </c>
      <c r="G859">
        <v>0.4</v>
      </c>
      <c r="H859">
        <f t="shared" si="52"/>
        <v>2025</v>
      </c>
      <c r="I859">
        <f t="shared" si="53"/>
        <v>4</v>
      </c>
      <c r="J859" t="s">
        <v>18</v>
      </c>
      <c r="K859" t="str">
        <f>VLOOKUP(A859,Funcionários!$A$1:$I$98,7,FALSE)</f>
        <v>Tarde</v>
      </c>
      <c r="L859" t="str">
        <f>VLOOKUP(K859,Turnos!$A$1:$C$4,2,FALSE)</f>
        <v>14:00</v>
      </c>
      <c r="M859" t="str">
        <f>VLOOKUP(K859,Turnos!$A$1:$C$4,3,FALSE)</f>
        <v>22:00</v>
      </c>
      <c r="N859" s="6">
        <v>7.4030555555555555</v>
      </c>
      <c r="O859" s="6">
        <v>18.550555555555555</v>
      </c>
      <c r="P859" s="6">
        <f t="shared" si="54"/>
        <v>25.953611111111108</v>
      </c>
      <c r="Q859" t="str">
        <f t="shared" si="55"/>
        <v>Anomalia</v>
      </c>
      <c r="R859" t="str">
        <f>VLOOKUP(A859,Funcionários!$A$1:$I$98,6,FALSE)</f>
        <v>Financeiro</v>
      </c>
      <c r="S859" t="str">
        <f>VLOOKUP(A859,Funcionários!$A$1:$I$98,5,FALSE)</f>
        <v>Auxiliar</v>
      </c>
      <c r="T859">
        <f>VLOOKUP(A859,Funcionários!$A$1:$I$98,8,FALSE)</f>
        <v>2792.92</v>
      </c>
      <c r="U859" t="str">
        <f>VLOOKUP(A859,Funcionários!$A$1:$I$98,3,FALSE)</f>
        <v>Outros</v>
      </c>
    </row>
    <row r="860" spans="1:21" x14ac:dyDescent="0.3">
      <c r="A860">
        <v>30</v>
      </c>
      <c r="B860" t="str">
        <f>VLOOKUP(A860,Funcionários!$A$1:$I$98,2,FALSE)</f>
        <v>Carlos Eduardo Oliveira</v>
      </c>
      <c r="C860" s="2" t="s">
        <v>60</v>
      </c>
      <c r="D860" s="4"/>
      <c r="E860" s="4"/>
      <c r="F860">
        <v>0</v>
      </c>
      <c r="G860">
        <v>0</v>
      </c>
      <c r="H860">
        <f t="shared" si="52"/>
        <v>2025</v>
      </c>
      <c r="I860">
        <f t="shared" si="53"/>
        <v>4</v>
      </c>
      <c r="J860" t="s">
        <v>22</v>
      </c>
      <c r="K860" t="str">
        <f>VLOOKUP(A860,Funcionários!$A$1:$I$98,7,FALSE)</f>
        <v>Tarde</v>
      </c>
      <c r="L860" t="str">
        <f>VLOOKUP(K860,Turnos!$A$1:$C$4,2,FALSE)</f>
        <v>14:00</v>
      </c>
      <c r="M860" t="str">
        <f>VLOOKUP(K860,Turnos!$A$1:$C$4,3,FALSE)</f>
        <v>22:00</v>
      </c>
      <c r="N860" s="6">
        <v>14</v>
      </c>
      <c r="O860" s="6">
        <v>22</v>
      </c>
      <c r="P860" s="6">
        <f t="shared" si="54"/>
        <v>36</v>
      </c>
      <c r="Q860" t="str">
        <f t="shared" si="55"/>
        <v>Anomalia</v>
      </c>
      <c r="R860" t="str">
        <f>VLOOKUP(A860,Funcionários!$A$1:$I$98,6,FALSE)</f>
        <v>Financeiro</v>
      </c>
      <c r="S860" t="str">
        <f>VLOOKUP(A860,Funcionários!$A$1:$I$98,5,FALSE)</f>
        <v>Auxiliar</v>
      </c>
      <c r="T860">
        <f>VLOOKUP(A860,Funcionários!$A$1:$I$98,8,FALSE)</f>
        <v>2792.92</v>
      </c>
      <c r="U860" t="str">
        <f>VLOOKUP(A860,Funcionários!$A$1:$I$98,3,FALSE)</f>
        <v>Outros</v>
      </c>
    </row>
    <row r="861" spans="1:21" x14ac:dyDescent="0.3">
      <c r="A861">
        <v>30</v>
      </c>
      <c r="B861" t="str">
        <f>VLOOKUP(A861,Funcionários!$A$1:$I$98,2,FALSE)</f>
        <v>Carlos Eduardo Oliveira</v>
      </c>
      <c r="C861" s="2" t="s">
        <v>63</v>
      </c>
      <c r="D861" s="4" t="s">
        <v>1534</v>
      </c>
      <c r="E861" s="4" t="s">
        <v>1535</v>
      </c>
      <c r="F861">
        <v>0</v>
      </c>
      <c r="G861">
        <v>1.3</v>
      </c>
      <c r="H861">
        <f t="shared" si="52"/>
        <v>2025</v>
      </c>
      <c r="I861">
        <f t="shared" si="53"/>
        <v>4</v>
      </c>
      <c r="J861" t="s">
        <v>26</v>
      </c>
      <c r="K861" t="str">
        <f>VLOOKUP(A861,Funcionários!$A$1:$I$98,7,FALSE)</f>
        <v>Tarde</v>
      </c>
      <c r="L861" t="str">
        <f>VLOOKUP(K861,Turnos!$A$1:$C$4,2,FALSE)</f>
        <v>14:00</v>
      </c>
      <c r="M861" t="str">
        <f>VLOOKUP(K861,Turnos!$A$1:$C$4,3,FALSE)</f>
        <v>22:00</v>
      </c>
      <c r="N861" s="6">
        <v>9.75138888888889</v>
      </c>
      <c r="O861" s="6">
        <v>13.407777777777776</v>
      </c>
      <c r="P861" s="6">
        <f t="shared" si="54"/>
        <v>23.159166666666664</v>
      </c>
      <c r="Q861" t="str">
        <f t="shared" si="55"/>
        <v>Anomalia</v>
      </c>
      <c r="R861" t="str">
        <f>VLOOKUP(A861,Funcionários!$A$1:$I$98,6,FALSE)</f>
        <v>Financeiro</v>
      </c>
      <c r="S861" t="str">
        <f>VLOOKUP(A861,Funcionários!$A$1:$I$98,5,FALSE)</f>
        <v>Auxiliar</v>
      </c>
      <c r="T861">
        <f>VLOOKUP(A861,Funcionários!$A$1:$I$98,8,FALSE)</f>
        <v>2792.92</v>
      </c>
      <c r="U861" t="str">
        <f>VLOOKUP(A861,Funcionários!$A$1:$I$98,3,FALSE)</f>
        <v>Outros</v>
      </c>
    </row>
    <row r="862" spans="1:21" x14ac:dyDescent="0.3">
      <c r="A862">
        <v>30</v>
      </c>
      <c r="B862" t="str">
        <f>VLOOKUP(A862,Funcionários!$A$1:$I$98,2,FALSE)</f>
        <v>Carlos Eduardo Oliveira</v>
      </c>
      <c r="C862" s="2" t="s">
        <v>66</v>
      </c>
      <c r="D862" s="4" t="s">
        <v>1536</v>
      </c>
      <c r="E862" s="4" t="s">
        <v>1537</v>
      </c>
      <c r="F862">
        <v>0</v>
      </c>
      <c r="G862">
        <v>0.5</v>
      </c>
      <c r="H862">
        <f t="shared" si="52"/>
        <v>2025</v>
      </c>
      <c r="I862">
        <f t="shared" si="53"/>
        <v>4</v>
      </c>
      <c r="J862" t="s">
        <v>28</v>
      </c>
      <c r="K862" t="str">
        <f>VLOOKUP(A862,Funcionários!$A$1:$I$98,7,FALSE)</f>
        <v>Tarde</v>
      </c>
      <c r="L862" t="str">
        <f>VLOOKUP(K862,Turnos!$A$1:$C$4,2,FALSE)</f>
        <v>14:00</v>
      </c>
      <c r="M862" t="str">
        <f>VLOOKUP(K862,Turnos!$A$1:$C$4,3,FALSE)</f>
        <v>22:00</v>
      </c>
      <c r="N862" s="6">
        <v>4.3405555555555564</v>
      </c>
      <c r="O862" s="6">
        <v>9.7788888888888845</v>
      </c>
      <c r="P862" s="6">
        <f t="shared" si="54"/>
        <v>14.11944444444444</v>
      </c>
      <c r="Q862" t="str">
        <f t="shared" si="55"/>
        <v>Anomalia</v>
      </c>
      <c r="R862" t="str">
        <f>VLOOKUP(A862,Funcionários!$A$1:$I$98,6,FALSE)</f>
        <v>Financeiro</v>
      </c>
      <c r="S862" t="str">
        <f>VLOOKUP(A862,Funcionários!$A$1:$I$98,5,FALSE)</f>
        <v>Auxiliar</v>
      </c>
      <c r="T862">
        <f>VLOOKUP(A862,Funcionários!$A$1:$I$98,8,FALSE)</f>
        <v>2792.92</v>
      </c>
      <c r="U862" t="str">
        <f>VLOOKUP(A862,Funcionários!$A$1:$I$98,3,FALSE)</f>
        <v>Outros</v>
      </c>
    </row>
    <row r="863" spans="1:21" x14ac:dyDescent="0.3">
      <c r="A863">
        <v>30</v>
      </c>
      <c r="B863" t="str">
        <f>VLOOKUP(A863,Funcionários!$A$1:$I$98,2,FALSE)</f>
        <v>Carlos Eduardo Oliveira</v>
      </c>
      <c r="C863" s="2" t="s">
        <v>69</v>
      </c>
      <c r="D863" s="4" t="s">
        <v>1538</v>
      </c>
      <c r="E863" s="4" t="s">
        <v>1539</v>
      </c>
      <c r="F863">
        <v>0</v>
      </c>
      <c r="G863">
        <v>2.6</v>
      </c>
      <c r="H863">
        <f t="shared" si="52"/>
        <v>2025</v>
      </c>
      <c r="I863">
        <f t="shared" si="53"/>
        <v>4</v>
      </c>
      <c r="J863" t="s">
        <v>9</v>
      </c>
      <c r="K863" t="str">
        <f>VLOOKUP(A863,Funcionários!$A$1:$I$98,7,FALSE)</f>
        <v>Tarde</v>
      </c>
      <c r="L863" t="str">
        <f>VLOOKUP(K863,Turnos!$A$1:$C$4,2,FALSE)</f>
        <v>14:00</v>
      </c>
      <c r="M863" t="str">
        <f>VLOOKUP(K863,Turnos!$A$1:$C$4,3,FALSE)</f>
        <v>22:00</v>
      </c>
      <c r="N863" s="6">
        <v>9.5313888888888911</v>
      </c>
      <c r="O863" s="6">
        <v>15.162222222222223</v>
      </c>
      <c r="P863" s="6">
        <f t="shared" si="54"/>
        <v>24.693611111111114</v>
      </c>
      <c r="Q863" t="str">
        <f t="shared" si="55"/>
        <v>Anomalia</v>
      </c>
      <c r="R863" t="str">
        <f>VLOOKUP(A863,Funcionários!$A$1:$I$98,6,FALSE)</f>
        <v>Financeiro</v>
      </c>
      <c r="S863" t="str">
        <f>VLOOKUP(A863,Funcionários!$A$1:$I$98,5,FALSE)</f>
        <v>Auxiliar</v>
      </c>
      <c r="T863">
        <f>VLOOKUP(A863,Funcionários!$A$1:$I$98,8,FALSE)</f>
        <v>2792.92</v>
      </c>
      <c r="U863" t="str">
        <f>VLOOKUP(A863,Funcionários!$A$1:$I$98,3,FALSE)</f>
        <v>Outros</v>
      </c>
    </row>
    <row r="864" spans="1:21" x14ac:dyDescent="0.3">
      <c r="A864">
        <v>30</v>
      </c>
      <c r="B864" t="str">
        <f>VLOOKUP(A864,Funcionários!$A$1:$I$98,2,FALSE)</f>
        <v>Carlos Eduardo Oliveira</v>
      </c>
      <c r="C864" s="2" t="s">
        <v>72</v>
      </c>
      <c r="D864" s="4" t="s">
        <v>124</v>
      </c>
      <c r="E864" s="4" t="s">
        <v>1540</v>
      </c>
      <c r="F864">
        <v>0</v>
      </c>
      <c r="G864">
        <v>2.2999999999999998</v>
      </c>
      <c r="H864">
        <f t="shared" si="52"/>
        <v>2025</v>
      </c>
      <c r="I864">
        <f t="shared" si="53"/>
        <v>4</v>
      </c>
      <c r="J864" t="s">
        <v>12</v>
      </c>
      <c r="K864" t="str">
        <f>VLOOKUP(A864,Funcionários!$A$1:$I$98,7,FALSE)</f>
        <v>Tarde</v>
      </c>
      <c r="L864" t="str">
        <f>VLOOKUP(K864,Turnos!$A$1:$C$4,2,FALSE)</f>
        <v>14:00</v>
      </c>
      <c r="M864" t="str">
        <f>VLOOKUP(K864,Turnos!$A$1:$C$4,3,FALSE)</f>
        <v>22:00</v>
      </c>
      <c r="N864" s="6">
        <v>13.224166666666669</v>
      </c>
      <c r="O864" s="6">
        <v>6.5727777777777785</v>
      </c>
      <c r="P864" s="6">
        <f t="shared" si="54"/>
        <v>19.796944444444449</v>
      </c>
      <c r="Q864" t="str">
        <f t="shared" si="55"/>
        <v>Anomalia</v>
      </c>
      <c r="R864" t="str">
        <f>VLOOKUP(A864,Funcionários!$A$1:$I$98,6,FALSE)</f>
        <v>Financeiro</v>
      </c>
      <c r="S864" t="str">
        <f>VLOOKUP(A864,Funcionários!$A$1:$I$98,5,FALSE)</f>
        <v>Auxiliar</v>
      </c>
      <c r="T864">
        <f>VLOOKUP(A864,Funcionários!$A$1:$I$98,8,FALSE)</f>
        <v>2792.92</v>
      </c>
      <c r="U864" t="str">
        <f>VLOOKUP(A864,Funcionários!$A$1:$I$98,3,FALSE)</f>
        <v>Outros</v>
      </c>
    </row>
    <row r="865" spans="1:21" x14ac:dyDescent="0.3">
      <c r="A865">
        <v>30</v>
      </c>
      <c r="B865" t="str">
        <f>VLOOKUP(A865,Funcionários!$A$1:$I$98,2,FALSE)</f>
        <v>Carlos Eduardo Oliveira</v>
      </c>
      <c r="C865" s="2" t="s">
        <v>75</v>
      </c>
      <c r="D865" s="4" t="s">
        <v>1541</v>
      </c>
      <c r="E865" s="4" t="s">
        <v>1542</v>
      </c>
      <c r="F865">
        <v>0</v>
      </c>
      <c r="G865">
        <v>2.9</v>
      </c>
      <c r="H865">
        <f t="shared" si="52"/>
        <v>2025</v>
      </c>
      <c r="I865">
        <f t="shared" si="53"/>
        <v>4</v>
      </c>
      <c r="J865" t="s">
        <v>16</v>
      </c>
      <c r="K865" t="str">
        <f>VLOOKUP(A865,Funcionários!$A$1:$I$98,7,FALSE)</f>
        <v>Tarde</v>
      </c>
      <c r="L865" t="str">
        <f>VLOOKUP(K865,Turnos!$A$1:$C$4,2,FALSE)</f>
        <v>14:00</v>
      </c>
      <c r="M865" t="str">
        <f>VLOOKUP(K865,Turnos!$A$1:$C$4,3,FALSE)</f>
        <v>22:00</v>
      </c>
      <c r="N865" s="6">
        <v>1.2811111111111109</v>
      </c>
      <c r="O865" s="6">
        <v>8.801111111111112</v>
      </c>
      <c r="P865" s="6">
        <f t="shared" si="54"/>
        <v>10.082222222222223</v>
      </c>
      <c r="Q865" t="str">
        <f t="shared" si="55"/>
        <v>Anomalia</v>
      </c>
      <c r="R865" t="str">
        <f>VLOOKUP(A865,Funcionários!$A$1:$I$98,6,FALSE)</f>
        <v>Financeiro</v>
      </c>
      <c r="S865" t="str">
        <f>VLOOKUP(A865,Funcionários!$A$1:$I$98,5,FALSE)</f>
        <v>Auxiliar</v>
      </c>
      <c r="T865">
        <f>VLOOKUP(A865,Funcionários!$A$1:$I$98,8,FALSE)</f>
        <v>2792.92</v>
      </c>
      <c r="U865" t="str">
        <f>VLOOKUP(A865,Funcionários!$A$1:$I$98,3,FALSE)</f>
        <v>Outros</v>
      </c>
    </row>
    <row r="866" spans="1:21" x14ac:dyDescent="0.3">
      <c r="A866">
        <v>30</v>
      </c>
      <c r="B866" t="str">
        <f>VLOOKUP(A866,Funcionários!$A$1:$I$98,2,FALSE)</f>
        <v>Carlos Eduardo Oliveira</v>
      </c>
      <c r="C866" s="2" t="s">
        <v>76</v>
      </c>
      <c r="D866" s="4" t="s">
        <v>1543</v>
      </c>
      <c r="E866" s="4" t="s">
        <v>1544</v>
      </c>
      <c r="F866">
        <v>0</v>
      </c>
      <c r="G866">
        <v>0.8</v>
      </c>
      <c r="H866">
        <f t="shared" si="52"/>
        <v>2025</v>
      </c>
      <c r="I866">
        <f t="shared" si="53"/>
        <v>4</v>
      </c>
      <c r="J866" t="s">
        <v>18</v>
      </c>
      <c r="K866" t="str">
        <f>VLOOKUP(A866,Funcionários!$A$1:$I$98,7,FALSE)</f>
        <v>Tarde</v>
      </c>
      <c r="L866" t="str">
        <f>VLOOKUP(K866,Turnos!$A$1:$C$4,2,FALSE)</f>
        <v>14:00</v>
      </c>
      <c r="M866" t="str">
        <f>VLOOKUP(K866,Turnos!$A$1:$C$4,3,FALSE)</f>
        <v>22:00</v>
      </c>
      <c r="N866" s="6">
        <v>1.8127777777777752</v>
      </c>
      <c r="O866" s="6">
        <v>11.712777777777776</v>
      </c>
      <c r="P866" s="6">
        <f t="shared" si="54"/>
        <v>13.525555555555551</v>
      </c>
      <c r="Q866" t="str">
        <f t="shared" si="55"/>
        <v>Anomalia</v>
      </c>
      <c r="R866" t="str">
        <f>VLOOKUP(A866,Funcionários!$A$1:$I$98,6,FALSE)</f>
        <v>Financeiro</v>
      </c>
      <c r="S866" t="str">
        <f>VLOOKUP(A866,Funcionários!$A$1:$I$98,5,FALSE)</f>
        <v>Auxiliar</v>
      </c>
      <c r="T866">
        <f>VLOOKUP(A866,Funcionários!$A$1:$I$98,8,FALSE)</f>
        <v>2792.92</v>
      </c>
      <c r="U866" t="str">
        <f>VLOOKUP(A866,Funcionários!$A$1:$I$98,3,FALSE)</f>
        <v>Outros</v>
      </c>
    </row>
    <row r="867" spans="1:21" x14ac:dyDescent="0.3">
      <c r="A867">
        <v>30</v>
      </c>
      <c r="B867" t="str">
        <f>VLOOKUP(A867,Funcionários!$A$1:$I$98,2,FALSE)</f>
        <v>Carlos Eduardo Oliveira</v>
      </c>
      <c r="C867" s="2" t="s">
        <v>79</v>
      </c>
      <c r="D867" s="4" t="s">
        <v>1545</v>
      </c>
      <c r="E867" s="4" t="s">
        <v>1546</v>
      </c>
      <c r="F867">
        <v>0</v>
      </c>
      <c r="G867">
        <v>1.8</v>
      </c>
      <c r="H867">
        <f t="shared" si="52"/>
        <v>2025</v>
      </c>
      <c r="I867">
        <f t="shared" si="53"/>
        <v>4</v>
      </c>
      <c r="J867" t="s">
        <v>22</v>
      </c>
      <c r="K867" t="str">
        <f>VLOOKUP(A867,Funcionários!$A$1:$I$98,7,FALSE)</f>
        <v>Tarde</v>
      </c>
      <c r="L867" t="str">
        <f>VLOOKUP(K867,Turnos!$A$1:$C$4,2,FALSE)</f>
        <v>14:00</v>
      </c>
      <c r="M867" t="str">
        <f>VLOOKUP(K867,Turnos!$A$1:$C$4,3,FALSE)</f>
        <v>22:00</v>
      </c>
      <c r="N867" s="6">
        <v>8.5738888888888898</v>
      </c>
      <c r="O867" s="6">
        <v>14.340277777777775</v>
      </c>
      <c r="P867" s="6">
        <f t="shared" si="54"/>
        <v>22.914166666666667</v>
      </c>
      <c r="Q867" t="str">
        <f t="shared" si="55"/>
        <v>Anomalia</v>
      </c>
      <c r="R867" t="str">
        <f>VLOOKUP(A867,Funcionários!$A$1:$I$98,6,FALSE)</f>
        <v>Financeiro</v>
      </c>
      <c r="S867" t="str">
        <f>VLOOKUP(A867,Funcionários!$A$1:$I$98,5,FALSE)</f>
        <v>Auxiliar</v>
      </c>
      <c r="T867">
        <f>VLOOKUP(A867,Funcionários!$A$1:$I$98,8,FALSE)</f>
        <v>2792.92</v>
      </c>
      <c r="U867" t="str">
        <f>VLOOKUP(A867,Funcionários!$A$1:$I$98,3,FALSE)</f>
        <v>Outros</v>
      </c>
    </row>
    <row r="868" spans="1:21" x14ac:dyDescent="0.3">
      <c r="A868">
        <v>30</v>
      </c>
      <c r="B868" t="str">
        <f>VLOOKUP(A868,Funcionários!$A$1:$I$98,2,FALSE)</f>
        <v>Carlos Eduardo Oliveira</v>
      </c>
      <c r="C868" s="2" t="s">
        <v>82</v>
      </c>
      <c r="D868" s="4" t="s">
        <v>1547</v>
      </c>
      <c r="E868" s="4" t="s">
        <v>1548</v>
      </c>
      <c r="F868">
        <v>0</v>
      </c>
      <c r="G868">
        <v>2.1</v>
      </c>
      <c r="H868">
        <f t="shared" si="52"/>
        <v>2025</v>
      </c>
      <c r="I868">
        <f t="shared" si="53"/>
        <v>4</v>
      </c>
      <c r="J868" t="s">
        <v>26</v>
      </c>
      <c r="K868" t="str">
        <f>VLOOKUP(A868,Funcionários!$A$1:$I$98,7,FALSE)</f>
        <v>Tarde</v>
      </c>
      <c r="L868" t="str">
        <f>VLOOKUP(K868,Turnos!$A$1:$C$4,2,FALSE)</f>
        <v>14:00</v>
      </c>
      <c r="M868" t="str">
        <f>VLOOKUP(K868,Turnos!$A$1:$C$4,3,FALSE)</f>
        <v>22:00</v>
      </c>
      <c r="N868" s="6">
        <v>7.2547222222222238</v>
      </c>
      <c r="O868" s="6">
        <v>9.0313888888888894</v>
      </c>
      <c r="P868" s="6">
        <f t="shared" si="54"/>
        <v>16.286111111111111</v>
      </c>
      <c r="Q868" t="str">
        <f t="shared" si="55"/>
        <v>Anomalia</v>
      </c>
      <c r="R868" t="str">
        <f>VLOOKUP(A868,Funcionários!$A$1:$I$98,6,FALSE)</f>
        <v>Financeiro</v>
      </c>
      <c r="S868" t="str">
        <f>VLOOKUP(A868,Funcionários!$A$1:$I$98,5,FALSE)</f>
        <v>Auxiliar</v>
      </c>
      <c r="T868">
        <f>VLOOKUP(A868,Funcionários!$A$1:$I$98,8,FALSE)</f>
        <v>2792.92</v>
      </c>
      <c r="U868" t="str">
        <f>VLOOKUP(A868,Funcionários!$A$1:$I$98,3,FALSE)</f>
        <v>Outros</v>
      </c>
    </row>
    <row r="869" spans="1:21" x14ac:dyDescent="0.3">
      <c r="A869">
        <v>30</v>
      </c>
      <c r="B869" t="str">
        <f>VLOOKUP(A869,Funcionários!$A$1:$I$98,2,FALSE)</f>
        <v>Carlos Eduardo Oliveira</v>
      </c>
      <c r="C869" s="2" t="s">
        <v>85</v>
      </c>
      <c r="D869" s="4" t="s">
        <v>1549</v>
      </c>
      <c r="E869" s="4" t="s">
        <v>1550</v>
      </c>
      <c r="F869">
        <v>0</v>
      </c>
      <c r="G869">
        <v>0.9</v>
      </c>
      <c r="H869">
        <f t="shared" si="52"/>
        <v>2025</v>
      </c>
      <c r="I869">
        <f t="shared" si="53"/>
        <v>4</v>
      </c>
      <c r="J869" t="s">
        <v>28</v>
      </c>
      <c r="K869" t="str">
        <f>VLOOKUP(A869,Funcionários!$A$1:$I$98,7,FALSE)</f>
        <v>Tarde</v>
      </c>
      <c r="L869" t="str">
        <f>VLOOKUP(K869,Turnos!$A$1:$C$4,2,FALSE)</f>
        <v>14:00</v>
      </c>
      <c r="M869" t="str">
        <f>VLOOKUP(K869,Turnos!$A$1:$C$4,3,FALSE)</f>
        <v>22:00</v>
      </c>
      <c r="N869" s="6">
        <v>7.9877777777777785</v>
      </c>
      <c r="O869" s="6">
        <v>15.979444444444445</v>
      </c>
      <c r="P869" s="6">
        <f t="shared" si="54"/>
        <v>23.967222222222222</v>
      </c>
      <c r="Q869" t="str">
        <f t="shared" si="55"/>
        <v>Anomalia</v>
      </c>
      <c r="R869" t="str">
        <f>VLOOKUP(A869,Funcionários!$A$1:$I$98,6,FALSE)</f>
        <v>Financeiro</v>
      </c>
      <c r="S869" t="str">
        <f>VLOOKUP(A869,Funcionários!$A$1:$I$98,5,FALSE)</f>
        <v>Auxiliar</v>
      </c>
      <c r="T869">
        <f>VLOOKUP(A869,Funcionários!$A$1:$I$98,8,FALSE)</f>
        <v>2792.92</v>
      </c>
      <c r="U869" t="str">
        <f>VLOOKUP(A869,Funcionários!$A$1:$I$98,3,FALSE)</f>
        <v>Outros</v>
      </c>
    </row>
    <row r="870" spans="1:21" x14ac:dyDescent="0.3">
      <c r="A870">
        <v>30</v>
      </c>
      <c r="B870" t="str">
        <f>VLOOKUP(A870,Funcionários!$A$1:$I$98,2,FALSE)</f>
        <v>Carlos Eduardo Oliveira</v>
      </c>
      <c r="C870" s="2" t="s">
        <v>88</v>
      </c>
      <c r="D870" s="4" t="s">
        <v>1551</v>
      </c>
      <c r="E870" s="4" t="s">
        <v>1552</v>
      </c>
      <c r="F870">
        <v>0</v>
      </c>
      <c r="G870">
        <v>2.2000000000000002</v>
      </c>
      <c r="H870">
        <f t="shared" si="52"/>
        <v>2025</v>
      </c>
      <c r="I870">
        <f t="shared" si="53"/>
        <v>4</v>
      </c>
      <c r="J870" t="s">
        <v>9</v>
      </c>
      <c r="K870" t="str">
        <f>VLOOKUP(A870,Funcionários!$A$1:$I$98,7,FALSE)</f>
        <v>Tarde</v>
      </c>
      <c r="L870" t="str">
        <f>VLOOKUP(K870,Turnos!$A$1:$C$4,2,FALSE)</f>
        <v>14:00</v>
      </c>
      <c r="M870" t="str">
        <f>VLOOKUP(K870,Turnos!$A$1:$C$4,3,FALSE)</f>
        <v>22:00</v>
      </c>
      <c r="N870" s="6">
        <v>8.8294444444444462</v>
      </c>
      <c r="O870" s="6">
        <v>19.9725</v>
      </c>
      <c r="P870" s="6">
        <f t="shared" si="54"/>
        <v>28.801944444444445</v>
      </c>
      <c r="Q870" t="str">
        <f t="shared" si="55"/>
        <v>Anomalia</v>
      </c>
      <c r="R870" t="str">
        <f>VLOOKUP(A870,Funcionários!$A$1:$I$98,6,FALSE)</f>
        <v>Financeiro</v>
      </c>
      <c r="S870" t="str">
        <f>VLOOKUP(A870,Funcionários!$A$1:$I$98,5,FALSE)</f>
        <v>Auxiliar</v>
      </c>
      <c r="T870">
        <f>VLOOKUP(A870,Funcionários!$A$1:$I$98,8,FALSE)</f>
        <v>2792.92</v>
      </c>
      <c r="U870" t="str">
        <f>VLOOKUP(A870,Funcionários!$A$1:$I$98,3,FALSE)</f>
        <v>Outros</v>
      </c>
    </row>
    <row r="871" spans="1:21" x14ac:dyDescent="0.3">
      <c r="A871">
        <v>30</v>
      </c>
      <c r="B871" t="str">
        <f>VLOOKUP(A871,Funcionários!$A$1:$I$98,2,FALSE)</f>
        <v>Carlos Eduardo Oliveira</v>
      </c>
      <c r="C871" s="2" t="s">
        <v>91</v>
      </c>
      <c r="D871" s="4"/>
      <c r="E871" s="4"/>
      <c r="F871">
        <v>1</v>
      </c>
      <c r="G871">
        <v>0</v>
      </c>
      <c r="H871">
        <f t="shared" si="52"/>
        <v>2025</v>
      </c>
      <c r="I871">
        <f t="shared" si="53"/>
        <v>4</v>
      </c>
      <c r="J871" t="s">
        <v>12</v>
      </c>
      <c r="K871" t="str">
        <f>VLOOKUP(A871,Funcionários!$A$1:$I$98,7,FALSE)</f>
        <v>Tarde</v>
      </c>
      <c r="L871" t="str">
        <f>VLOOKUP(K871,Turnos!$A$1:$C$4,2,FALSE)</f>
        <v>14:00</v>
      </c>
      <c r="M871" t="str">
        <f>VLOOKUP(K871,Turnos!$A$1:$C$4,3,FALSE)</f>
        <v>22:00</v>
      </c>
      <c r="N871" s="6">
        <v>14</v>
      </c>
      <c r="O871" s="6">
        <v>22</v>
      </c>
      <c r="P871" s="6">
        <f t="shared" si="54"/>
        <v>36</v>
      </c>
      <c r="Q871" t="str">
        <f t="shared" si="55"/>
        <v>Anomalia</v>
      </c>
      <c r="R871" t="str">
        <f>VLOOKUP(A871,Funcionários!$A$1:$I$98,6,FALSE)</f>
        <v>Financeiro</v>
      </c>
      <c r="S871" t="str">
        <f>VLOOKUP(A871,Funcionários!$A$1:$I$98,5,FALSE)</f>
        <v>Auxiliar</v>
      </c>
      <c r="T871">
        <f>VLOOKUP(A871,Funcionários!$A$1:$I$98,8,FALSE)</f>
        <v>2792.92</v>
      </c>
      <c r="U871" t="str">
        <f>VLOOKUP(A871,Funcionários!$A$1:$I$98,3,FALSE)</f>
        <v>Outros</v>
      </c>
    </row>
    <row r="872" spans="1:21" x14ac:dyDescent="0.3">
      <c r="A872">
        <v>31</v>
      </c>
      <c r="B872" t="str">
        <f>VLOOKUP(A872,Funcionários!$A$1:$I$98,2,FALSE)</f>
        <v>Ana Lívia Mendes</v>
      </c>
      <c r="C872" s="2" t="s">
        <v>7</v>
      </c>
      <c r="D872" s="4" t="s">
        <v>1553</v>
      </c>
      <c r="E872" s="4" t="s">
        <v>1554</v>
      </c>
      <c r="F872">
        <v>0</v>
      </c>
      <c r="G872">
        <v>1.5</v>
      </c>
      <c r="H872">
        <f t="shared" si="52"/>
        <v>2025</v>
      </c>
      <c r="I872">
        <f t="shared" si="53"/>
        <v>5</v>
      </c>
      <c r="J872" t="s">
        <v>9</v>
      </c>
      <c r="K872" t="str">
        <f>VLOOKUP(A872,Funcionários!$A$1:$I$98,7,FALSE)</f>
        <v>Tarde</v>
      </c>
      <c r="L872" t="str">
        <f>VLOOKUP(K872,Turnos!$A$1:$C$4,2,FALSE)</f>
        <v>14:00</v>
      </c>
      <c r="M872" t="str">
        <f>VLOOKUP(K872,Turnos!$A$1:$C$4,3,FALSE)</f>
        <v>22:00</v>
      </c>
      <c r="N872" s="6">
        <v>0.25055555555555564</v>
      </c>
      <c r="O872" s="6">
        <v>7.7944444444444434</v>
      </c>
      <c r="P872" s="6">
        <f t="shared" si="54"/>
        <v>8.0449999999999982</v>
      </c>
      <c r="Q872" t="str">
        <f t="shared" si="55"/>
        <v>Anomalia</v>
      </c>
      <c r="R872" t="str">
        <f>VLOOKUP(A872,Funcionários!$A$1:$I$98,6,FALSE)</f>
        <v>Comercial</v>
      </c>
      <c r="S872" t="str">
        <f>VLOOKUP(A872,Funcionários!$A$1:$I$98,5,FALSE)</f>
        <v>Gerente</v>
      </c>
      <c r="T872">
        <f>VLOOKUP(A872,Funcionários!$A$1:$I$98,8,FALSE)</f>
        <v>4665.47</v>
      </c>
      <c r="U872" t="str">
        <f>VLOOKUP(A872,Funcionários!$A$1:$I$98,3,FALSE)</f>
        <v>F</v>
      </c>
    </row>
    <row r="873" spans="1:21" x14ac:dyDescent="0.3">
      <c r="A873">
        <v>31</v>
      </c>
      <c r="B873" t="str">
        <f>VLOOKUP(A873,Funcionários!$A$1:$I$98,2,FALSE)</f>
        <v>Ana Lívia Mendes</v>
      </c>
      <c r="C873" s="2" t="s">
        <v>10</v>
      </c>
      <c r="D873" s="4" t="s">
        <v>1555</v>
      </c>
      <c r="E873" s="4" t="s">
        <v>1556</v>
      </c>
      <c r="F873">
        <v>0</v>
      </c>
      <c r="G873">
        <v>1.8</v>
      </c>
      <c r="H873">
        <f t="shared" si="52"/>
        <v>2025</v>
      </c>
      <c r="I873">
        <f t="shared" si="53"/>
        <v>5</v>
      </c>
      <c r="J873" t="s">
        <v>12</v>
      </c>
      <c r="K873" t="str">
        <f>VLOOKUP(A873,Funcionários!$A$1:$I$98,7,FALSE)</f>
        <v>Tarde</v>
      </c>
      <c r="L873" t="str">
        <f>VLOOKUP(K873,Turnos!$A$1:$C$4,2,FALSE)</f>
        <v>14:00</v>
      </c>
      <c r="M873" t="str">
        <f>VLOOKUP(K873,Turnos!$A$1:$C$4,3,FALSE)</f>
        <v>22:00</v>
      </c>
      <c r="N873" s="6">
        <v>0.85083333333333577</v>
      </c>
      <c r="O873" s="6">
        <v>20.607222222222219</v>
      </c>
      <c r="P873" s="6">
        <f t="shared" si="54"/>
        <v>21.458055555555553</v>
      </c>
      <c r="Q873" t="str">
        <f t="shared" si="55"/>
        <v>Anomalia</v>
      </c>
      <c r="R873" t="str">
        <f>VLOOKUP(A873,Funcionários!$A$1:$I$98,6,FALSE)</f>
        <v>Comercial</v>
      </c>
      <c r="S873" t="str">
        <f>VLOOKUP(A873,Funcionários!$A$1:$I$98,5,FALSE)</f>
        <v>Gerente</v>
      </c>
      <c r="T873">
        <f>VLOOKUP(A873,Funcionários!$A$1:$I$98,8,FALSE)</f>
        <v>4665.47</v>
      </c>
      <c r="U873" t="str">
        <f>VLOOKUP(A873,Funcionários!$A$1:$I$98,3,FALSE)</f>
        <v>F</v>
      </c>
    </row>
    <row r="874" spans="1:21" x14ac:dyDescent="0.3">
      <c r="A874">
        <v>31</v>
      </c>
      <c r="B874" t="str">
        <f>VLOOKUP(A874,Funcionários!$A$1:$I$98,2,FALSE)</f>
        <v>Ana Lívia Mendes</v>
      </c>
      <c r="C874" s="2" t="s">
        <v>13</v>
      </c>
      <c r="D874" s="4" t="s">
        <v>1557</v>
      </c>
      <c r="E874" s="4" t="s">
        <v>1558</v>
      </c>
      <c r="F874">
        <v>0</v>
      </c>
      <c r="G874">
        <v>3</v>
      </c>
      <c r="H874">
        <f t="shared" si="52"/>
        <v>2025</v>
      </c>
      <c r="I874">
        <f t="shared" si="53"/>
        <v>5</v>
      </c>
      <c r="J874" t="s">
        <v>16</v>
      </c>
      <c r="K874" t="str">
        <f>VLOOKUP(A874,Funcionários!$A$1:$I$98,7,FALSE)</f>
        <v>Tarde</v>
      </c>
      <c r="L874" t="str">
        <f>VLOOKUP(K874,Turnos!$A$1:$C$4,2,FALSE)</f>
        <v>14:00</v>
      </c>
      <c r="M874" t="str">
        <f>VLOOKUP(K874,Turnos!$A$1:$C$4,3,FALSE)</f>
        <v>22:00</v>
      </c>
      <c r="N874" s="6">
        <v>7.9497222222222188</v>
      </c>
      <c r="O874" s="6">
        <v>19.070833333333333</v>
      </c>
      <c r="P874" s="6">
        <f t="shared" si="54"/>
        <v>27.020555555555553</v>
      </c>
      <c r="Q874" t="str">
        <f t="shared" si="55"/>
        <v>Anomalia</v>
      </c>
      <c r="R874" t="str">
        <f>VLOOKUP(A874,Funcionários!$A$1:$I$98,6,FALSE)</f>
        <v>Comercial</v>
      </c>
      <c r="S874" t="str">
        <f>VLOOKUP(A874,Funcionários!$A$1:$I$98,5,FALSE)</f>
        <v>Gerente</v>
      </c>
      <c r="T874">
        <f>VLOOKUP(A874,Funcionários!$A$1:$I$98,8,FALSE)</f>
        <v>4665.47</v>
      </c>
      <c r="U874" t="str">
        <f>VLOOKUP(A874,Funcionários!$A$1:$I$98,3,FALSE)</f>
        <v>F</v>
      </c>
    </row>
    <row r="875" spans="1:21" x14ac:dyDescent="0.3">
      <c r="A875">
        <v>31</v>
      </c>
      <c r="B875" t="str">
        <f>VLOOKUP(A875,Funcionários!$A$1:$I$98,2,FALSE)</f>
        <v>Ana Lívia Mendes</v>
      </c>
      <c r="C875" s="2" t="s">
        <v>17</v>
      </c>
      <c r="D875" s="4" t="s">
        <v>1559</v>
      </c>
      <c r="E875" s="4" t="s">
        <v>1560</v>
      </c>
      <c r="F875">
        <v>0</v>
      </c>
      <c r="G875">
        <v>2.6</v>
      </c>
      <c r="H875">
        <f t="shared" si="52"/>
        <v>2025</v>
      </c>
      <c r="I875">
        <f t="shared" si="53"/>
        <v>5</v>
      </c>
      <c r="J875" t="s">
        <v>18</v>
      </c>
      <c r="K875" t="str">
        <f>VLOOKUP(A875,Funcionários!$A$1:$I$98,7,FALSE)</f>
        <v>Tarde</v>
      </c>
      <c r="L875" t="str">
        <f>VLOOKUP(K875,Turnos!$A$1:$C$4,2,FALSE)</f>
        <v>14:00</v>
      </c>
      <c r="M875" t="str">
        <f>VLOOKUP(K875,Turnos!$A$1:$C$4,3,FALSE)</f>
        <v>22:00</v>
      </c>
      <c r="N875" s="6">
        <v>5.110277777777779</v>
      </c>
      <c r="O875" s="6">
        <v>9.2299999999999986</v>
      </c>
      <c r="P875" s="6">
        <f t="shared" si="54"/>
        <v>14.340277777777779</v>
      </c>
      <c r="Q875" t="str">
        <f t="shared" si="55"/>
        <v>Anomalia</v>
      </c>
      <c r="R875" t="str">
        <f>VLOOKUP(A875,Funcionários!$A$1:$I$98,6,FALSE)</f>
        <v>Comercial</v>
      </c>
      <c r="S875" t="str">
        <f>VLOOKUP(A875,Funcionários!$A$1:$I$98,5,FALSE)</f>
        <v>Gerente</v>
      </c>
      <c r="T875">
        <f>VLOOKUP(A875,Funcionários!$A$1:$I$98,8,FALSE)</f>
        <v>4665.47</v>
      </c>
      <c r="U875" t="str">
        <f>VLOOKUP(A875,Funcionários!$A$1:$I$98,3,FALSE)</f>
        <v>F</v>
      </c>
    </row>
    <row r="876" spans="1:21" x14ac:dyDescent="0.3">
      <c r="A876">
        <v>31</v>
      </c>
      <c r="B876" t="str">
        <f>VLOOKUP(A876,Funcionários!$A$1:$I$98,2,FALSE)</f>
        <v>Ana Lívia Mendes</v>
      </c>
      <c r="C876" s="2" t="s">
        <v>19</v>
      </c>
      <c r="D876" s="4" t="s">
        <v>1561</v>
      </c>
      <c r="E876" s="4" t="s">
        <v>1562</v>
      </c>
      <c r="F876">
        <v>0</v>
      </c>
      <c r="G876">
        <v>2</v>
      </c>
      <c r="H876">
        <f t="shared" si="52"/>
        <v>2025</v>
      </c>
      <c r="I876">
        <f t="shared" si="53"/>
        <v>5</v>
      </c>
      <c r="J876" t="s">
        <v>22</v>
      </c>
      <c r="K876" t="str">
        <f>VLOOKUP(A876,Funcionários!$A$1:$I$98,7,FALSE)</f>
        <v>Tarde</v>
      </c>
      <c r="L876" t="str">
        <f>VLOOKUP(K876,Turnos!$A$1:$C$4,2,FALSE)</f>
        <v>14:00</v>
      </c>
      <c r="M876" t="str">
        <f>VLOOKUP(K876,Turnos!$A$1:$C$4,3,FALSE)</f>
        <v>22:00</v>
      </c>
      <c r="N876" s="6">
        <v>10.032222222222222</v>
      </c>
      <c r="O876" s="6">
        <v>14.576388888888888</v>
      </c>
      <c r="P876" s="6">
        <f t="shared" si="54"/>
        <v>24.608611111111109</v>
      </c>
      <c r="Q876" t="str">
        <f t="shared" si="55"/>
        <v>Anomalia</v>
      </c>
      <c r="R876" t="str">
        <f>VLOOKUP(A876,Funcionários!$A$1:$I$98,6,FALSE)</f>
        <v>Comercial</v>
      </c>
      <c r="S876" t="str">
        <f>VLOOKUP(A876,Funcionários!$A$1:$I$98,5,FALSE)</f>
        <v>Gerente</v>
      </c>
      <c r="T876">
        <f>VLOOKUP(A876,Funcionários!$A$1:$I$98,8,FALSE)</f>
        <v>4665.47</v>
      </c>
      <c r="U876" t="str">
        <f>VLOOKUP(A876,Funcionários!$A$1:$I$98,3,FALSE)</f>
        <v>F</v>
      </c>
    </row>
    <row r="877" spans="1:21" x14ac:dyDescent="0.3">
      <c r="A877">
        <v>31</v>
      </c>
      <c r="B877" t="str">
        <f>VLOOKUP(A877,Funcionários!$A$1:$I$98,2,FALSE)</f>
        <v>Ana Lívia Mendes</v>
      </c>
      <c r="C877" s="2" t="s">
        <v>23</v>
      </c>
      <c r="D877" s="4"/>
      <c r="E877" s="4"/>
      <c r="F877">
        <v>0</v>
      </c>
      <c r="G877">
        <v>0</v>
      </c>
      <c r="H877">
        <f t="shared" si="52"/>
        <v>2025</v>
      </c>
      <c r="I877">
        <f t="shared" si="53"/>
        <v>5</v>
      </c>
      <c r="J877" t="s">
        <v>26</v>
      </c>
      <c r="K877" t="str">
        <f>VLOOKUP(A877,Funcionários!$A$1:$I$98,7,FALSE)</f>
        <v>Tarde</v>
      </c>
      <c r="L877" t="str">
        <f>VLOOKUP(K877,Turnos!$A$1:$C$4,2,FALSE)</f>
        <v>14:00</v>
      </c>
      <c r="M877" t="str">
        <f>VLOOKUP(K877,Turnos!$A$1:$C$4,3,FALSE)</f>
        <v>22:00</v>
      </c>
      <c r="N877" s="6">
        <v>14</v>
      </c>
      <c r="O877" s="6">
        <v>22</v>
      </c>
      <c r="P877" s="6">
        <f t="shared" si="54"/>
        <v>36</v>
      </c>
      <c r="Q877" t="str">
        <f t="shared" si="55"/>
        <v>Anomalia</v>
      </c>
      <c r="R877" t="str">
        <f>VLOOKUP(A877,Funcionários!$A$1:$I$98,6,FALSE)</f>
        <v>Comercial</v>
      </c>
      <c r="S877" t="str">
        <f>VLOOKUP(A877,Funcionários!$A$1:$I$98,5,FALSE)</f>
        <v>Gerente</v>
      </c>
      <c r="T877">
        <f>VLOOKUP(A877,Funcionários!$A$1:$I$98,8,FALSE)</f>
        <v>4665.47</v>
      </c>
      <c r="U877" t="str">
        <f>VLOOKUP(A877,Funcionários!$A$1:$I$98,3,FALSE)</f>
        <v>F</v>
      </c>
    </row>
    <row r="878" spans="1:21" x14ac:dyDescent="0.3">
      <c r="A878">
        <v>31</v>
      </c>
      <c r="B878" t="str">
        <f>VLOOKUP(A878,Funcionários!$A$1:$I$98,2,FALSE)</f>
        <v>Ana Lívia Mendes</v>
      </c>
      <c r="C878" s="2" t="s">
        <v>27</v>
      </c>
      <c r="D878" s="4"/>
      <c r="E878" s="4"/>
      <c r="F878">
        <v>1</v>
      </c>
      <c r="G878">
        <v>0</v>
      </c>
      <c r="H878">
        <f t="shared" si="52"/>
        <v>2025</v>
      </c>
      <c r="I878">
        <f t="shared" si="53"/>
        <v>5</v>
      </c>
      <c r="J878" t="s">
        <v>28</v>
      </c>
      <c r="K878" t="str">
        <f>VLOOKUP(A878,Funcionários!$A$1:$I$98,7,FALSE)</f>
        <v>Tarde</v>
      </c>
      <c r="L878" t="str">
        <f>VLOOKUP(K878,Turnos!$A$1:$C$4,2,FALSE)</f>
        <v>14:00</v>
      </c>
      <c r="M878" t="str">
        <f>VLOOKUP(K878,Turnos!$A$1:$C$4,3,FALSE)</f>
        <v>22:00</v>
      </c>
      <c r="N878" s="6">
        <v>14</v>
      </c>
      <c r="O878" s="6">
        <v>22</v>
      </c>
      <c r="P878" s="6">
        <f t="shared" si="54"/>
        <v>36</v>
      </c>
      <c r="Q878" t="str">
        <f t="shared" si="55"/>
        <v>Anomalia</v>
      </c>
      <c r="R878" t="str">
        <f>VLOOKUP(A878,Funcionários!$A$1:$I$98,6,FALSE)</f>
        <v>Comercial</v>
      </c>
      <c r="S878" t="str">
        <f>VLOOKUP(A878,Funcionários!$A$1:$I$98,5,FALSE)</f>
        <v>Gerente</v>
      </c>
      <c r="T878">
        <f>VLOOKUP(A878,Funcionários!$A$1:$I$98,8,FALSE)</f>
        <v>4665.47</v>
      </c>
      <c r="U878" t="str">
        <f>VLOOKUP(A878,Funcionários!$A$1:$I$98,3,FALSE)</f>
        <v>F</v>
      </c>
    </row>
    <row r="879" spans="1:21" x14ac:dyDescent="0.3">
      <c r="A879">
        <v>31</v>
      </c>
      <c r="B879" t="str">
        <f>VLOOKUP(A879,Funcionários!$A$1:$I$98,2,FALSE)</f>
        <v>Ana Lívia Mendes</v>
      </c>
      <c r="C879" s="2" t="s">
        <v>29</v>
      </c>
      <c r="D879" s="4"/>
      <c r="E879" s="4"/>
      <c r="F879">
        <v>1</v>
      </c>
      <c r="G879">
        <v>0</v>
      </c>
      <c r="H879">
        <f t="shared" si="52"/>
        <v>2025</v>
      </c>
      <c r="I879">
        <f t="shared" si="53"/>
        <v>4</v>
      </c>
      <c r="J879" t="s">
        <v>9</v>
      </c>
      <c r="K879" t="str">
        <f>VLOOKUP(A879,Funcionários!$A$1:$I$98,7,FALSE)</f>
        <v>Tarde</v>
      </c>
      <c r="L879" t="str">
        <f>VLOOKUP(K879,Turnos!$A$1:$C$4,2,FALSE)</f>
        <v>14:00</v>
      </c>
      <c r="M879" t="str">
        <f>VLOOKUP(K879,Turnos!$A$1:$C$4,3,FALSE)</f>
        <v>22:00</v>
      </c>
      <c r="N879" s="6">
        <v>14</v>
      </c>
      <c r="O879" s="6">
        <v>22</v>
      </c>
      <c r="P879" s="6">
        <f t="shared" si="54"/>
        <v>36</v>
      </c>
      <c r="Q879" t="str">
        <f t="shared" si="55"/>
        <v>Anomalia</v>
      </c>
      <c r="R879" t="str">
        <f>VLOOKUP(A879,Funcionários!$A$1:$I$98,6,FALSE)</f>
        <v>Comercial</v>
      </c>
      <c r="S879" t="str">
        <f>VLOOKUP(A879,Funcionários!$A$1:$I$98,5,FALSE)</f>
        <v>Gerente</v>
      </c>
      <c r="T879">
        <f>VLOOKUP(A879,Funcionários!$A$1:$I$98,8,FALSE)</f>
        <v>4665.47</v>
      </c>
      <c r="U879" t="str">
        <f>VLOOKUP(A879,Funcionários!$A$1:$I$98,3,FALSE)</f>
        <v>F</v>
      </c>
    </row>
    <row r="880" spans="1:21" x14ac:dyDescent="0.3">
      <c r="A880">
        <v>31</v>
      </c>
      <c r="B880" t="str">
        <f>VLOOKUP(A880,Funcionários!$A$1:$I$98,2,FALSE)</f>
        <v>Ana Lívia Mendes</v>
      </c>
      <c r="C880" s="2" t="s">
        <v>32</v>
      </c>
      <c r="D880" s="4" t="s">
        <v>1563</v>
      </c>
      <c r="E880" s="4" t="s">
        <v>1564</v>
      </c>
      <c r="F880">
        <v>0</v>
      </c>
      <c r="G880">
        <v>1.5</v>
      </c>
      <c r="H880">
        <f t="shared" si="52"/>
        <v>2025</v>
      </c>
      <c r="I880">
        <f t="shared" si="53"/>
        <v>4</v>
      </c>
      <c r="J880" t="s">
        <v>12</v>
      </c>
      <c r="K880" t="str">
        <f>VLOOKUP(A880,Funcionários!$A$1:$I$98,7,FALSE)</f>
        <v>Tarde</v>
      </c>
      <c r="L880" t="str">
        <f>VLOOKUP(K880,Turnos!$A$1:$C$4,2,FALSE)</f>
        <v>14:00</v>
      </c>
      <c r="M880" t="str">
        <f>VLOOKUP(K880,Turnos!$A$1:$C$4,3,FALSE)</f>
        <v>22:00</v>
      </c>
      <c r="N880" s="6">
        <v>0.24444444444444446</v>
      </c>
      <c r="O880" s="6">
        <v>2.6419444444444435</v>
      </c>
      <c r="P880" s="6">
        <f t="shared" si="54"/>
        <v>2.886388888888888</v>
      </c>
      <c r="Q880" t="str">
        <f t="shared" si="55"/>
        <v>Anomalia</v>
      </c>
      <c r="R880" t="str">
        <f>VLOOKUP(A880,Funcionários!$A$1:$I$98,6,FALSE)</f>
        <v>Comercial</v>
      </c>
      <c r="S880" t="str">
        <f>VLOOKUP(A880,Funcionários!$A$1:$I$98,5,FALSE)</f>
        <v>Gerente</v>
      </c>
      <c r="T880">
        <f>VLOOKUP(A880,Funcionários!$A$1:$I$98,8,FALSE)</f>
        <v>4665.47</v>
      </c>
      <c r="U880" t="str">
        <f>VLOOKUP(A880,Funcionários!$A$1:$I$98,3,FALSE)</f>
        <v>F</v>
      </c>
    </row>
    <row r="881" spans="1:21" x14ac:dyDescent="0.3">
      <c r="A881">
        <v>31</v>
      </c>
      <c r="B881" t="str">
        <f>VLOOKUP(A881,Funcionários!$A$1:$I$98,2,FALSE)</f>
        <v>Ana Lívia Mendes</v>
      </c>
      <c r="C881" s="2" t="s">
        <v>35</v>
      </c>
      <c r="D881" s="4" t="s">
        <v>1111</v>
      </c>
      <c r="E881" s="4" t="s">
        <v>1565</v>
      </c>
      <c r="F881">
        <v>0</v>
      </c>
      <c r="G881">
        <v>1.2</v>
      </c>
      <c r="H881">
        <f t="shared" si="52"/>
        <v>2025</v>
      </c>
      <c r="I881">
        <f t="shared" si="53"/>
        <v>4</v>
      </c>
      <c r="J881" t="s">
        <v>16</v>
      </c>
      <c r="K881" t="str">
        <f>VLOOKUP(A881,Funcionários!$A$1:$I$98,7,FALSE)</f>
        <v>Tarde</v>
      </c>
      <c r="L881" t="str">
        <f>VLOOKUP(K881,Turnos!$A$1:$C$4,2,FALSE)</f>
        <v>14:00</v>
      </c>
      <c r="M881" t="str">
        <f>VLOOKUP(K881,Turnos!$A$1:$C$4,3,FALSE)</f>
        <v>22:00</v>
      </c>
      <c r="N881" s="6">
        <v>1.2008333333333319</v>
      </c>
      <c r="O881" s="6">
        <v>4.940833333333333</v>
      </c>
      <c r="P881" s="6">
        <f t="shared" si="54"/>
        <v>6.1416666666666648</v>
      </c>
      <c r="Q881" t="str">
        <f t="shared" si="55"/>
        <v>Anomalia</v>
      </c>
      <c r="R881" t="str">
        <f>VLOOKUP(A881,Funcionários!$A$1:$I$98,6,FALSE)</f>
        <v>Comercial</v>
      </c>
      <c r="S881" t="str">
        <f>VLOOKUP(A881,Funcionários!$A$1:$I$98,5,FALSE)</f>
        <v>Gerente</v>
      </c>
      <c r="T881">
        <f>VLOOKUP(A881,Funcionários!$A$1:$I$98,8,FALSE)</f>
        <v>4665.47</v>
      </c>
      <c r="U881" t="str">
        <f>VLOOKUP(A881,Funcionários!$A$1:$I$98,3,FALSE)</f>
        <v>F</v>
      </c>
    </row>
    <row r="882" spans="1:21" x14ac:dyDescent="0.3">
      <c r="A882">
        <v>31</v>
      </c>
      <c r="B882" t="str">
        <f>VLOOKUP(A882,Funcionários!$A$1:$I$98,2,FALSE)</f>
        <v>Ana Lívia Mendes</v>
      </c>
      <c r="C882" s="2" t="s">
        <v>36</v>
      </c>
      <c r="D882" s="4"/>
      <c r="E882" s="4"/>
      <c r="F882">
        <v>0</v>
      </c>
      <c r="G882">
        <v>0</v>
      </c>
      <c r="H882">
        <f t="shared" si="52"/>
        <v>2025</v>
      </c>
      <c r="I882">
        <f t="shared" si="53"/>
        <v>4</v>
      </c>
      <c r="J882" t="s">
        <v>18</v>
      </c>
      <c r="K882" t="str">
        <f>VLOOKUP(A882,Funcionários!$A$1:$I$98,7,FALSE)</f>
        <v>Tarde</v>
      </c>
      <c r="L882" t="str">
        <f>VLOOKUP(K882,Turnos!$A$1:$C$4,2,FALSE)</f>
        <v>14:00</v>
      </c>
      <c r="M882" t="str">
        <f>VLOOKUP(K882,Turnos!$A$1:$C$4,3,FALSE)</f>
        <v>22:00</v>
      </c>
      <c r="N882" s="6">
        <v>14</v>
      </c>
      <c r="O882" s="6">
        <v>22</v>
      </c>
      <c r="P882" s="6">
        <f t="shared" si="54"/>
        <v>36</v>
      </c>
      <c r="Q882" t="str">
        <f t="shared" si="55"/>
        <v>Anomalia</v>
      </c>
      <c r="R882" t="str">
        <f>VLOOKUP(A882,Funcionários!$A$1:$I$98,6,FALSE)</f>
        <v>Comercial</v>
      </c>
      <c r="S882" t="str">
        <f>VLOOKUP(A882,Funcionários!$A$1:$I$98,5,FALSE)</f>
        <v>Gerente</v>
      </c>
      <c r="T882">
        <f>VLOOKUP(A882,Funcionários!$A$1:$I$98,8,FALSE)</f>
        <v>4665.47</v>
      </c>
      <c r="U882" t="str">
        <f>VLOOKUP(A882,Funcionários!$A$1:$I$98,3,FALSE)</f>
        <v>F</v>
      </c>
    </row>
    <row r="883" spans="1:21" x14ac:dyDescent="0.3">
      <c r="A883">
        <v>31</v>
      </c>
      <c r="B883" t="str">
        <f>VLOOKUP(A883,Funcionários!$A$1:$I$98,2,FALSE)</f>
        <v>Ana Lívia Mendes</v>
      </c>
      <c r="C883" s="2" t="s">
        <v>39</v>
      </c>
      <c r="D883" s="4" t="s">
        <v>1566</v>
      </c>
      <c r="E883" s="4" t="s">
        <v>1567</v>
      </c>
      <c r="F883">
        <v>0</v>
      </c>
      <c r="G883">
        <v>0.8</v>
      </c>
      <c r="H883">
        <f t="shared" si="52"/>
        <v>2025</v>
      </c>
      <c r="I883">
        <f t="shared" si="53"/>
        <v>4</v>
      </c>
      <c r="J883" t="s">
        <v>22</v>
      </c>
      <c r="K883" t="str">
        <f>VLOOKUP(A883,Funcionários!$A$1:$I$98,7,FALSE)</f>
        <v>Tarde</v>
      </c>
      <c r="L883" t="str">
        <f>VLOOKUP(K883,Turnos!$A$1:$C$4,2,FALSE)</f>
        <v>14:00</v>
      </c>
      <c r="M883" t="str">
        <f>VLOOKUP(K883,Turnos!$A$1:$C$4,3,FALSE)</f>
        <v>22:00</v>
      </c>
      <c r="N883" s="6">
        <v>9.6900000000000013</v>
      </c>
      <c r="O883" s="6">
        <v>2.3333333333331652E-2</v>
      </c>
      <c r="P883" s="6">
        <f t="shared" si="54"/>
        <v>9.7133333333333329</v>
      </c>
      <c r="Q883" t="str">
        <f t="shared" si="55"/>
        <v>Anomalia</v>
      </c>
      <c r="R883" t="str">
        <f>VLOOKUP(A883,Funcionários!$A$1:$I$98,6,FALSE)</f>
        <v>Comercial</v>
      </c>
      <c r="S883" t="str">
        <f>VLOOKUP(A883,Funcionários!$A$1:$I$98,5,FALSE)</f>
        <v>Gerente</v>
      </c>
      <c r="T883">
        <f>VLOOKUP(A883,Funcionários!$A$1:$I$98,8,FALSE)</f>
        <v>4665.47</v>
      </c>
      <c r="U883" t="str">
        <f>VLOOKUP(A883,Funcionários!$A$1:$I$98,3,FALSE)</f>
        <v>F</v>
      </c>
    </row>
    <row r="884" spans="1:21" x14ac:dyDescent="0.3">
      <c r="A884">
        <v>31</v>
      </c>
      <c r="B884" t="str">
        <f>VLOOKUP(A884,Funcionários!$A$1:$I$98,2,FALSE)</f>
        <v>Ana Lívia Mendes</v>
      </c>
      <c r="C884" s="2" t="s">
        <v>42</v>
      </c>
      <c r="D884" s="4" t="s">
        <v>1568</v>
      </c>
      <c r="E884" s="4" t="s">
        <v>1569</v>
      </c>
      <c r="F884">
        <v>0</v>
      </c>
      <c r="G884">
        <v>0.6</v>
      </c>
      <c r="H884">
        <f t="shared" si="52"/>
        <v>2025</v>
      </c>
      <c r="I884">
        <f t="shared" si="53"/>
        <v>4</v>
      </c>
      <c r="J884" t="s">
        <v>26</v>
      </c>
      <c r="K884" t="str">
        <f>VLOOKUP(A884,Funcionários!$A$1:$I$98,7,FALSE)</f>
        <v>Tarde</v>
      </c>
      <c r="L884" t="str">
        <f>VLOOKUP(K884,Turnos!$A$1:$C$4,2,FALSE)</f>
        <v>14:00</v>
      </c>
      <c r="M884" t="str">
        <f>VLOOKUP(K884,Turnos!$A$1:$C$4,3,FALSE)</f>
        <v>22:00</v>
      </c>
      <c r="N884" s="6">
        <v>8.0302777777777798</v>
      </c>
      <c r="O884" s="6">
        <v>13.406944444444445</v>
      </c>
      <c r="P884" s="6">
        <f t="shared" si="54"/>
        <v>21.437222222222225</v>
      </c>
      <c r="Q884" t="str">
        <f t="shared" si="55"/>
        <v>Anomalia</v>
      </c>
      <c r="R884" t="str">
        <f>VLOOKUP(A884,Funcionários!$A$1:$I$98,6,FALSE)</f>
        <v>Comercial</v>
      </c>
      <c r="S884" t="str">
        <f>VLOOKUP(A884,Funcionários!$A$1:$I$98,5,FALSE)</f>
        <v>Gerente</v>
      </c>
      <c r="T884">
        <f>VLOOKUP(A884,Funcionários!$A$1:$I$98,8,FALSE)</f>
        <v>4665.47</v>
      </c>
      <c r="U884" t="str">
        <f>VLOOKUP(A884,Funcionários!$A$1:$I$98,3,FALSE)</f>
        <v>F</v>
      </c>
    </row>
    <row r="885" spans="1:21" x14ac:dyDescent="0.3">
      <c r="A885">
        <v>31</v>
      </c>
      <c r="B885" t="str">
        <f>VLOOKUP(A885,Funcionários!$A$1:$I$98,2,FALSE)</f>
        <v>Ana Lívia Mendes</v>
      </c>
      <c r="C885" s="2" t="s">
        <v>45</v>
      </c>
      <c r="D885" s="4" t="s">
        <v>1570</v>
      </c>
      <c r="E885" s="4" t="s">
        <v>1571</v>
      </c>
      <c r="F885">
        <v>0</v>
      </c>
      <c r="G885">
        <v>1.2</v>
      </c>
      <c r="H885">
        <f t="shared" si="52"/>
        <v>2025</v>
      </c>
      <c r="I885">
        <f t="shared" si="53"/>
        <v>4</v>
      </c>
      <c r="J885" t="s">
        <v>28</v>
      </c>
      <c r="K885" t="str">
        <f>VLOOKUP(A885,Funcionários!$A$1:$I$98,7,FALSE)</f>
        <v>Tarde</v>
      </c>
      <c r="L885" t="str">
        <f>VLOOKUP(K885,Turnos!$A$1:$C$4,2,FALSE)</f>
        <v>14:00</v>
      </c>
      <c r="M885" t="str">
        <f>VLOOKUP(K885,Turnos!$A$1:$C$4,3,FALSE)</f>
        <v>22:00</v>
      </c>
      <c r="N885" s="6">
        <v>9.654166666666665</v>
      </c>
      <c r="O885" s="6">
        <v>21.691388888888888</v>
      </c>
      <c r="P885" s="6">
        <f t="shared" si="54"/>
        <v>31.345555555555553</v>
      </c>
      <c r="Q885" t="str">
        <f t="shared" si="55"/>
        <v>Anomalia</v>
      </c>
      <c r="R885" t="str">
        <f>VLOOKUP(A885,Funcionários!$A$1:$I$98,6,FALSE)</f>
        <v>Comercial</v>
      </c>
      <c r="S885" t="str">
        <f>VLOOKUP(A885,Funcionários!$A$1:$I$98,5,FALSE)</f>
        <v>Gerente</v>
      </c>
      <c r="T885">
        <f>VLOOKUP(A885,Funcionários!$A$1:$I$98,8,FALSE)</f>
        <v>4665.47</v>
      </c>
      <c r="U885" t="str">
        <f>VLOOKUP(A885,Funcionários!$A$1:$I$98,3,FALSE)</f>
        <v>F</v>
      </c>
    </row>
    <row r="886" spans="1:21" x14ac:dyDescent="0.3">
      <c r="A886">
        <v>31</v>
      </c>
      <c r="B886" t="str">
        <f>VLOOKUP(A886,Funcionários!$A$1:$I$98,2,FALSE)</f>
        <v>Ana Lívia Mendes</v>
      </c>
      <c r="C886" s="2" t="s">
        <v>48</v>
      </c>
      <c r="D886" s="4" t="s">
        <v>1572</v>
      </c>
      <c r="E886" s="4" t="s">
        <v>1573</v>
      </c>
      <c r="F886">
        <v>0</v>
      </c>
      <c r="G886">
        <v>2</v>
      </c>
      <c r="H886">
        <f t="shared" si="52"/>
        <v>2025</v>
      </c>
      <c r="I886">
        <f t="shared" si="53"/>
        <v>4</v>
      </c>
      <c r="J886" t="s">
        <v>9</v>
      </c>
      <c r="K886" t="str">
        <f>VLOOKUP(A886,Funcionários!$A$1:$I$98,7,FALSE)</f>
        <v>Tarde</v>
      </c>
      <c r="L886" t="str">
        <f>VLOOKUP(K886,Turnos!$A$1:$C$4,2,FALSE)</f>
        <v>14:00</v>
      </c>
      <c r="M886" t="str">
        <f>VLOOKUP(K886,Turnos!$A$1:$C$4,3,FALSE)</f>
        <v>22:00</v>
      </c>
      <c r="N886" s="6">
        <v>7.2686111111111131</v>
      </c>
      <c r="O886" s="6">
        <v>3.75</v>
      </c>
      <c r="P886" s="6">
        <f t="shared" si="54"/>
        <v>11.018611111111113</v>
      </c>
      <c r="Q886" t="str">
        <f t="shared" si="55"/>
        <v>Anomalia</v>
      </c>
      <c r="R886" t="str">
        <f>VLOOKUP(A886,Funcionários!$A$1:$I$98,6,FALSE)</f>
        <v>Comercial</v>
      </c>
      <c r="S886" t="str">
        <f>VLOOKUP(A886,Funcionários!$A$1:$I$98,5,FALSE)</f>
        <v>Gerente</v>
      </c>
      <c r="T886">
        <f>VLOOKUP(A886,Funcionários!$A$1:$I$98,8,FALSE)</f>
        <v>4665.47</v>
      </c>
      <c r="U886" t="str">
        <f>VLOOKUP(A886,Funcionários!$A$1:$I$98,3,FALSE)</f>
        <v>F</v>
      </c>
    </row>
    <row r="887" spans="1:21" x14ac:dyDescent="0.3">
      <c r="A887">
        <v>31</v>
      </c>
      <c r="B887" t="str">
        <f>VLOOKUP(A887,Funcionários!$A$1:$I$98,2,FALSE)</f>
        <v>Ana Lívia Mendes</v>
      </c>
      <c r="C887" s="2" t="s">
        <v>51</v>
      </c>
      <c r="D887" s="4" t="s">
        <v>1574</v>
      </c>
      <c r="E887" s="4" t="s">
        <v>1575</v>
      </c>
      <c r="F887">
        <v>0</v>
      </c>
      <c r="G887">
        <v>2.2000000000000002</v>
      </c>
      <c r="H887">
        <f t="shared" si="52"/>
        <v>2025</v>
      </c>
      <c r="I887">
        <f t="shared" si="53"/>
        <v>4</v>
      </c>
      <c r="J887" t="s">
        <v>12</v>
      </c>
      <c r="K887" t="str">
        <f>VLOOKUP(A887,Funcionários!$A$1:$I$98,7,FALSE)</f>
        <v>Tarde</v>
      </c>
      <c r="L887" t="str">
        <f>VLOOKUP(K887,Turnos!$A$1:$C$4,2,FALSE)</f>
        <v>14:00</v>
      </c>
      <c r="M887" t="str">
        <f>VLOOKUP(K887,Turnos!$A$1:$C$4,3,FALSE)</f>
        <v>22:00</v>
      </c>
      <c r="N887" s="6">
        <v>11.190833333333334</v>
      </c>
      <c r="O887" s="6">
        <v>1.4222222222222216</v>
      </c>
      <c r="P887" s="6">
        <f t="shared" si="54"/>
        <v>12.613055555555555</v>
      </c>
      <c r="Q887" t="str">
        <f t="shared" si="55"/>
        <v>Anomalia</v>
      </c>
      <c r="R887" t="str">
        <f>VLOOKUP(A887,Funcionários!$A$1:$I$98,6,FALSE)</f>
        <v>Comercial</v>
      </c>
      <c r="S887" t="str">
        <f>VLOOKUP(A887,Funcionários!$A$1:$I$98,5,FALSE)</f>
        <v>Gerente</v>
      </c>
      <c r="T887">
        <f>VLOOKUP(A887,Funcionários!$A$1:$I$98,8,FALSE)</f>
        <v>4665.47</v>
      </c>
      <c r="U887" t="str">
        <f>VLOOKUP(A887,Funcionários!$A$1:$I$98,3,FALSE)</f>
        <v>F</v>
      </c>
    </row>
    <row r="888" spans="1:21" x14ac:dyDescent="0.3">
      <c r="A888">
        <v>31</v>
      </c>
      <c r="B888" t="str">
        <f>VLOOKUP(A888,Funcionários!$A$1:$I$98,2,FALSE)</f>
        <v>Ana Lívia Mendes</v>
      </c>
      <c r="C888" s="2" t="s">
        <v>54</v>
      </c>
      <c r="D888" s="4"/>
      <c r="E888" s="4"/>
      <c r="F888">
        <v>1</v>
      </c>
      <c r="G888">
        <v>0</v>
      </c>
      <c r="H888">
        <f t="shared" si="52"/>
        <v>2025</v>
      </c>
      <c r="I888">
        <f t="shared" si="53"/>
        <v>4</v>
      </c>
      <c r="J888" t="s">
        <v>16</v>
      </c>
      <c r="K888" t="str">
        <f>VLOOKUP(A888,Funcionários!$A$1:$I$98,7,FALSE)</f>
        <v>Tarde</v>
      </c>
      <c r="L888" t="str">
        <f>VLOOKUP(K888,Turnos!$A$1:$C$4,2,FALSE)</f>
        <v>14:00</v>
      </c>
      <c r="M888" t="str">
        <f>VLOOKUP(K888,Turnos!$A$1:$C$4,3,FALSE)</f>
        <v>22:00</v>
      </c>
      <c r="N888" s="6">
        <v>14</v>
      </c>
      <c r="O888" s="6">
        <v>22</v>
      </c>
      <c r="P888" s="6">
        <f t="shared" si="54"/>
        <v>36</v>
      </c>
      <c r="Q888" t="str">
        <f t="shared" si="55"/>
        <v>Anomalia</v>
      </c>
      <c r="R888" t="str">
        <f>VLOOKUP(A888,Funcionários!$A$1:$I$98,6,FALSE)</f>
        <v>Comercial</v>
      </c>
      <c r="S888" t="str">
        <f>VLOOKUP(A888,Funcionários!$A$1:$I$98,5,FALSE)</f>
        <v>Gerente</v>
      </c>
      <c r="T888">
        <f>VLOOKUP(A888,Funcionários!$A$1:$I$98,8,FALSE)</f>
        <v>4665.47</v>
      </c>
      <c r="U888" t="str">
        <f>VLOOKUP(A888,Funcionários!$A$1:$I$98,3,FALSE)</f>
        <v>F</v>
      </c>
    </row>
    <row r="889" spans="1:21" x14ac:dyDescent="0.3">
      <c r="A889">
        <v>31</v>
      </c>
      <c r="B889" t="str">
        <f>VLOOKUP(A889,Funcionários!$A$1:$I$98,2,FALSE)</f>
        <v>Ana Lívia Mendes</v>
      </c>
      <c r="C889" s="2" t="s">
        <v>57</v>
      </c>
      <c r="D889" s="4" t="s">
        <v>1576</v>
      </c>
      <c r="E889" s="4" t="s">
        <v>1577</v>
      </c>
      <c r="F889">
        <v>0</v>
      </c>
      <c r="G889">
        <v>1.4</v>
      </c>
      <c r="H889">
        <f t="shared" si="52"/>
        <v>2025</v>
      </c>
      <c r="I889">
        <f t="shared" si="53"/>
        <v>4</v>
      </c>
      <c r="J889" t="s">
        <v>18</v>
      </c>
      <c r="K889" t="str">
        <f>VLOOKUP(A889,Funcionários!$A$1:$I$98,7,FALSE)</f>
        <v>Tarde</v>
      </c>
      <c r="L889" t="str">
        <f>VLOOKUP(K889,Turnos!$A$1:$C$4,2,FALSE)</f>
        <v>14:00</v>
      </c>
      <c r="M889" t="str">
        <f>VLOOKUP(K889,Turnos!$A$1:$C$4,3,FALSE)</f>
        <v>22:00</v>
      </c>
      <c r="N889" s="6">
        <v>7.1227777777777783</v>
      </c>
      <c r="O889" s="6">
        <v>16.649722222222223</v>
      </c>
      <c r="P889" s="6">
        <f t="shared" si="54"/>
        <v>23.772500000000001</v>
      </c>
      <c r="Q889" t="str">
        <f t="shared" si="55"/>
        <v>Anomalia</v>
      </c>
      <c r="R889" t="str">
        <f>VLOOKUP(A889,Funcionários!$A$1:$I$98,6,FALSE)</f>
        <v>Comercial</v>
      </c>
      <c r="S889" t="str">
        <f>VLOOKUP(A889,Funcionários!$A$1:$I$98,5,FALSE)</f>
        <v>Gerente</v>
      </c>
      <c r="T889">
        <f>VLOOKUP(A889,Funcionários!$A$1:$I$98,8,FALSE)</f>
        <v>4665.47</v>
      </c>
      <c r="U889" t="str">
        <f>VLOOKUP(A889,Funcionários!$A$1:$I$98,3,FALSE)</f>
        <v>F</v>
      </c>
    </row>
    <row r="890" spans="1:21" x14ac:dyDescent="0.3">
      <c r="A890">
        <v>31</v>
      </c>
      <c r="B890" t="str">
        <f>VLOOKUP(A890,Funcionários!$A$1:$I$98,2,FALSE)</f>
        <v>Ana Lívia Mendes</v>
      </c>
      <c r="C890" s="2" t="s">
        <v>60</v>
      </c>
      <c r="D890" s="4" t="s">
        <v>1578</v>
      </c>
      <c r="E890" s="4" t="s">
        <v>1579</v>
      </c>
      <c r="F890">
        <v>0</v>
      </c>
      <c r="G890">
        <v>2.2000000000000002</v>
      </c>
      <c r="H890">
        <f t="shared" si="52"/>
        <v>2025</v>
      </c>
      <c r="I890">
        <f t="shared" si="53"/>
        <v>4</v>
      </c>
      <c r="J890" t="s">
        <v>22</v>
      </c>
      <c r="K890" t="str">
        <f>VLOOKUP(A890,Funcionários!$A$1:$I$98,7,FALSE)</f>
        <v>Tarde</v>
      </c>
      <c r="L890" t="str">
        <f>VLOOKUP(K890,Turnos!$A$1:$C$4,2,FALSE)</f>
        <v>14:00</v>
      </c>
      <c r="M890" t="str">
        <f>VLOOKUP(K890,Turnos!$A$1:$C$4,3,FALSE)</f>
        <v>22:00</v>
      </c>
      <c r="N890" s="6">
        <v>2.4755555555555557</v>
      </c>
      <c r="O890" s="6">
        <v>21.796388888888888</v>
      </c>
      <c r="P890" s="6">
        <f t="shared" si="54"/>
        <v>24.271944444444443</v>
      </c>
      <c r="Q890" t="str">
        <f t="shared" si="55"/>
        <v>Anomalia</v>
      </c>
      <c r="R890" t="str">
        <f>VLOOKUP(A890,Funcionários!$A$1:$I$98,6,FALSE)</f>
        <v>Comercial</v>
      </c>
      <c r="S890" t="str">
        <f>VLOOKUP(A890,Funcionários!$A$1:$I$98,5,FALSE)</f>
        <v>Gerente</v>
      </c>
      <c r="T890">
        <f>VLOOKUP(A890,Funcionários!$A$1:$I$98,8,FALSE)</f>
        <v>4665.47</v>
      </c>
      <c r="U890" t="str">
        <f>VLOOKUP(A890,Funcionários!$A$1:$I$98,3,FALSE)</f>
        <v>F</v>
      </c>
    </row>
    <row r="891" spans="1:21" x14ac:dyDescent="0.3">
      <c r="A891">
        <v>31</v>
      </c>
      <c r="B891" t="str">
        <f>VLOOKUP(A891,Funcionários!$A$1:$I$98,2,FALSE)</f>
        <v>Ana Lívia Mendes</v>
      </c>
      <c r="C891" s="2" t="s">
        <v>63</v>
      </c>
      <c r="D891" s="4" t="s">
        <v>851</v>
      </c>
      <c r="E891" s="4" t="s">
        <v>1580</v>
      </c>
      <c r="F891">
        <v>0</v>
      </c>
      <c r="G891">
        <v>2.1</v>
      </c>
      <c r="H891">
        <f t="shared" si="52"/>
        <v>2025</v>
      </c>
      <c r="I891">
        <f t="shared" si="53"/>
        <v>4</v>
      </c>
      <c r="J891" t="s">
        <v>26</v>
      </c>
      <c r="K891" t="str">
        <f>VLOOKUP(A891,Funcionários!$A$1:$I$98,7,FALSE)</f>
        <v>Tarde</v>
      </c>
      <c r="L891" t="str">
        <f>VLOOKUP(K891,Turnos!$A$1:$C$4,2,FALSE)</f>
        <v>14:00</v>
      </c>
      <c r="M891" t="str">
        <f>VLOOKUP(K891,Turnos!$A$1:$C$4,3,FALSE)</f>
        <v>22:00</v>
      </c>
      <c r="N891" s="6">
        <v>5.4455555555555568</v>
      </c>
      <c r="O891" s="6">
        <v>21.766111111111112</v>
      </c>
      <c r="P891" s="6">
        <f t="shared" si="54"/>
        <v>27.21166666666667</v>
      </c>
      <c r="Q891" t="str">
        <f t="shared" si="55"/>
        <v>Anomalia</v>
      </c>
      <c r="R891" t="str">
        <f>VLOOKUP(A891,Funcionários!$A$1:$I$98,6,FALSE)</f>
        <v>Comercial</v>
      </c>
      <c r="S891" t="str">
        <f>VLOOKUP(A891,Funcionários!$A$1:$I$98,5,FALSE)</f>
        <v>Gerente</v>
      </c>
      <c r="T891">
        <f>VLOOKUP(A891,Funcionários!$A$1:$I$98,8,FALSE)</f>
        <v>4665.47</v>
      </c>
      <c r="U891" t="str">
        <f>VLOOKUP(A891,Funcionários!$A$1:$I$98,3,FALSE)</f>
        <v>F</v>
      </c>
    </row>
    <row r="892" spans="1:21" x14ac:dyDescent="0.3">
      <c r="A892">
        <v>31</v>
      </c>
      <c r="B892" t="str">
        <f>VLOOKUP(A892,Funcionários!$A$1:$I$98,2,FALSE)</f>
        <v>Ana Lívia Mendes</v>
      </c>
      <c r="C892" s="2" t="s">
        <v>66</v>
      </c>
      <c r="D892" s="4" t="s">
        <v>1581</v>
      </c>
      <c r="E892" s="4" t="s">
        <v>1582</v>
      </c>
      <c r="F892">
        <v>0</v>
      </c>
      <c r="G892">
        <v>2.9</v>
      </c>
      <c r="H892">
        <f t="shared" si="52"/>
        <v>2025</v>
      </c>
      <c r="I892">
        <f t="shared" si="53"/>
        <v>4</v>
      </c>
      <c r="J892" t="s">
        <v>28</v>
      </c>
      <c r="K892" t="str">
        <f>VLOOKUP(A892,Funcionários!$A$1:$I$98,7,FALSE)</f>
        <v>Tarde</v>
      </c>
      <c r="L892" t="str">
        <f>VLOOKUP(K892,Turnos!$A$1:$C$4,2,FALSE)</f>
        <v>14:00</v>
      </c>
      <c r="M892" t="str">
        <f>VLOOKUP(K892,Turnos!$A$1:$C$4,3,FALSE)</f>
        <v>22:00</v>
      </c>
      <c r="N892" s="6">
        <v>8.8044444444444441</v>
      </c>
      <c r="O892" s="6">
        <v>0.14083333333333403</v>
      </c>
      <c r="P892" s="6">
        <f t="shared" si="54"/>
        <v>8.945277777777779</v>
      </c>
      <c r="Q892" t="str">
        <f t="shared" si="55"/>
        <v>Anomalia</v>
      </c>
      <c r="R892" t="str">
        <f>VLOOKUP(A892,Funcionários!$A$1:$I$98,6,FALSE)</f>
        <v>Comercial</v>
      </c>
      <c r="S892" t="str">
        <f>VLOOKUP(A892,Funcionários!$A$1:$I$98,5,FALSE)</f>
        <v>Gerente</v>
      </c>
      <c r="T892">
        <f>VLOOKUP(A892,Funcionários!$A$1:$I$98,8,FALSE)</f>
        <v>4665.47</v>
      </c>
      <c r="U892" t="str">
        <f>VLOOKUP(A892,Funcionários!$A$1:$I$98,3,FALSE)</f>
        <v>F</v>
      </c>
    </row>
    <row r="893" spans="1:21" x14ac:dyDescent="0.3">
      <c r="A893">
        <v>31</v>
      </c>
      <c r="B893" t="str">
        <f>VLOOKUP(A893,Funcionários!$A$1:$I$98,2,FALSE)</f>
        <v>Ana Lívia Mendes</v>
      </c>
      <c r="C893" s="2" t="s">
        <v>69</v>
      </c>
      <c r="D893" s="4" t="s">
        <v>1583</v>
      </c>
      <c r="E893" s="4" t="s">
        <v>1584</v>
      </c>
      <c r="F893">
        <v>0</v>
      </c>
      <c r="G893">
        <v>2.2000000000000002</v>
      </c>
      <c r="H893">
        <f t="shared" si="52"/>
        <v>2025</v>
      </c>
      <c r="I893">
        <f t="shared" si="53"/>
        <v>4</v>
      </c>
      <c r="J893" t="s">
        <v>9</v>
      </c>
      <c r="K893" t="str">
        <f>VLOOKUP(A893,Funcionários!$A$1:$I$98,7,FALSE)</f>
        <v>Tarde</v>
      </c>
      <c r="L893" t="str">
        <f>VLOOKUP(K893,Turnos!$A$1:$C$4,2,FALSE)</f>
        <v>14:00</v>
      </c>
      <c r="M893" t="str">
        <f>VLOOKUP(K893,Turnos!$A$1:$C$4,3,FALSE)</f>
        <v>22:00</v>
      </c>
      <c r="N893" s="6">
        <v>8.723055555555554</v>
      </c>
      <c r="O893" s="6">
        <v>19.283888888888889</v>
      </c>
      <c r="P893" s="6">
        <f t="shared" si="54"/>
        <v>28.006944444444443</v>
      </c>
      <c r="Q893" t="str">
        <f t="shared" si="55"/>
        <v>Anomalia</v>
      </c>
      <c r="R893" t="str">
        <f>VLOOKUP(A893,Funcionários!$A$1:$I$98,6,FALSE)</f>
        <v>Comercial</v>
      </c>
      <c r="S893" t="str">
        <f>VLOOKUP(A893,Funcionários!$A$1:$I$98,5,FALSE)</f>
        <v>Gerente</v>
      </c>
      <c r="T893">
        <f>VLOOKUP(A893,Funcionários!$A$1:$I$98,8,FALSE)</f>
        <v>4665.47</v>
      </c>
      <c r="U893" t="str">
        <f>VLOOKUP(A893,Funcionários!$A$1:$I$98,3,FALSE)</f>
        <v>F</v>
      </c>
    </row>
    <row r="894" spans="1:21" x14ac:dyDescent="0.3">
      <c r="A894">
        <v>31</v>
      </c>
      <c r="B894" t="str">
        <f>VLOOKUP(A894,Funcionários!$A$1:$I$98,2,FALSE)</f>
        <v>Ana Lívia Mendes</v>
      </c>
      <c r="C894" s="2" t="s">
        <v>72</v>
      </c>
      <c r="D894" s="4" t="s">
        <v>1585</v>
      </c>
      <c r="E894" s="4" t="s">
        <v>1586</v>
      </c>
      <c r="F894">
        <v>0</v>
      </c>
      <c r="G894">
        <v>2.2999999999999998</v>
      </c>
      <c r="H894">
        <f t="shared" si="52"/>
        <v>2025</v>
      </c>
      <c r="I894">
        <f t="shared" si="53"/>
        <v>4</v>
      </c>
      <c r="J894" t="s">
        <v>12</v>
      </c>
      <c r="K894" t="str">
        <f>VLOOKUP(A894,Funcionários!$A$1:$I$98,7,FALSE)</f>
        <v>Tarde</v>
      </c>
      <c r="L894" t="str">
        <f>VLOOKUP(K894,Turnos!$A$1:$C$4,2,FALSE)</f>
        <v>14:00</v>
      </c>
      <c r="M894" t="str">
        <f>VLOOKUP(K894,Turnos!$A$1:$C$4,3,FALSE)</f>
        <v>22:00</v>
      </c>
      <c r="N894" s="6">
        <v>1.7969444444444447</v>
      </c>
      <c r="O894" s="6">
        <v>12.551388888888887</v>
      </c>
      <c r="P894" s="6">
        <f t="shared" si="54"/>
        <v>14.348333333333333</v>
      </c>
      <c r="Q894" t="str">
        <f t="shared" si="55"/>
        <v>Anomalia</v>
      </c>
      <c r="R894" t="str">
        <f>VLOOKUP(A894,Funcionários!$A$1:$I$98,6,FALSE)</f>
        <v>Comercial</v>
      </c>
      <c r="S894" t="str">
        <f>VLOOKUP(A894,Funcionários!$A$1:$I$98,5,FALSE)</f>
        <v>Gerente</v>
      </c>
      <c r="T894">
        <f>VLOOKUP(A894,Funcionários!$A$1:$I$98,8,FALSE)</f>
        <v>4665.47</v>
      </c>
      <c r="U894" t="str">
        <f>VLOOKUP(A894,Funcionários!$A$1:$I$98,3,FALSE)</f>
        <v>F</v>
      </c>
    </row>
    <row r="895" spans="1:21" x14ac:dyDescent="0.3">
      <c r="A895">
        <v>31</v>
      </c>
      <c r="B895" t="str">
        <f>VLOOKUP(A895,Funcionários!$A$1:$I$98,2,FALSE)</f>
        <v>Ana Lívia Mendes</v>
      </c>
      <c r="C895" s="2" t="s">
        <v>75</v>
      </c>
      <c r="D895" s="4"/>
      <c r="E895" s="4"/>
      <c r="F895">
        <v>0</v>
      </c>
      <c r="G895">
        <v>0</v>
      </c>
      <c r="H895">
        <f t="shared" si="52"/>
        <v>2025</v>
      </c>
      <c r="I895">
        <f t="shared" si="53"/>
        <v>4</v>
      </c>
      <c r="J895" t="s">
        <v>16</v>
      </c>
      <c r="K895" t="str">
        <f>VLOOKUP(A895,Funcionários!$A$1:$I$98,7,FALSE)</f>
        <v>Tarde</v>
      </c>
      <c r="L895" t="str">
        <f>VLOOKUP(K895,Turnos!$A$1:$C$4,2,FALSE)</f>
        <v>14:00</v>
      </c>
      <c r="M895" t="str">
        <f>VLOOKUP(K895,Turnos!$A$1:$C$4,3,FALSE)</f>
        <v>22:00</v>
      </c>
      <c r="N895" s="6">
        <v>14</v>
      </c>
      <c r="O895" s="6">
        <v>22</v>
      </c>
      <c r="P895" s="6">
        <f t="shared" si="54"/>
        <v>36</v>
      </c>
      <c r="Q895" t="str">
        <f t="shared" si="55"/>
        <v>Anomalia</v>
      </c>
      <c r="R895" t="str">
        <f>VLOOKUP(A895,Funcionários!$A$1:$I$98,6,FALSE)</f>
        <v>Comercial</v>
      </c>
      <c r="S895" t="str">
        <f>VLOOKUP(A895,Funcionários!$A$1:$I$98,5,FALSE)</f>
        <v>Gerente</v>
      </c>
      <c r="T895">
        <f>VLOOKUP(A895,Funcionários!$A$1:$I$98,8,FALSE)</f>
        <v>4665.47</v>
      </c>
      <c r="U895" t="str">
        <f>VLOOKUP(A895,Funcionários!$A$1:$I$98,3,FALSE)</f>
        <v>F</v>
      </c>
    </row>
    <row r="896" spans="1:21" x14ac:dyDescent="0.3">
      <c r="A896">
        <v>31</v>
      </c>
      <c r="B896" t="str">
        <f>VLOOKUP(A896,Funcionários!$A$1:$I$98,2,FALSE)</f>
        <v>Ana Lívia Mendes</v>
      </c>
      <c r="C896" s="2" t="s">
        <v>76</v>
      </c>
      <c r="D896" s="4" t="s">
        <v>1587</v>
      </c>
      <c r="E896" s="4" t="s">
        <v>1588</v>
      </c>
      <c r="F896">
        <v>0</v>
      </c>
      <c r="G896">
        <v>0.8</v>
      </c>
      <c r="H896">
        <f t="shared" si="52"/>
        <v>2025</v>
      </c>
      <c r="I896">
        <f t="shared" si="53"/>
        <v>4</v>
      </c>
      <c r="J896" t="s">
        <v>18</v>
      </c>
      <c r="K896" t="str">
        <f>VLOOKUP(A896,Funcionários!$A$1:$I$98,7,FALSE)</f>
        <v>Tarde</v>
      </c>
      <c r="L896" t="str">
        <f>VLOOKUP(K896,Turnos!$A$1:$C$4,2,FALSE)</f>
        <v>14:00</v>
      </c>
      <c r="M896" t="str">
        <f>VLOOKUP(K896,Turnos!$A$1:$C$4,3,FALSE)</f>
        <v>22:00</v>
      </c>
      <c r="N896" s="6">
        <v>4.6144444444444428</v>
      </c>
      <c r="O896" s="6">
        <v>1.4333333333333336</v>
      </c>
      <c r="P896" s="6">
        <f t="shared" si="54"/>
        <v>6.0477777777777764</v>
      </c>
      <c r="Q896" t="str">
        <f t="shared" si="55"/>
        <v>Anomalia</v>
      </c>
      <c r="R896" t="str">
        <f>VLOOKUP(A896,Funcionários!$A$1:$I$98,6,FALSE)</f>
        <v>Comercial</v>
      </c>
      <c r="S896" t="str">
        <f>VLOOKUP(A896,Funcionários!$A$1:$I$98,5,FALSE)</f>
        <v>Gerente</v>
      </c>
      <c r="T896">
        <f>VLOOKUP(A896,Funcionários!$A$1:$I$98,8,FALSE)</f>
        <v>4665.47</v>
      </c>
      <c r="U896" t="str">
        <f>VLOOKUP(A896,Funcionários!$A$1:$I$98,3,FALSE)</f>
        <v>F</v>
      </c>
    </row>
    <row r="897" spans="1:21" x14ac:dyDescent="0.3">
      <c r="A897">
        <v>31</v>
      </c>
      <c r="B897" t="str">
        <f>VLOOKUP(A897,Funcionários!$A$1:$I$98,2,FALSE)</f>
        <v>Ana Lívia Mendes</v>
      </c>
      <c r="C897" s="2" t="s">
        <v>79</v>
      </c>
      <c r="D897" s="4" t="s">
        <v>912</v>
      </c>
      <c r="E897" s="4" t="s">
        <v>1589</v>
      </c>
      <c r="F897">
        <v>0</v>
      </c>
      <c r="G897">
        <v>1.7</v>
      </c>
      <c r="H897">
        <f t="shared" si="52"/>
        <v>2025</v>
      </c>
      <c r="I897">
        <f t="shared" si="53"/>
        <v>4</v>
      </c>
      <c r="J897" t="s">
        <v>22</v>
      </c>
      <c r="K897" t="str">
        <f>VLOOKUP(A897,Funcionários!$A$1:$I$98,7,FALSE)</f>
        <v>Tarde</v>
      </c>
      <c r="L897" t="str">
        <f>VLOOKUP(K897,Turnos!$A$1:$C$4,2,FALSE)</f>
        <v>14:00</v>
      </c>
      <c r="M897" t="str">
        <f>VLOOKUP(K897,Turnos!$A$1:$C$4,3,FALSE)</f>
        <v>22:00</v>
      </c>
      <c r="N897" s="6">
        <v>9.5922222222222224</v>
      </c>
      <c r="O897" s="6">
        <v>2.4355555555555566</v>
      </c>
      <c r="P897" s="6">
        <f t="shared" si="54"/>
        <v>12.027777777777779</v>
      </c>
      <c r="Q897" t="str">
        <f t="shared" si="55"/>
        <v>Anomalia</v>
      </c>
      <c r="R897" t="str">
        <f>VLOOKUP(A897,Funcionários!$A$1:$I$98,6,FALSE)</f>
        <v>Comercial</v>
      </c>
      <c r="S897" t="str">
        <f>VLOOKUP(A897,Funcionários!$A$1:$I$98,5,FALSE)</f>
        <v>Gerente</v>
      </c>
      <c r="T897">
        <f>VLOOKUP(A897,Funcionários!$A$1:$I$98,8,FALSE)</f>
        <v>4665.47</v>
      </c>
      <c r="U897" t="str">
        <f>VLOOKUP(A897,Funcionários!$A$1:$I$98,3,FALSE)</f>
        <v>F</v>
      </c>
    </row>
    <row r="898" spans="1:21" x14ac:dyDescent="0.3">
      <c r="A898">
        <v>31</v>
      </c>
      <c r="B898" t="str">
        <f>VLOOKUP(A898,Funcionários!$A$1:$I$98,2,FALSE)</f>
        <v>Ana Lívia Mendes</v>
      </c>
      <c r="C898" s="2" t="s">
        <v>82</v>
      </c>
      <c r="D898" s="4" t="s">
        <v>1590</v>
      </c>
      <c r="E898" s="4" t="s">
        <v>1591</v>
      </c>
      <c r="F898">
        <v>0</v>
      </c>
      <c r="G898">
        <v>1.1000000000000001</v>
      </c>
      <c r="H898">
        <f t="shared" si="52"/>
        <v>2025</v>
      </c>
      <c r="I898">
        <f t="shared" si="53"/>
        <v>4</v>
      </c>
      <c r="J898" t="s">
        <v>26</v>
      </c>
      <c r="K898" t="str">
        <f>VLOOKUP(A898,Funcionários!$A$1:$I$98,7,FALSE)</f>
        <v>Tarde</v>
      </c>
      <c r="L898" t="str">
        <f>VLOOKUP(K898,Turnos!$A$1:$C$4,2,FALSE)</f>
        <v>14:00</v>
      </c>
      <c r="M898" t="str">
        <f>VLOOKUP(K898,Turnos!$A$1:$C$4,3,FALSE)</f>
        <v>22:00</v>
      </c>
      <c r="N898" s="6">
        <v>6.5163888888888915</v>
      </c>
      <c r="O898" s="6">
        <v>20.826111111111111</v>
      </c>
      <c r="P898" s="6">
        <f t="shared" si="54"/>
        <v>27.342500000000001</v>
      </c>
      <c r="Q898" t="str">
        <f t="shared" si="55"/>
        <v>Anomalia</v>
      </c>
      <c r="R898" t="str">
        <f>VLOOKUP(A898,Funcionários!$A$1:$I$98,6,FALSE)</f>
        <v>Comercial</v>
      </c>
      <c r="S898" t="str">
        <f>VLOOKUP(A898,Funcionários!$A$1:$I$98,5,FALSE)</f>
        <v>Gerente</v>
      </c>
      <c r="T898">
        <f>VLOOKUP(A898,Funcionários!$A$1:$I$98,8,FALSE)</f>
        <v>4665.47</v>
      </c>
      <c r="U898" t="str">
        <f>VLOOKUP(A898,Funcionários!$A$1:$I$98,3,FALSE)</f>
        <v>F</v>
      </c>
    </row>
    <row r="899" spans="1:21" x14ac:dyDescent="0.3">
      <c r="A899">
        <v>31</v>
      </c>
      <c r="B899" t="str">
        <f>VLOOKUP(A899,Funcionários!$A$1:$I$98,2,FALSE)</f>
        <v>Ana Lívia Mendes</v>
      </c>
      <c r="C899" s="2" t="s">
        <v>85</v>
      </c>
      <c r="D899" s="4" t="s">
        <v>1592</v>
      </c>
      <c r="E899" s="4" t="s">
        <v>1593</v>
      </c>
      <c r="F899">
        <v>0</v>
      </c>
      <c r="G899">
        <v>1.1000000000000001</v>
      </c>
      <c r="H899">
        <f t="shared" ref="H899:H962" si="56">YEAR(C899)</f>
        <v>2025</v>
      </c>
      <c r="I899">
        <f t="shared" ref="I899:I962" si="57">MONTH(C899)</f>
        <v>4</v>
      </c>
      <c r="J899" t="s">
        <v>28</v>
      </c>
      <c r="K899" t="str">
        <f>VLOOKUP(A899,Funcionários!$A$1:$I$98,7,FALSE)</f>
        <v>Tarde</v>
      </c>
      <c r="L899" t="str">
        <f>VLOOKUP(K899,Turnos!$A$1:$C$4,2,FALSE)</f>
        <v>14:00</v>
      </c>
      <c r="M899" t="str">
        <f>VLOOKUP(K899,Turnos!$A$1:$C$4,3,FALSE)</f>
        <v>22:00</v>
      </c>
      <c r="N899" s="6">
        <v>10.729722222222223</v>
      </c>
      <c r="O899" s="6">
        <v>21.430555555555554</v>
      </c>
      <c r="P899" s="6">
        <f t="shared" ref="P899:P962" si="58">N899+O899</f>
        <v>32.160277777777779</v>
      </c>
      <c r="Q899" t="str">
        <f t="shared" ref="Q899:Q962" si="59">IF(OR(N899&gt;2,O899&gt;2),"Anomalia","OK")</f>
        <v>Anomalia</v>
      </c>
      <c r="R899" t="str">
        <f>VLOOKUP(A899,Funcionários!$A$1:$I$98,6,FALSE)</f>
        <v>Comercial</v>
      </c>
      <c r="S899" t="str">
        <f>VLOOKUP(A899,Funcionários!$A$1:$I$98,5,FALSE)</f>
        <v>Gerente</v>
      </c>
      <c r="T899">
        <f>VLOOKUP(A899,Funcionários!$A$1:$I$98,8,FALSE)</f>
        <v>4665.47</v>
      </c>
      <c r="U899" t="str">
        <f>VLOOKUP(A899,Funcionários!$A$1:$I$98,3,FALSE)</f>
        <v>F</v>
      </c>
    </row>
    <row r="900" spans="1:21" x14ac:dyDescent="0.3">
      <c r="A900">
        <v>31</v>
      </c>
      <c r="B900" t="str">
        <f>VLOOKUP(A900,Funcionários!$A$1:$I$98,2,FALSE)</f>
        <v>Ana Lívia Mendes</v>
      </c>
      <c r="C900" s="2" t="s">
        <v>88</v>
      </c>
      <c r="D900" s="4" t="s">
        <v>1594</v>
      </c>
      <c r="E900" s="4" t="s">
        <v>1595</v>
      </c>
      <c r="F900">
        <v>0</v>
      </c>
      <c r="G900">
        <v>1.7</v>
      </c>
      <c r="H900">
        <f t="shared" si="56"/>
        <v>2025</v>
      </c>
      <c r="I900">
        <f t="shared" si="57"/>
        <v>4</v>
      </c>
      <c r="J900" t="s">
        <v>9</v>
      </c>
      <c r="K900" t="str">
        <f>VLOOKUP(A900,Funcionários!$A$1:$I$98,7,FALSE)</f>
        <v>Tarde</v>
      </c>
      <c r="L900" t="str">
        <f>VLOOKUP(K900,Turnos!$A$1:$C$4,2,FALSE)</f>
        <v>14:00</v>
      </c>
      <c r="M900" t="str">
        <f>VLOOKUP(K900,Turnos!$A$1:$C$4,3,FALSE)</f>
        <v>22:00</v>
      </c>
      <c r="N900" s="6">
        <v>6.8308333333333326</v>
      </c>
      <c r="O900" s="6">
        <v>20.338333333333331</v>
      </c>
      <c r="P900" s="6">
        <f t="shared" si="58"/>
        <v>27.169166666666662</v>
      </c>
      <c r="Q900" t="str">
        <f t="shared" si="59"/>
        <v>Anomalia</v>
      </c>
      <c r="R900" t="str">
        <f>VLOOKUP(A900,Funcionários!$A$1:$I$98,6,FALSE)</f>
        <v>Comercial</v>
      </c>
      <c r="S900" t="str">
        <f>VLOOKUP(A900,Funcionários!$A$1:$I$98,5,FALSE)</f>
        <v>Gerente</v>
      </c>
      <c r="T900">
        <f>VLOOKUP(A900,Funcionários!$A$1:$I$98,8,FALSE)</f>
        <v>4665.47</v>
      </c>
      <c r="U900" t="str">
        <f>VLOOKUP(A900,Funcionários!$A$1:$I$98,3,FALSE)</f>
        <v>F</v>
      </c>
    </row>
    <row r="901" spans="1:21" x14ac:dyDescent="0.3">
      <c r="A901">
        <v>31</v>
      </c>
      <c r="B901" t="str">
        <f>VLOOKUP(A901,Funcionários!$A$1:$I$98,2,FALSE)</f>
        <v>Ana Lívia Mendes</v>
      </c>
      <c r="C901" s="2" t="s">
        <v>91</v>
      </c>
      <c r="D901" s="4"/>
      <c r="E901" s="4"/>
      <c r="F901">
        <v>0</v>
      </c>
      <c r="G901">
        <v>0</v>
      </c>
      <c r="H901">
        <f t="shared" si="56"/>
        <v>2025</v>
      </c>
      <c r="I901">
        <f t="shared" si="57"/>
        <v>4</v>
      </c>
      <c r="J901" t="s">
        <v>12</v>
      </c>
      <c r="K901" t="str">
        <f>VLOOKUP(A901,Funcionários!$A$1:$I$98,7,FALSE)</f>
        <v>Tarde</v>
      </c>
      <c r="L901" t="str">
        <f>VLOOKUP(K901,Turnos!$A$1:$C$4,2,FALSE)</f>
        <v>14:00</v>
      </c>
      <c r="M901" t="str">
        <f>VLOOKUP(K901,Turnos!$A$1:$C$4,3,FALSE)</f>
        <v>22:00</v>
      </c>
      <c r="N901" s="6">
        <v>14</v>
      </c>
      <c r="O901" s="6">
        <v>22</v>
      </c>
      <c r="P901" s="6">
        <f t="shared" si="58"/>
        <v>36</v>
      </c>
      <c r="Q901" t="str">
        <f t="shared" si="59"/>
        <v>Anomalia</v>
      </c>
      <c r="R901" t="str">
        <f>VLOOKUP(A901,Funcionários!$A$1:$I$98,6,FALSE)</f>
        <v>Comercial</v>
      </c>
      <c r="S901" t="str">
        <f>VLOOKUP(A901,Funcionários!$A$1:$I$98,5,FALSE)</f>
        <v>Gerente</v>
      </c>
      <c r="T901">
        <f>VLOOKUP(A901,Funcionários!$A$1:$I$98,8,FALSE)</f>
        <v>4665.47</v>
      </c>
      <c r="U901" t="str">
        <f>VLOOKUP(A901,Funcionários!$A$1:$I$98,3,FALSE)</f>
        <v>F</v>
      </c>
    </row>
    <row r="902" spans="1:21" x14ac:dyDescent="0.3">
      <c r="A902">
        <v>33</v>
      </c>
      <c r="B902" t="str">
        <f>VLOOKUP(A902,Funcionários!$A$1:$I$98,2,FALSE)</f>
        <v>Jos</v>
      </c>
      <c r="C902" s="2" t="s">
        <v>7</v>
      </c>
      <c r="D902" s="4" t="s">
        <v>1597</v>
      </c>
      <c r="E902" s="4" t="s">
        <v>1598</v>
      </c>
      <c r="F902">
        <v>0</v>
      </c>
      <c r="G902">
        <v>1.8</v>
      </c>
      <c r="H902">
        <f t="shared" si="56"/>
        <v>2025</v>
      </c>
      <c r="I902">
        <f t="shared" si="57"/>
        <v>5</v>
      </c>
      <c r="J902" t="s">
        <v>9</v>
      </c>
      <c r="K902" t="str">
        <f>VLOOKUP(A902,Funcionários!$A$1:$I$98,7,FALSE)</f>
        <v>Noite</v>
      </c>
      <c r="L902" t="str">
        <f>VLOOKUP(K902,Turnos!$A$1:$C$4,2,FALSE)</f>
        <v>22:00</v>
      </c>
      <c r="M902" t="str">
        <f>VLOOKUP(K902,Turnos!$A$1:$C$4,3,FALSE)</f>
        <v>06:00</v>
      </c>
      <c r="N902" s="6">
        <v>7.0563888888888897</v>
      </c>
      <c r="O902" s="6">
        <v>7.0758333333333336</v>
      </c>
      <c r="P902" s="6">
        <f t="shared" si="58"/>
        <v>14.132222222222223</v>
      </c>
      <c r="Q902" t="str">
        <f t="shared" si="59"/>
        <v>Anomalia</v>
      </c>
      <c r="R902" t="str">
        <f>VLOOKUP(A902,Funcionários!$A$1:$I$98,6,FALSE)</f>
        <v>Comercial</v>
      </c>
      <c r="S902" t="str">
        <f>VLOOKUP(A902,Funcionários!$A$1:$I$98,5,FALSE)</f>
        <v>Gerente</v>
      </c>
      <c r="T902">
        <f>VLOOKUP(A902,Funcionários!$A$1:$I$98,8,FALSE)</f>
        <v>3243.69</v>
      </c>
      <c r="U902" t="str">
        <f>VLOOKUP(A902,Funcionários!$A$1:$I$98,3,FALSE)</f>
        <v>F</v>
      </c>
    </row>
    <row r="903" spans="1:21" x14ac:dyDescent="0.3">
      <c r="A903">
        <v>33</v>
      </c>
      <c r="B903" t="str">
        <f>VLOOKUP(A903,Funcionários!$A$1:$I$98,2,FALSE)</f>
        <v>Jos</v>
      </c>
      <c r="C903" s="2" t="s">
        <v>10</v>
      </c>
      <c r="D903" s="4" t="s">
        <v>1599</v>
      </c>
      <c r="E903" s="4" t="s">
        <v>1600</v>
      </c>
      <c r="F903">
        <v>0</v>
      </c>
      <c r="G903">
        <v>1.4</v>
      </c>
      <c r="H903">
        <f t="shared" si="56"/>
        <v>2025</v>
      </c>
      <c r="I903">
        <f t="shared" si="57"/>
        <v>5</v>
      </c>
      <c r="J903" t="s">
        <v>12</v>
      </c>
      <c r="K903" t="str">
        <f>VLOOKUP(A903,Funcionários!$A$1:$I$98,7,FALSE)</f>
        <v>Noite</v>
      </c>
      <c r="L903" t="str">
        <f>VLOOKUP(K903,Turnos!$A$1:$C$4,2,FALSE)</f>
        <v>22:00</v>
      </c>
      <c r="M903" t="str">
        <f>VLOOKUP(K903,Turnos!$A$1:$C$4,3,FALSE)</f>
        <v>06:00</v>
      </c>
      <c r="N903" s="6">
        <v>1.649166666666666</v>
      </c>
      <c r="O903" s="6">
        <v>5.496666666666667</v>
      </c>
      <c r="P903" s="6">
        <f t="shared" si="58"/>
        <v>7.145833333333333</v>
      </c>
      <c r="Q903" t="str">
        <f t="shared" si="59"/>
        <v>Anomalia</v>
      </c>
      <c r="R903" t="str">
        <f>VLOOKUP(A903,Funcionários!$A$1:$I$98,6,FALSE)</f>
        <v>Comercial</v>
      </c>
      <c r="S903" t="str">
        <f>VLOOKUP(A903,Funcionários!$A$1:$I$98,5,FALSE)</f>
        <v>Gerente</v>
      </c>
      <c r="T903">
        <f>VLOOKUP(A903,Funcionários!$A$1:$I$98,8,FALSE)</f>
        <v>3243.69</v>
      </c>
      <c r="U903" t="str">
        <f>VLOOKUP(A903,Funcionários!$A$1:$I$98,3,FALSE)</f>
        <v>F</v>
      </c>
    </row>
    <row r="904" spans="1:21" x14ac:dyDescent="0.3">
      <c r="A904">
        <v>33</v>
      </c>
      <c r="B904" t="str">
        <f>VLOOKUP(A904,Funcionários!$A$1:$I$98,2,FALSE)</f>
        <v>Jos</v>
      </c>
      <c r="C904" s="2" t="s">
        <v>13</v>
      </c>
      <c r="D904" s="4" t="s">
        <v>1601</v>
      </c>
      <c r="E904" s="4" t="s">
        <v>1602</v>
      </c>
      <c r="F904">
        <v>0</v>
      </c>
      <c r="G904">
        <v>2.9</v>
      </c>
      <c r="H904">
        <f t="shared" si="56"/>
        <v>2025</v>
      </c>
      <c r="I904">
        <f t="shared" si="57"/>
        <v>5</v>
      </c>
      <c r="J904" t="s">
        <v>16</v>
      </c>
      <c r="K904" t="str">
        <f>VLOOKUP(A904,Funcionários!$A$1:$I$98,7,FALSE)</f>
        <v>Noite</v>
      </c>
      <c r="L904" t="str">
        <f>VLOOKUP(K904,Turnos!$A$1:$C$4,2,FALSE)</f>
        <v>22:00</v>
      </c>
      <c r="M904" t="str">
        <f>VLOOKUP(K904,Turnos!$A$1:$C$4,3,FALSE)</f>
        <v>06:00</v>
      </c>
      <c r="N904" s="6">
        <v>9.0894444444444442</v>
      </c>
      <c r="O904" s="6">
        <v>8.1869444444444444</v>
      </c>
      <c r="P904" s="6">
        <f t="shared" si="58"/>
        <v>17.276388888888889</v>
      </c>
      <c r="Q904" t="str">
        <f t="shared" si="59"/>
        <v>Anomalia</v>
      </c>
      <c r="R904" t="str">
        <f>VLOOKUP(A904,Funcionários!$A$1:$I$98,6,FALSE)</f>
        <v>Comercial</v>
      </c>
      <c r="S904" t="str">
        <f>VLOOKUP(A904,Funcionários!$A$1:$I$98,5,FALSE)</f>
        <v>Gerente</v>
      </c>
      <c r="T904">
        <f>VLOOKUP(A904,Funcionários!$A$1:$I$98,8,FALSE)</f>
        <v>3243.69</v>
      </c>
      <c r="U904" t="str">
        <f>VLOOKUP(A904,Funcionários!$A$1:$I$98,3,FALSE)</f>
        <v>F</v>
      </c>
    </row>
    <row r="905" spans="1:21" x14ac:dyDescent="0.3">
      <c r="A905">
        <v>33</v>
      </c>
      <c r="B905" t="str">
        <f>VLOOKUP(A905,Funcionários!$A$1:$I$98,2,FALSE)</f>
        <v>Jos</v>
      </c>
      <c r="C905" s="2" t="s">
        <v>17</v>
      </c>
      <c r="D905" s="4" t="s">
        <v>1603</v>
      </c>
      <c r="E905" s="4" t="s">
        <v>1604</v>
      </c>
      <c r="F905">
        <v>0</v>
      </c>
      <c r="G905">
        <v>0.8</v>
      </c>
      <c r="H905">
        <f t="shared" si="56"/>
        <v>2025</v>
      </c>
      <c r="I905">
        <f t="shared" si="57"/>
        <v>5</v>
      </c>
      <c r="J905" t="s">
        <v>18</v>
      </c>
      <c r="K905" t="str">
        <f>VLOOKUP(A905,Funcionários!$A$1:$I$98,7,FALSE)</f>
        <v>Noite</v>
      </c>
      <c r="L905" t="str">
        <f>VLOOKUP(K905,Turnos!$A$1:$C$4,2,FALSE)</f>
        <v>22:00</v>
      </c>
      <c r="M905" t="str">
        <f>VLOOKUP(K905,Turnos!$A$1:$C$4,3,FALSE)</f>
        <v>06:00</v>
      </c>
      <c r="N905" s="6">
        <v>19.395833333333332</v>
      </c>
      <c r="O905" s="6">
        <v>1.6666666666666674</v>
      </c>
      <c r="P905" s="6">
        <f t="shared" si="58"/>
        <v>21.0625</v>
      </c>
      <c r="Q905" t="str">
        <f t="shared" si="59"/>
        <v>Anomalia</v>
      </c>
      <c r="R905" t="str">
        <f>VLOOKUP(A905,Funcionários!$A$1:$I$98,6,FALSE)</f>
        <v>Comercial</v>
      </c>
      <c r="S905" t="str">
        <f>VLOOKUP(A905,Funcionários!$A$1:$I$98,5,FALSE)</f>
        <v>Gerente</v>
      </c>
      <c r="T905">
        <f>VLOOKUP(A905,Funcionários!$A$1:$I$98,8,FALSE)</f>
        <v>3243.69</v>
      </c>
      <c r="U905" t="str">
        <f>VLOOKUP(A905,Funcionários!$A$1:$I$98,3,FALSE)</f>
        <v>F</v>
      </c>
    </row>
    <row r="906" spans="1:21" x14ac:dyDescent="0.3">
      <c r="A906">
        <v>33</v>
      </c>
      <c r="B906" t="str">
        <f>VLOOKUP(A906,Funcionários!$A$1:$I$98,2,FALSE)</f>
        <v>Jos</v>
      </c>
      <c r="C906" s="2" t="s">
        <v>19</v>
      </c>
      <c r="D906" s="4" t="s">
        <v>1605</v>
      </c>
      <c r="E906" s="4" t="s">
        <v>1606</v>
      </c>
      <c r="F906">
        <v>0</v>
      </c>
      <c r="G906">
        <v>2.1</v>
      </c>
      <c r="H906">
        <f t="shared" si="56"/>
        <v>2025</v>
      </c>
      <c r="I906">
        <f t="shared" si="57"/>
        <v>5</v>
      </c>
      <c r="J906" t="s">
        <v>22</v>
      </c>
      <c r="K906" t="str">
        <f>VLOOKUP(A906,Funcionários!$A$1:$I$98,7,FALSE)</f>
        <v>Noite</v>
      </c>
      <c r="L906" t="str">
        <f>VLOOKUP(K906,Turnos!$A$1:$C$4,2,FALSE)</f>
        <v>22:00</v>
      </c>
      <c r="M906" t="str">
        <f>VLOOKUP(K906,Turnos!$A$1:$C$4,3,FALSE)</f>
        <v>06:00</v>
      </c>
      <c r="N906" s="6">
        <v>11.126666666666665</v>
      </c>
      <c r="O906" s="6">
        <v>17.523055555555555</v>
      </c>
      <c r="P906" s="6">
        <f t="shared" si="58"/>
        <v>28.64972222222222</v>
      </c>
      <c r="Q906" t="str">
        <f t="shared" si="59"/>
        <v>Anomalia</v>
      </c>
      <c r="R906" t="str">
        <f>VLOOKUP(A906,Funcionários!$A$1:$I$98,6,FALSE)</f>
        <v>Comercial</v>
      </c>
      <c r="S906" t="str">
        <f>VLOOKUP(A906,Funcionários!$A$1:$I$98,5,FALSE)</f>
        <v>Gerente</v>
      </c>
      <c r="T906">
        <f>VLOOKUP(A906,Funcionários!$A$1:$I$98,8,FALSE)</f>
        <v>3243.69</v>
      </c>
      <c r="U906" t="str">
        <f>VLOOKUP(A906,Funcionários!$A$1:$I$98,3,FALSE)</f>
        <v>F</v>
      </c>
    </row>
    <row r="907" spans="1:21" x14ac:dyDescent="0.3">
      <c r="A907">
        <v>33</v>
      </c>
      <c r="B907" t="str">
        <f>VLOOKUP(A907,Funcionários!$A$1:$I$98,2,FALSE)</f>
        <v>Jos</v>
      </c>
      <c r="C907" s="2" t="s">
        <v>23</v>
      </c>
      <c r="D907" s="4" t="s">
        <v>1607</v>
      </c>
      <c r="E907" s="4" t="s">
        <v>1608</v>
      </c>
      <c r="F907">
        <v>0</v>
      </c>
      <c r="G907">
        <v>0.1</v>
      </c>
      <c r="H907">
        <f t="shared" si="56"/>
        <v>2025</v>
      </c>
      <c r="I907">
        <f t="shared" si="57"/>
        <v>5</v>
      </c>
      <c r="J907" t="s">
        <v>26</v>
      </c>
      <c r="K907" t="str">
        <f>VLOOKUP(A907,Funcionários!$A$1:$I$98,7,FALSE)</f>
        <v>Noite</v>
      </c>
      <c r="L907" t="str">
        <f>VLOOKUP(K907,Turnos!$A$1:$C$4,2,FALSE)</f>
        <v>22:00</v>
      </c>
      <c r="M907" t="str">
        <f>VLOOKUP(K907,Turnos!$A$1:$C$4,3,FALSE)</f>
        <v>06:00</v>
      </c>
      <c r="N907" s="6">
        <v>0.29166666666666963</v>
      </c>
      <c r="O907" s="6">
        <v>9.3416666666666668</v>
      </c>
      <c r="P907" s="6">
        <f t="shared" si="58"/>
        <v>9.6333333333333364</v>
      </c>
      <c r="Q907" t="str">
        <f t="shared" si="59"/>
        <v>Anomalia</v>
      </c>
      <c r="R907" t="str">
        <f>VLOOKUP(A907,Funcionários!$A$1:$I$98,6,FALSE)</f>
        <v>Comercial</v>
      </c>
      <c r="S907" t="str">
        <f>VLOOKUP(A907,Funcionários!$A$1:$I$98,5,FALSE)</f>
        <v>Gerente</v>
      </c>
      <c r="T907">
        <f>VLOOKUP(A907,Funcionários!$A$1:$I$98,8,FALSE)</f>
        <v>3243.69</v>
      </c>
      <c r="U907" t="str">
        <f>VLOOKUP(A907,Funcionários!$A$1:$I$98,3,FALSE)</f>
        <v>F</v>
      </c>
    </row>
    <row r="908" spans="1:21" x14ac:dyDescent="0.3">
      <c r="A908">
        <v>33</v>
      </c>
      <c r="B908" t="str">
        <f>VLOOKUP(A908,Funcionários!$A$1:$I$98,2,FALSE)</f>
        <v>Jos</v>
      </c>
      <c r="C908" s="2" t="s">
        <v>27</v>
      </c>
      <c r="D908" s="4" t="s">
        <v>1609</v>
      </c>
      <c r="E908" s="4" t="s">
        <v>1610</v>
      </c>
      <c r="F908">
        <v>0</v>
      </c>
      <c r="G908">
        <v>0.3</v>
      </c>
      <c r="H908">
        <f t="shared" si="56"/>
        <v>2025</v>
      </c>
      <c r="I908">
        <f t="shared" si="57"/>
        <v>5</v>
      </c>
      <c r="J908" t="s">
        <v>28</v>
      </c>
      <c r="K908" t="str">
        <f>VLOOKUP(A908,Funcionários!$A$1:$I$98,7,FALSE)</f>
        <v>Noite</v>
      </c>
      <c r="L908" t="str">
        <f>VLOOKUP(K908,Turnos!$A$1:$C$4,2,FALSE)</f>
        <v>22:00</v>
      </c>
      <c r="M908" t="str">
        <f>VLOOKUP(K908,Turnos!$A$1:$C$4,3,FALSE)</f>
        <v>06:00</v>
      </c>
      <c r="N908" s="6">
        <v>7.3836111111111107</v>
      </c>
      <c r="O908" s="6">
        <v>5.4480555555555554</v>
      </c>
      <c r="P908" s="6">
        <f t="shared" si="58"/>
        <v>12.831666666666667</v>
      </c>
      <c r="Q908" t="str">
        <f t="shared" si="59"/>
        <v>Anomalia</v>
      </c>
      <c r="R908" t="str">
        <f>VLOOKUP(A908,Funcionários!$A$1:$I$98,6,FALSE)</f>
        <v>Comercial</v>
      </c>
      <c r="S908" t="str">
        <f>VLOOKUP(A908,Funcionários!$A$1:$I$98,5,FALSE)</f>
        <v>Gerente</v>
      </c>
      <c r="T908">
        <f>VLOOKUP(A908,Funcionários!$A$1:$I$98,8,FALSE)</f>
        <v>3243.69</v>
      </c>
      <c r="U908" t="str">
        <f>VLOOKUP(A908,Funcionários!$A$1:$I$98,3,FALSE)</f>
        <v>F</v>
      </c>
    </row>
    <row r="909" spans="1:21" x14ac:dyDescent="0.3">
      <c r="A909">
        <v>33</v>
      </c>
      <c r="B909" t="str">
        <f>VLOOKUP(A909,Funcionários!$A$1:$I$98,2,FALSE)</f>
        <v>Jos</v>
      </c>
      <c r="C909" s="2" t="s">
        <v>29</v>
      </c>
      <c r="D909" s="4" t="s">
        <v>1611</v>
      </c>
      <c r="E909" s="4" t="s">
        <v>1612</v>
      </c>
      <c r="F909">
        <v>0</v>
      </c>
      <c r="G909">
        <v>1.5</v>
      </c>
      <c r="H909">
        <f t="shared" si="56"/>
        <v>2025</v>
      </c>
      <c r="I909">
        <f t="shared" si="57"/>
        <v>4</v>
      </c>
      <c r="J909" t="s">
        <v>9</v>
      </c>
      <c r="K909" t="str">
        <f>VLOOKUP(A909,Funcionários!$A$1:$I$98,7,FALSE)</f>
        <v>Noite</v>
      </c>
      <c r="L909" t="str">
        <f>VLOOKUP(K909,Turnos!$A$1:$C$4,2,FALSE)</f>
        <v>22:00</v>
      </c>
      <c r="M909" t="str">
        <f>VLOOKUP(K909,Turnos!$A$1:$C$4,3,FALSE)</f>
        <v>06:00</v>
      </c>
      <c r="N909" s="6">
        <v>19.920000000000002</v>
      </c>
      <c r="O909" s="6">
        <v>0.21527777777777724</v>
      </c>
      <c r="P909" s="6">
        <f t="shared" si="58"/>
        <v>20.13527777777778</v>
      </c>
      <c r="Q909" t="str">
        <f t="shared" si="59"/>
        <v>Anomalia</v>
      </c>
      <c r="R909" t="str">
        <f>VLOOKUP(A909,Funcionários!$A$1:$I$98,6,FALSE)</f>
        <v>Comercial</v>
      </c>
      <c r="S909" t="str">
        <f>VLOOKUP(A909,Funcionários!$A$1:$I$98,5,FALSE)</f>
        <v>Gerente</v>
      </c>
      <c r="T909">
        <f>VLOOKUP(A909,Funcionários!$A$1:$I$98,8,FALSE)</f>
        <v>3243.69</v>
      </c>
      <c r="U909" t="str">
        <f>VLOOKUP(A909,Funcionários!$A$1:$I$98,3,FALSE)</f>
        <v>F</v>
      </c>
    </row>
    <row r="910" spans="1:21" x14ac:dyDescent="0.3">
      <c r="A910">
        <v>33</v>
      </c>
      <c r="B910" t="str">
        <f>VLOOKUP(A910,Funcionários!$A$1:$I$98,2,FALSE)</f>
        <v>Jos</v>
      </c>
      <c r="C910" s="2" t="s">
        <v>32</v>
      </c>
      <c r="D910" s="4"/>
      <c r="E910" s="4"/>
      <c r="F910">
        <v>0</v>
      </c>
      <c r="G910">
        <v>0</v>
      </c>
      <c r="H910">
        <f t="shared" si="56"/>
        <v>2025</v>
      </c>
      <c r="I910">
        <f t="shared" si="57"/>
        <v>4</v>
      </c>
      <c r="J910" t="s">
        <v>12</v>
      </c>
      <c r="K910" t="str">
        <f>VLOOKUP(A910,Funcionários!$A$1:$I$98,7,FALSE)</f>
        <v>Noite</v>
      </c>
      <c r="L910" t="str">
        <f>VLOOKUP(K910,Turnos!$A$1:$C$4,2,FALSE)</f>
        <v>22:00</v>
      </c>
      <c r="M910" t="str">
        <f>VLOOKUP(K910,Turnos!$A$1:$C$4,3,FALSE)</f>
        <v>06:00</v>
      </c>
      <c r="N910" s="6">
        <v>22</v>
      </c>
      <c r="O910" s="6">
        <v>6</v>
      </c>
      <c r="P910" s="6">
        <f t="shared" si="58"/>
        <v>28</v>
      </c>
      <c r="Q910" t="str">
        <f t="shared" si="59"/>
        <v>Anomalia</v>
      </c>
      <c r="R910" t="str">
        <f>VLOOKUP(A910,Funcionários!$A$1:$I$98,6,FALSE)</f>
        <v>Comercial</v>
      </c>
      <c r="S910" t="str">
        <f>VLOOKUP(A910,Funcionários!$A$1:$I$98,5,FALSE)</f>
        <v>Gerente</v>
      </c>
      <c r="T910">
        <f>VLOOKUP(A910,Funcionários!$A$1:$I$98,8,FALSE)</f>
        <v>3243.69</v>
      </c>
      <c r="U910" t="str">
        <f>VLOOKUP(A910,Funcionários!$A$1:$I$98,3,FALSE)</f>
        <v>F</v>
      </c>
    </row>
    <row r="911" spans="1:21" x14ac:dyDescent="0.3">
      <c r="A911">
        <v>33</v>
      </c>
      <c r="B911" t="str">
        <f>VLOOKUP(A911,Funcionários!$A$1:$I$98,2,FALSE)</f>
        <v>Jos</v>
      </c>
      <c r="C911" s="2" t="s">
        <v>35</v>
      </c>
      <c r="D911" s="4" t="s">
        <v>1613</v>
      </c>
      <c r="E911" s="4" t="s">
        <v>1614</v>
      </c>
      <c r="F911">
        <v>0</v>
      </c>
      <c r="G911">
        <v>1.4</v>
      </c>
      <c r="H911">
        <f t="shared" si="56"/>
        <v>2025</v>
      </c>
      <c r="I911">
        <f t="shared" si="57"/>
        <v>4</v>
      </c>
      <c r="J911" t="s">
        <v>16</v>
      </c>
      <c r="K911" t="str">
        <f>VLOOKUP(A911,Funcionários!$A$1:$I$98,7,FALSE)</f>
        <v>Noite</v>
      </c>
      <c r="L911" t="str">
        <f>VLOOKUP(K911,Turnos!$A$1:$C$4,2,FALSE)</f>
        <v>22:00</v>
      </c>
      <c r="M911" t="str">
        <f>VLOOKUP(K911,Turnos!$A$1:$C$4,3,FALSE)</f>
        <v>06:00</v>
      </c>
      <c r="N911" s="6">
        <v>15.153611111111109</v>
      </c>
      <c r="O911" s="6">
        <v>4.5094444444444441</v>
      </c>
      <c r="P911" s="6">
        <f t="shared" si="58"/>
        <v>19.663055555555552</v>
      </c>
      <c r="Q911" t="str">
        <f t="shared" si="59"/>
        <v>Anomalia</v>
      </c>
      <c r="R911" t="str">
        <f>VLOOKUP(A911,Funcionários!$A$1:$I$98,6,FALSE)</f>
        <v>Comercial</v>
      </c>
      <c r="S911" t="str">
        <f>VLOOKUP(A911,Funcionários!$A$1:$I$98,5,FALSE)</f>
        <v>Gerente</v>
      </c>
      <c r="T911">
        <f>VLOOKUP(A911,Funcionários!$A$1:$I$98,8,FALSE)</f>
        <v>3243.69</v>
      </c>
      <c r="U911" t="str">
        <f>VLOOKUP(A911,Funcionários!$A$1:$I$98,3,FALSE)</f>
        <v>F</v>
      </c>
    </row>
    <row r="912" spans="1:21" x14ac:dyDescent="0.3">
      <c r="A912">
        <v>33</v>
      </c>
      <c r="B912" t="str">
        <f>VLOOKUP(A912,Funcionários!$A$1:$I$98,2,FALSE)</f>
        <v>Jos</v>
      </c>
      <c r="C912" s="2" t="s">
        <v>36</v>
      </c>
      <c r="D912" s="4" t="s">
        <v>1615</v>
      </c>
      <c r="E912" s="4" t="s">
        <v>1616</v>
      </c>
      <c r="F912">
        <v>0</v>
      </c>
      <c r="G912">
        <v>1.4</v>
      </c>
      <c r="H912">
        <f t="shared" si="56"/>
        <v>2025</v>
      </c>
      <c r="I912">
        <f t="shared" si="57"/>
        <v>4</v>
      </c>
      <c r="J912" t="s">
        <v>18</v>
      </c>
      <c r="K912" t="str">
        <f>VLOOKUP(A912,Funcionários!$A$1:$I$98,7,FALSE)</f>
        <v>Noite</v>
      </c>
      <c r="L912" t="str">
        <f>VLOOKUP(K912,Turnos!$A$1:$C$4,2,FALSE)</f>
        <v>22:00</v>
      </c>
      <c r="M912" t="str">
        <f>VLOOKUP(K912,Turnos!$A$1:$C$4,3,FALSE)</f>
        <v>06:00</v>
      </c>
      <c r="N912" s="6">
        <v>1.0383333333333331</v>
      </c>
      <c r="O912" s="6">
        <v>1.2377777777777772</v>
      </c>
      <c r="P912" s="6">
        <f t="shared" si="58"/>
        <v>2.2761111111111103</v>
      </c>
      <c r="Q912" t="str">
        <f t="shared" si="59"/>
        <v>OK</v>
      </c>
      <c r="R912" t="str">
        <f>VLOOKUP(A912,Funcionários!$A$1:$I$98,6,FALSE)</f>
        <v>Comercial</v>
      </c>
      <c r="S912" t="str">
        <f>VLOOKUP(A912,Funcionários!$A$1:$I$98,5,FALSE)</f>
        <v>Gerente</v>
      </c>
      <c r="T912">
        <f>VLOOKUP(A912,Funcionários!$A$1:$I$98,8,FALSE)</f>
        <v>3243.69</v>
      </c>
      <c r="U912" t="str">
        <f>VLOOKUP(A912,Funcionários!$A$1:$I$98,3,FALSE)</f>
        <v>F</v>
      </c>
    </row>
    <row r="913" spans="1:21" x14ac:dyDescent="0.3">
      <c r="A913">
        <v>33</v>
      </c>
      <c r="B913" t="str">
        <f>VLOOKUP(A913,Funcionários!$A$1:$I$98,2,FALSE)</f>
        <v>Jos</v>
      </c>
      <c r="C913" s="2" t="s">
        <v>39</v>
      </c>
      <c r="D913" s="4" t="s">
        <v>1617</v>
      </c>
      <c r="E913" s="4" t="s">
        <v>1618</v>
      </c>
      <c r="F913">
        <v>0</v>
      </c>
      <c r="G913">
        <v>0</v>
      </c>
      <c r="H913">
        <f t="shared" si="56"/>
        <v>2025</v>
      </c>
      <c r="I913">
        <f t="shared" si="57"/>
        <v>4</v>
      </c>
      <c r="J913" t="s">
        <v>22</v>
      </c>
      <c r="K913" t="str">
        <f>VLOOKUP(A913,Funcionários!$A$1:$I$98,7,FALSE)</f>
        <v>Noite</v>
      </c>
      <c r="L913" t="str">
        <f>VLOOKUP(K913,Turnos!$A$1:$C$4,2,FALSE)</f>
        <v>22:00</v>
      </c>
      <c r="M913" t="str">
        <f>VLOOKUP(K913,Turnos!$A$1:$C$4,3,FALSE)</f>
        <v>06:00</v>
      </c>
      <c r="N913" s="6">
        <v>0.39083333333333314</v>
      </c>
      <c r="O913" s="6">
        <v>5.8811111111111103</v>
      </c>
      <c r="P913" s="6">
        <f t="shared" si="58"/>
        <v>6.2719444444444434</v>
      </c>
      <c r="Q913" t="str">
        <f t="shared" si="59"/>
        <v>Anomalia</v>
      </c>
      <c r="R913" t="str">
        <f>VLOOKUP(A913,Funcionários!$A$1:$I$98,6,FALSE)</f>
        <v>Comercial</v>
      </c>
      <c r="S913" t="str">
        <f>VLOOKUP(A913,Funcionários!$A$1:$I$98,5,FALSE)</f>
        <v>Gerente</v>
      </c>
      <c r="T913">
        <f>VLOOKUP(A913,Funcionários!$A$1:$I$98,8,FALSE)</f>
        <v>3243.69</v>
      </c>
      <c r="U913" t="str">
        <f>VLOOKUP(A913,Funcionários!$A$1:$I$98,3,FALSE)</f>
        <v>F</v>
      </c>
    </row>
    <row r="914" spans="1:21" x14ac:dyDescent="0.3">
      <c r="A914">
        <v>33</v>
      </c>
      <c r="B914" t="str">
        <f>VLOOKUP(A914,Funcionários!$A$1:$I$98,2,FALSE)</f>
        <v>Jos</v>
      </c>
      <c r="C914" s="2" t="s">
        <v>42</v>
      </c>
      <c r="D914" s="4" t="s">
        <v>1619</v>
      </c>
      <c r="E914" s="4" t="s">
        <v>1620</v>
      </c>
      <c r="F914">
        <v>0</v>
      </c>
      <c r="G914">
        <v>0.4</v>
      </c>
      <c r="H914">
        <f t="shared" si="56"/>
        <v>2025</v>
      </c>
      <c r="I914">
        <f t="shared" si="57"/>
        <v>4</v>
      </c>
      <c r="J914" t="s">
        <v>26</v>
      </c>
      <c r="K914" t="str">
        <f>VLOOKUP(A914,Funcionários!$A$1:$I$98,7,FALSE)</f>
        <v>Noite</v>
      </c>
      <c r="L914" t="str">
        <f>VLOOKUP(K914,Turnos!$A$1:$C$4,2,FALSE)</f>
        <v>22:00</v>
      </c>
      <c r="M914" t="str">
        <f>VLOOKUP(K914,Turnos!$A$1:$C$4,3,FALSE)</f>
        <v>06:00</v>
      </c>
      <c r="N914" s="6">
        <v>20.48972222222222</v>
      </c>
      <c r="O914" s="6">
        <v>5.3505555555555553</v>
      </c>
      <c r="P914" s="6">
        <f t="shared" si="58"/>
        <v>25.840277777777775</v>
      </c>
      <c r="Q914" t="str">
        <f t="shared" si="59"/>
        <v>Anomalia</v>
      </c>
      <c r="R914" t="str">
        <f>VLOOKUP(A914,Funcionários!$A$1:$I$98,6,FALSE)</f>
        <v>Comercial</v>
      </c>
      <c r="S914" t="str">
        <f>VLOOKUP(A914,Funcionários!$A$1:$I$98,5,FALSE)</f>
        <v>Gerente</v>
      </c>
      <c r="T914">
        <f>VLOOKUP(A914,Funcionários!$A$1:$I$98,8,FALSE)</f>
        <v>3243.69</v>
      </c>
      <c r="U914" t="str">
        <f>VLOOKUP(A914,Funcionários!$A$1:$I$98,3,FALSE)</f>
        <v>F</v>
      </c>
    </row>
    <row r="915" spans="1:21" x14ac:dyDescent="0.3">
      <c r="A915">
        <v>33</v>
      </c>
      <c r="B915" t="str">
        <f>VLOOKUP(A915,Funcionários!$A$1:$I$98,2,FALSE)</f>
        <v>Jos</v>
      </c>
      <c r="C915" s="2" t="s">
        <v>45</v>
      </c>
      <c r="D915" s="4" t="s">
        <v>1621</v>
      </c>
      <c r="E915" s="4" t="s">
        <v>648</v>
      </c>
      <c r="F915">
        <v>0</v>
      </c>
      <c r="G915">
        <v>1.9</v>
      </c>
      <c r="H915">
        <f t="shared" si="56"/>
        <v>2025</v>
      </c>
      <c r="I915">
        <f t="shared" si="57"/>
        <v>4</v>
      </c>
      <c r="J915" t="s">
        <v>28</v>
      </c>
      <c r="K915" t="str">
        <f>VLOOKUP(A915,Funcionários!$A$1:$I$98,7,FALSE)</f>
        <v>Noite</v>
      </c>
      <c r="L915" t="str">
        <f>VLOOKUP(K915,Turnos!$A$1:$C$4,2,FALSE)</f>
        <v>22:00</v>
      </c>
      <c r="M915" t="str">
        <f>VLOOKUP(K915,Turnos!$A$1:$C$4,3,FALSE)</f>
        <v>06:00</v>
      </c>
      <c r="N915" s="6">
        <v>19.376666666666665</v>
      </c>
      <c r="O915" s="6">
        <v>4.6930555555555564</v>
      </c>
      <c r="P915" s="6">
        <f t="shared" si="58"/>
        <v>24.069722222222222</v>
      </c>
      <c r="Q915" t="str">
        <f t="shared" si="59"/>
        <v>Anomalia</v>
      </c>
      <c r="R915" t="str">
        <f>VLOOKUP(A915,Funcionários!$A$1:$I$98,6,FALSE)</f>
        <v>Comercial</v>
      </c>
      <c r="S915" t="str">
        <f>VLOOKUP(A915,Funcionários!$A$1:$I$98,5,FALSE)</f>
        <v>Gerente</v>
      </c>
      <c r="T915">
        <f>VLOOKUP(A915,Funcionários!$A$1:$I$98,8,FALSE)</f>
        <v>3243.69</v>
      </c>
      <c r="U915" t="str">
        <f>VLOOKUP(A915,Funcionários!$A$1:$I$98,3,FALSE)</f>
        <v>F</v>
      </c>
    </row>
    <row r="916" spans="1:21" x14ac:dyDescent="0.3">
      <c r="A916">
        <v>33</v>
      </c>
      <c r="B916" t="str">
        <f>VLOOKUP(A916,Funcionários!$A$1:$I$98,2,FALSE)</f>
        <v>Jos</v>
      </c>
      <c r="C916" s="2" t="s">
        <v>48</v>
      </c>
      <c r="D916" s="4" t="s">
        <v>1622</v>
      </c>
      <c r="E916" s="4" t="s">
        <v>1623</v>
      </c>
      <c r="F916">
        <v>0</v>
      </c>
      <c r="G916">
        <v>0.8</v>
      </c>
      <c r="H916">
        <f t="shared" si="56"/>
        <v>2025</v>
      </c>
      <c r="I916">
        <f t="shared" si="57"/>
        <v>4</v>
      </c>
      <c r="J916" t="s">
        <v>9</v>
      </c>
      <c r="K916" t="str">
        <f>VLOOKUP(A916,Funcionários!$A$1:$I$98,7,FALSE)</f>
        <v>Noite</v>
      </c>
      <c r="L916" t="str">
        <f>VLOOKUP(K916,Turnos!$A$1:$C$4,2,FALSE)</f>
        <v>22:00</v>
      </c>
      <c r="M916" t="str">
        <f>VLOOKUP(K916,Turnos!$A$1:$C$4,3,FALSE)</f>
        <v>06:00</v>
      </c>
      <c r="N916" s="6">
        <v>12.435555555555556</v>
      </c>
      <c r="O916" s="6">
        <v>11.278611111111111</v>
      </c>
      <c r="P916" s="6">
        <f t="shared" si="58"/>
        <v>23.714166666666667</v>
      </c>
      <c r="Q916" t="str">
        <f t="shared" si="59"/>
        <v>Anomalia</v>
      </c>
      <c r="R916" t="str">
        <f>VLOOKUP(A916,Funcionários!$A$1:$I$98,6,FALSE)</f>
        <v>Comercial</v>
      </c>
      <c r="S916" t="str">
        <f>VLOOKUP(A916,Funcionários!$A$1:$I$98,5,FALSE)</f>
        <v>Gerente</v>
      </c>
      <c r="T916">
        <f>VLOOKUP(A916,Funcionários!$A$1:$I$98,8,FALSE)</f>
        <v>3243.69</v>
      </c>
      <c r="U916" t="str">
        <f>VLOOKUP(A916,Funcionários!$A$1:$I$98,3,FALSE)</f>
        <v>F</v>
      </c>
    </row>
    <row r="917" spans="1:21" x14ac:dyDescent="0.3">
      <c r="A917">
        <v>33</v>
      </c>
      <c r="B917" t="str">
        <f>VLOOKUP(A917,Funcionários!$A$1:$I$98,2,FALSE)</f>
        <v>Jos</v>
      </c>
      <c r="C917" s="2" t="s">
        <v>51</v>
      </c>
      <c r="D917" s="4"/>
      <c r="E917" s="4"/>
      <c r="F917">
        <v>1</v>
      </c>
      <c r="G917">
        <v>0</v>
      </c>
      <c r="H917">
        <f t="shared" si="56"/>
        <v>2025</v>
      </c>
      <c r="I917">
        <f t="shared" si="57"/>
        <v>4</v>
      </c>
      <c r="J917" t="s">
        <v>12</v>
      </c>
      <c r="K917" t="str">
        <f>VLOOKUP(A917,Funcionários!$A$1:$I$98,7,FALSE)</f>
        <v>Noite</v>
      </c>
      <c r="L917" t="str">
        <f>VLOOKUP(K917,Turnos!$A$1:$C$4,2,FALSE)</f>
        <v>22:00</v>
      </c>
      <c r="M917" t="str">
        <f>VLOOKUP(K917,Turnos!$A$1:$C$4,3,FALSE)</f>
        <v>06:00</v>
      </c>
      <c r="N917" s="6">
        <v>22</v>
      </c>
      <c r="O917" s="6">
        <v>6</v>
      </c>
      <c r="P917" s="6">
        <f t="shared" si="58"/>
        <v>28</v>
      </c>
      <c r="Q917" t="str">
        <f t="shared" si="59"/>
        <v>Anomalia</v>
      </c>
      <c r="R917" t="str">
        <f>VLOOKUP(A917,Funcionários!$A$1:$I$98,6,FALSE)</f>
        <v>Comercial</v>
      </c>
      <c r="S917" t="str">
        <f>VLOOKUP(A917,Funcionários!$A$1:$I$98,5,FALSE)</f>
        <v>Gerente</v>
      </c>
      <c r="T917">
        <f>VLOOKUP(A917,Funcionários!$A$1:$I$98,8,FALSE)</f>
        <v>3243.69</v>
      </c>
      <c r="U917" t="str">
        <f>VLOOKUP(A917,Funcionários!$A$1:$I$98,3,FALSE)</f>
        <v>F</v>
      </c>
    </row>
    <row r="918" spans="1:21" x14ac:dyDescent="0.3">
      <c r="A918">
        <v>33</v>
      </c>
      <c r="B918" t="str">
        <f>VLOOKUP(A918,Funcionários!$A$1:$I$98,2,FALSE)</f>
        <v>Jos</v>
      </c>
      <c r="C918" s="2" t="s">
        <v>54</v>
      </c>
      <c r="D918" s="4" t="s">
        <v>1624</v>
      </c>
      <c r="E918" s="4" t="s">
        <v>1625</v>
      </c>
      <c r="F918">
        <v>0</v>
      </c>
      <c r="G918">
        <v>1.3</v>
      </c>
      <c r="H918">
        <f t="shared" si="56"/>
        <v>2025</v>
      </c>
      <c r="I918">
        <f t="shared" si="57"/>
        <v>4</v>
      </c>
      <c r="J918" t="s">
        <v>16</v>
      </c>
      <c r="K918" t="str">
        <f>VLOOKUP(A918,Funcionários!$A$1:$I$98,7,FALSE)</f>
        <v>Noite</v>
      </c>
      <c r="L918" t="str">
        <f>VLOOKUP(K918,Turnos!$A$1:$C$4,2,FALSE)</f>
        <v>22:00</v>
      </c>
      <c r="M918" t="str">
        <f>VLOOKUP(K918,Turnos!$A$1:$C$4,3,FALSE)</f>
        <v>06:00</v>
      </c>
      <c r="N918" s="6">
        <v>2.8594444444444451</v>
      </c>
      <c r="O918" s="6">
        <v>1.9719444444444447</v>
      </c>
      <c r="P918" s="6">
        <f t="shared" si="58"/>
        <v>4.8313888888888901</v>
      </c>
      <c r="Q918" t="str">
        <f t="shared" si="59"/>
        <v>Anomalia</v>
      </c>
      <c r="R918" t="str">
        <f>VLOOKUP(A918,Funcionários!$A$1:$I$98,6,FALSE)</f>
        <v>Comercial</v>
      </c>
      <c r="S918" t="str">
        <f>VLOOKUP(A918,Funcionários!$A$1:$I$98,5,FALSE)</f>
        <v>Gerente</v>
      </c>
      <c r="T918">
        <f>VLOOKUP(A918,Funcionários!$A$1:$I$98,8,FALSE)</f>
        <v>3243.69</v>
      </c>
      <c r="U918" t="str">
        <f>VLOOKUP(A918,Funcionários!$A$1:$I$98,3,FALSE)</f>
        <v>F</v>
      </c>
    </row>
    <row r="919" spans="1:21" x14ac:dyDescent="0.3">
      <c r="A919">
        <v>33</v>
      </c>
      <c r="B919" t="str">
        <f>VLOOKUP(A919,Funcionários!$A$1:$I$98,2,FALSE)</f>
        <v>Jos</v>
      </c>
      <c r="C919" s="2" t="s">
        <v>57</v>
      </c>
      <c r="D919" s="4" t="s">
        <v>1626</v>
      </c>
      <c r="E919" s="4" t="s">
        <v>1627</v>
      </c>
      <c r="F919">
        <v>0</v>
      </c>
      <c r="G919">
        <v>2.5</v>
      </c>
      <c r="H919">
        <f t="shared" si="56"/>
        <v>2025</v>
      </c>
      <c r="I919">
        <f t="shared" si="57"/>
        <v>4</v>
      </c>
      <c r="J919" t="s">
        <v>18</v>
      </c>
      <c r="K919" t="str">
        <f>VLOOKUP(A919,Funcionários!$A$1:$I$98,7,FALSE)</f>
        <v>Noite</v>
      </c>
      <c r="L919" t="str">
        <f>VLOOKUP(K919,Turnos!$A$1:$C$4,2,FALSE)</f>
        <v>22:00</v>
      </c>
      <c r="M919" t="str">
        <f>VLOOKUP(K919,Turnos!$A$1:$C$4,3,FALSE)</f>
        <v>06:00</v>
      </c>
      <c r="N919" s="6">
        <v>10.878888888888889</v>
      </c>
      <c r="O919" s="6">
        <v>4.2861111111111114</v>
      </c>
      <c r="P919" s="6">
        <f t="shared" si="58"/>
        <v>15.165000000000001</v>
      </c>
      <c r="Q919" t="str">
        <f t="shared" si="59"/>
        <v>Anomalia</v>
      </c>
      <c r="R919" t="str">
        <f>VLOOKUP(A919,Funcionários!$A$1:$I$98,6,FALSE)</f>
        <v>Comercial</v>
      </c>
      <c r="S919" t="str">
        <f>VLOOKUP(A919,Funcionários!$A$1:$I$98,5,FALSE)</f>
        <v>Gerente</v>
      </c>
      <c r="T919">
        <f>VLOOKUP(A919,Funcionários!$A$1:$I$98,8,FALSE)</f>
        <v>3243.69</v>
      </c>
      <c r="U919" t="str">
        <f>VLOOKUP(A919,Funcionários!$A$1:$I$98,3,FALSE)</f>
        <v>F</v>
      </c>
    </row>
    <row r="920" spans="1:21" x14ac:dyDescent="0.3">
      <c r="A920">
        <v>33</v>
      </c>
      <c r="B920" t="str">
        <f>VLOOKUP(A920,Funcionários!$A$1:$I$98,2,FALSE)</f>
        <v>Jos</v>
      </c>
      <c r="C920" s="2" t="s">
        <v>60</v>
      </c>
      <c r="D920" s="4"/>
      <c r="E920" s="4"/>
      <c r="F920">
        <v>0</v>
      </c>
      <c r="G920">
        <v>0</v>
      </c>
      <c r="H920">
        <f t="shared" si="56"/>
        <v>2025</v>
      </c>
      <c r="I920">
        <f t="shared" si="57"/>
        <v>4</v>
      </c>
      <c r="J920" t="s">
        <v>22</v>
      </c>
      <c r="K920" t="str">
        <f>VLOOKUP(A920,Funcionários!$A$1:$I$98,7,FALSE)</f>
        <v>Noite</v>
      </c>
      <c r="L920" t="str">
        <f>VLOOKUP(K920,Turnos!$A$1:$C$4,2,FALSE)</f>
        <v>22:00</v>
      </c>
      <c r="M920" t="str">
        <f>VLOOKUP(K920,Turnos!$A$1:$C$4,3,FALSE)</f>
        <v>06:00</v>
      </c>
      <c r="N920" s="6">
        <v>22</v>
      </c>
      <c r="O920" s="6">
        <v>6</v>
      </c>
      <c r="P920" s="6">
        <f t="shared" si="58"/>
        <v>28</v>
      </c>
      <c r="Q920" t="str">
        <f t="shared" si="59"/>
        <v>Anomalia</v>
      </c>
      <c r="R920" t="str">
        <f>VLOOKUP(A920,Funcionários!$A$1:$I$98,6,FALSE)</f>
        <v>Comercial</v>
      </c>
      <c r="S920" t="str">
        <f>VLOOKUP(A920,Funcionários!$A$1:$I$98,5,FALSE)</f>
        <v>Gerente</v>
      </c>
      <c r="T920">
        <f>VLOOKUP(A920,Funcionários!$A$1:$I$98,8,FALSE)</f>
        <v>3243.69</v>
      </c>
      <c r="U920" t="str">
        <f>VLOOKUP(A920,Funcionários!$A$1:$I$98,3,FALSE)</f>
        <v>F</v>
      </c>
    </row>
    <row r="921" spans="1:21" x14ac:dyDescent="0.3">
      <c r="A921">
        <v>33</v>
      </c>
      <c r="B921" t="str">
        <f>VLOOKUP(A921,Funcionários!$A$1:$I$98,2,FALSE)</f>
        <v>Jos</v>
      </c>
      <c r="C921" s="2" t="s">
        <v>63</v>
      </c>
      <c r="D921" s="4" t="s">
        <v>1628</v>
      </c>
      <c r="E921" s="4" t="s">
        <v>1629</v>
      </c>
      <c r="F921">
        <v>0</v>
      </c>
      <c r="G921">
        <v>1.7</v>
      </c>
      <c r="H921">
        <f t="shared" si="56"/>
        <v>2025</v>
      </c>
      <c r="I921">
        <f t="shared" si="57"/>
        <v>4</v>
      </c>
      <c r="J921" t="s">
        <v>26</v>
      </c>
      <c r="K921" t="str">
        <f>VLOOKUP(A921,Funcionários!$A$1:$I$98,7,FALSE)</f>
        <v>Noite</v>
      </c>
      <c r="L921" t="str">
        <f>VLOOKUP(K921,Turnos!$A$1:$C$4,2,FALSE)</f>
        <v>22:00</v>
      </c>
      <c r="M921" t="str">
        <f>VLOOKUP(K921,Turnos!$A$1:$C$4,3,FALSE)</f>
        <v>06:00</v>
      </c>
      <c r="N921" s="6">
        <v>9.1344444444444441</v>
      </c>
      <c r="O921" s="6">
        <v>2.02</v>
      </c>
      <c r="P921" s="6">
        <f t="shared" si="58"/>
        <v>11.154444444444444</v>
      </c>
      <c r="Q921" t="str">
        <f t="shared" si="59"/>
        <v>Anomalia</v>
      </c>
      <c r="R921" t="str">
        <f>VLOOKUP(A921,Funcionários!$A$1:$I$98,6,FALSE)</f>
        <v>Comercial</v>
      </c>
      <c r="S921" t="str">
        <f>VLOOKUP(A921,Funcionários!$A$1:$I$98,5,FALSE)</f>
        <v>Gerente</v>
      </c>
      <c r="T921">
        <f>VLOOKUP(A921,Funcionários!$A$1:$I$98,8,FALSE)</f>
        <v>3243.69</v>
      </c>
      <c r="U921" t="str">
        <f>VLOOKUP(A921,Funcionários!$A$1:$I$98,3,FALSE)</f>
        <v>F</v>
      </c>
    </row>
    <row r="922" spans="1:21" x14ac:dyDescent="0.3">
      <c r="A922">
        <v>33</v>
      </c>
      <c r="B922" t="str">
        <f>VLOOKUP(A922,Funcionários!$A$1:$I$98,2,FALSE)</f>
        <v>Jos</v>
      </c>
      <c r="C922" s="2" t="s">
        <v>66</v>
      </c>
      <c r="D922" s="4" t="s">
        <v>1630</v>
      </c>
      <c r="E922" s="4" t="s">
        <v>1631</v>
      </c>
      <c r="F922">
        <v>0</v>
      </c>
      <c r="G922">
        <v>0.1</v>
      </c>
      <c r="H922">
        <f t="shared" si="56"/>
        <v>2025</v>
      </c>
      <c r="I922">
        <f t="shared" si="57"/>
        <v>4</v>
      </c>
      <c r="J922" t="s">
        <v>28</v>
      </c>
      <c r="K922" t="str">
        <f>VLOOKUP(A922,Funcionários!$A$1:$I$98,7,FALSE)</f>
        <v>Noite</v>
      </c>
      <c r="L922" t="str">
        <f>VLOOKUP(K922,Turnos!$A$1:$C$4,2,FALSE)</f>
        <v>22:00</v>
      </c>
      <c r="M922" t="str">
        <f>VLOOKUP(K922,Turnos!$A$1:$C$4,3,FALSE)</f>
        <v>06:00</v>
      </c>
      <c r="N922" s="6">
        <v>12.261666666666665</v>
      </c>
      <c r="O922" s="6">
        <v>5.8772222222222217</v>
      </c>
      <c r="P922" s="6">
        <f t="shared" si="58"/>
        <v>18.138888888888886</v>
      </c>
      <c r="Q922" t="str">
        <f t="shared" si="59"/>
        <v>Anomalia</v>
      </c>
      <c r="R922" t="str">
        <f>VLOOKUP(A922,Funcionários!$A$1:$I$98,6,FALSE)</f>
        <v>Comercial</v>
      </c>
      <c r="S922" t="str">
        <f>VLOOKUP(A922,Funcionários!$A$1:$I$98,5,FALSE)</f>
        <v>Gerente</v>
      </c>
      <c r="T922">
        <f>VLOOKUP(A922,Funcionários!$A$1:$I$98,8,FALSE)</f>
        <v>3243.69</v>
      </c>
      <c r="U922" t="str">
        <f>VLOOKUP(A922,Funcionários!$A$1:$I$98,3,FALSE)</f>
        <v>F</v>
      </c>
    </row>
    <row r="923" spans="1:21" x14ac:dyDescent="0.3">
      <c r="A923">
        <v>33</v>
      </c>
      <c r="B923" t="str">
        <f>VLOOKUP(A923,Funcionários!$A$1:$I$98,2,FALSE)</f>
        <v>Jos</v>
      </c>
      <c r="C923" s="2" t="s">
        <v>69</v>
      </c>
      <c r="D923" s="4" t="s">
        <v>1632</v>
      </c>
      <c r="E923" s="4" t="s">
        <v>1633</v>
      </c>
      <c r="F923">
        <v>0</v>
      </c>
      <c r="G923">
        <v>0.6</v>
      </c>
      <c r="H923">
        <f t="shared" si="56"/>
        <v>2025</v>
      </c>
      <c r="I923">
        <f t="shared" si="57"/>
        <v>4</v>
      </c>
      <c r="J923" t="s">
        <v>9</v>
      </c>
      <c r="K923" t="str">
        <f>VLOOKUP(A923,Funcionários!$A$1:$I$98,7,FALSE)</f>
        <v>Noite</v>
      </c>
      <c r="L923" t="str">
        <f>VLOOKUP(K923,Turnos!$A$1:$C$4,2,FALSE)</f>
        <v>22:00</v>
      </c>
      <c r="M923" t="str">
        <f>VLOOKUP(K923,Turnos!$A$1:$C$4,3,FALSE)</f>
        <v>06:00</v>
      </c>
      <c r="N923" s="6">
        <v>21.7425</v>
      </c>
      <c r="O923" s="6">
        <v>12.326944444444445</v>
      </c>
      <c r="P923" s="6">
        <f t="shared" si="58"/>
        <v>34.069444444444443</v>
      </c>
      <c r="Q923" t="str">
        <f t="shared" si="59"/>
        <v>Anomalia</v>
      </c>
      <c r="R923" t="str">
        <f>VLOOKUP(A923,Funcionários!$A$1:$I$98,6,FALSE)</f>
        <v>Comercial</v>
      </c>
      <c r="S923" t="str">
        <f>VLOOKUP(A923,Funcionários!$A$1:$I$98,5,FALSE)</f>
        <v>Gerente</v>
      </c>
      <c r="T923">
        <f>VLOOKUP(A923,Funcionários!$A$1:$I$98,8,FALSE)</f>
        <v>3243.69</v>
      </c>
      <c r="U923" t="str">
        <f>VLOOKUP(A923,Funcionários!$A$1:$I$98,3,FALSE)</f>
        <v>F</v>
      </c>
    </row>
    <row r="924" spans="1:21" x14ac:dyDescent="0.3">
      <c r="A924">
        <v>33</v>
      </c>
      <c r="B924" t="str">
        <f>VLOOKUP(A924,Funcionários!$A$1:$I$98,2,FALSE)</f>
        <v>Jos</v>
      </c>
      <c r="C924" s="2" t="s">
        <v>72</v>
      </c>
      <c r="D924" s="4"/>
      <c r="E924" s="4"/>
      <c r="F924">
        <v>0</v>
      </c>
      <c r="G924">
        <v>0</v>
      </c>
      <c r="H924">
        <f t="shared" si="56"/>
        <v>2025</v>
      </c>
      <c r="I924">
        <f t="shared" si="57"/>
        <v>4</v>
      </c>
      <c r="J924" t="s">
        <v>12</v>
      </c>
      <c r="K924" t="str">
        <f>VLOOKUP(A924,Funcionários!$A$1:$I$98,7,FALSE)</f>
        <v>Noite</v>
      </c>
      <c r="L924" t="str">
        <f>VLOOKUP(K924,Turnos!$A$1:$C$4,2,FALSE)</f>
        <v>22:00</v>
      </c>
      <c r="M924" t="str">
        <f>VLOOKUP(K924,Turnos!$A$1:$C$4,3,FALSE)</f>
        <v>06:00</v>
      </c>
      <c r="N924" s="6">
        <v>22</v>
      </c>
      <c r="O924" s="6">
        <v>6</v>
      </c>
      <c r="P924" s="6">
        <f t="shared" si="58"/>
        <v>28</v>
      </c>
      <c r="Q924" t="str">
        <f t="shared" si="59"/>
        <v>Anomalia</v>
      </c>
      <c r="R924" t="str">
        <f>VLOOKUP(A924,Funcionários!$A$1:$I$98,6,FALSE)</f>
        <v>Comercial</v>
      </c>
      <c r="S924" t="str">
        <f>VLOOKUP(A924,Funcionários!$A$1:$I$98,5,FALSE)</f>
        <v>Gerente</v>
      </c>
      <c r="T924">
        <f>VLOOKUP(A924,Funcionários!$A$1:$I$98,8,FALSE)</f>
        <v>3243.69</v>
      </c>
      <c r="U924" t="str">
        <f>VLOOKUP(A924,Funcionários!$A$1:$I$98,3,FALSE)</f>
        <v>F</v>
      </c>
    </row>
    <row r="925" spans="1:21" x14ac:dyDescent="0.3">
      <c r="A925">
        <v>33</v>
      </c>
      <c r="B925" t="str">
        <f>VLOOKUP(A925,Funcionários!$A$1:$I$98,2,FALSE)</f>
        <v>Jos</v>
      </c>
      <c r="C925" s="2" t="s">
        <v>75</v>
      </c>
      <c r="D925" s="4" t="s">
        <v>893</v>
      </c>
      <c r="E925" s="4" t="s">
        <v>1634</v>
      </c>
      <c r="F925">
        <v>0</v>
      </c>
      <c r="G925">
        <v>0.7</v>
      </c>
      <c r="H925">
        <f t="shared" si="56"/>
        <v>2025</v>
      </c>
      <c r="I925">
        <f t="shared" si="57"/>
        <v>4</v>
      </c>
      <c r="J925" t="s">
        <v>16</v>
      </c>
      <c r="K925" t="str">
        <f>VLOOKUP(A925,Funcionários!$A$1:$I$98,7,FALSE)</f>
        <v>Noite</v>
      </c>
      <c r="L925" t="str">
        <f>VLOOKUP(K925,Turnos!$A$1:$C$4,2,FALSE)</f>
        <v>22:00</v>
      </c>
      <c r="M925" t="str">
        <f>VLOOKUP(K925,Turnos!$A$1:$C$4,3,FALSE)</f>
        <v>06:00</v>
      </c>
      <c r="N925" s="6">
        <v>13.815555555555555</v>
      </c>
      <c r="O925" s="6">
        <v>16.549722222222222</v>
      </c>
      <c r="P925" s="6">
        <f t="shared" si="58"/>
        <v>30.365277777777777</v>
      </c>
      <c r="Q925" t="str">
        <f t="shared" si="59"/>
        <v>Anomalia</v>
      </c>
      <c r="R925" t="str">
        <f>VLOOKUP(A925,Funcionários!$A$1:$I$98,6,FALSE)</f>
        <v>Comercial</v>
      </c>
      <c r="S925" t="str">
        <f>VLOOKUP(A925,Funcionários!$A$1:$I$98,5,FALSE)</f>
        <v>Gerente</v>
      </c>
      <c r="T925">
        <f>VLOOKUP(A925,Funcionários!$A$1:$I$98,8,FALSE)</f>
        <v>3243.69</v>
      </c>
      <c r="U925" t="str">
        <f>VLOOKUP(A925,Funcionários!$A$1:$I$98,3,FALSE)</f>
        <v>F</v>
      </c>
    </row>
    <row r="926" spans="1:21" x14ac:dyDescent="0.3">
      <c r="A926">
        <v>33</v>
      </c>
      <c r="B926" t="str">
        <f>VLOOKUP(A926,Funcionários!$A$1:$I$98,2,FALSE)</f>
        <v>Jos</v>
      </c>
      <c r="C926" s="2" t="s">
        <v>76</v>
      </c>
      <c r="D926" s="4" t="s">
        <v>1635</v>
      </c>
      <c r="E926" s="4" t="s">
        <v>1636</v>
      </c>
      <c r="F926">
        <v>0</v>
      </c>
      <c r="G926">
        <v>1.7</v>
      </c>
      <c r="H926">
        <f t="shared" si="56"/>
        <v>2025</v>
      </c>
      <c r="I926">
        <f t="shared" si="57"/>
        <v>4</v>
      </c>
      <c r="J926" t="s">
        <v>18</v>
      </c>
      <c r="K926" t="str">
        <f>VLOOKUP(A926,Funcionários!$A$1:$I$98,7,FALSE)</f>
        <v>Noite</v>
      </c>
      <c r="L926" t="str">
        <f>VLOOKUP(K926,Turnos!$A$1:$C$4,2,FALSE)</f>
        <v>22:00</v>
      </c>
      <c r="M926" t="str">
        <f>VLOOKUP(K926,Turnos!$A$1:$C$4,3,FALSE)</f>
        <v>06:00</v>
      </c>
      <c r="N926" s="6">
        <v>11.403888888888888</v>
      </c>
      <c r="O926" s="6">
        <v>11.017222222222223</v>
      </c>
      <c r="P926" s="6">
        <f t="shared" si="58"/>
        <v>22.421111111111109</v>
      </c>
      <c r="Q926" t="str">
        <f t="shared" si="59"/>
        <v>Anomalia</v>
      </c>
      <c r="R926" t="str">
        <f>VLOOKUP(A926,Funcionários!$A$1:$I$98,6,FALSE)</f>
        <v>Comercial</v>
      </c>
      <c r="S926" t="str">
        <f>VLOOKUP(A926,Funcionários!$A$1:$I$98,5,FALSE)</f>
        <v>Gerente</v>
      </c>
      <c r="T926">
        <f>VLOOKUP(A926,Funcionários!$A$1:$I$98,8,FALSE)</f>
        <v>3243.69</v>
      </c>
      <c r="U926" t="str">
        <f>VLOOKUP(A926,Funcionários!$A$1:$I$98,3,FALSE)</f>
        <v>F</v>
      </c>
    </row>
    <row r="927" spans="1:21" x14ac:dyDescent="0.3">
      <c r="A927">
        <v>33</v>
      </c>
      <c r="B927" t="str">
        <f>VLOOKUP(A927,Funcionários!$A$1:$I$98,2,FALSE)</f>
        <v>Jos</v>
      </c>
      <c r="C927" s="2" t="s">
        <v>79</v>
      </c>
      <c r="D927" s="4" t="s">
        <v>1637</v>
      </c>
      <c r="E927" s="4" t="s">
        <v>1638</v>
      </c>
      <c r="F927">
        <v>0</v>
      </c>
      <c r="G927">
        <v>0.4</v>
      </c>
      <c r="H927">
        <f t="shared" si="56"/>
        <v>2025</v>
      </c>
      <c r="I927">
        <f t="shared" si="57"/>
        <v>4</v>
      </c>
      <c r="J927" t="s">
        <v>22</v>
      </c>
      <c r="K927" t="str">
        <f>VLOOKUP(A927,Funcionários!$A$1:$I$98,7,FALSE)</f>
        <v>Noite</v>
      </c>
      <c r="L927" t="str">
        <f>VLOOKUP(K927,Turnos!$A$1:$C$4,2,FALSE)</f>
        <v>22:00</v>
      </c>
      <c r="M927" t="str">
        <f>VLOOKUP(K927,Turnos!$A$1:$C$4,3,FALSE)</f>
        <v>06:00</v>
      </c>
      <c r="N927" s="6">
        <v>11.900277777777776</v>
      </c>
      <c r="O927" s="6">
        <v>13.883611111111112</v>
      </c>
      <c r="P927" s="6">
        <f t="shared" si="58"/>
        <v>25.783888888888889</v>
      </c>
      <c r="Q927" t="str">
        <f t="shared" si="59"/>
        <v>Anomalia</v>
      </c>
      <c r="R927" t="str">
        <f>VLOOKUP(A927,Funcionários!$A$1:$I$98,6,FALSE)</f>
        <v>Comercial</v>
      </c>
      <c r="S927" t="str">
        <f>VLOOKUP(A927,Funcionários!$A$1:$I$98,5,FALSE)</f>
        <v>Gerente</v>
      </c>
      <c r="T927">
        <f>VLOOKUP(A927,Funcionários!$A$1:$I$98,8,FALSE)</f>
        <v>3243.69</v>
      </c>
      <c r="U927" t="str">
        <f>VLOOKUP(A927,Funcionários!$A$1:$I$98,3,FALSE)</f>
        <v>F</v>
      </c>
    </row>
    <row r="928" spans="1:21" x14ac:dyDescent="0.3">
      <c r="A928">
        <v>33</v>
      </c>
      <c r="B928" t="str">
        <f>VLOOKUP(A928,Funcionários!$A$1:$I$98,2,FALSE)</f>
        <v>Jos</v>
      </c>
      <c r="C928" s="2" t="s">
        <v>82</v>
      </c>
      <c r="D928" s="4" t="s">
        <v>1639</v>
      </c>
      <c r="E928" s="4" t="s">
        <v>1640</v>
      </c>
      <c r="F928">
        <v>0</v>
      </c>
      <c r="G928">
        <v>1.6</v>
      </c>
      <c r="H928">
        <f t="shared" si="56"/>
        <v>2025</v>
      </c>
      <c r="I928">
        <f t="shared" si="57"/>
        <v>4</v>
      </c>
      <c r="J928" t="s">
        <v>26</v>
      </c>
      <c r="K928" t="str">
        <f>VLOOKUP(A928,Funcionários!$A$1:$I$98,7,FALSE)</f>
        <v>Noite</v>
      </c>
      <c r="L928" t="str">
        <f>VLOOKUP(K928,Turnos!$A$1:$C$4,2,FALSE)</f>
        <v>22:00</v>
      </c>
      <c r="M928" t="str">
        <f>VLOOKUP(K928,Turnos!$A$1:$C$4,3,FALSE)</f>
        <v>06:00</v>
      </c>
      <c r="N928" s="6">
        <v>7.2747222222222199</v>
      </c>
      <c r="O928" s="6">
        <v>10.790277777777778</v>
      </c>
      <c r="P928" s="6">
        <f t="shared" si="58"/>
        <v>18.064999999999998</v>
      </c>
      <c r="Q928" t="str">
        <f t="shared" si="59"/>
        <v>Anomalia</v>
      </c>
      <c r="R928" t="str">
        <f>VLOOKUP(A928,Funcionários!$A$1:$I$98,6,FALSE)</f>
        <v>Comercial</v>
      </c>
      <c r="S928" t="str">
        <f>VLOOKUP(A928,Funcionários!$A$1:$I$98,5,FALSE)</f>
        <v>Gerente</v>
      </c>
      <c r="T928">
        <f>VLOOKUP(A928,Funcionários!$A$1:$I$98,8,FALSE)</f>
        <v>3243.69</v>
      </c>
      <c r="U928" t="str">
        <f>VLOOKUP(A928,Funcionários!$A$1:$I$98,3,FALSE)</f>
        <v>F</v>
      </c>
    </row>
    <row r="929" spans="1:21" x14ac:dyDescent="0.3">
      <c r="A929">
        <v>33</v>
      </c>
      <c r="B929" t="str">
        <f>VLOOKUP(A929,Funcionários!$A$1:$I$98,2,FALSE)</f>
        <v>Jos</v>
      </c>
      <c r="C929" s="2" t="s">
        <v>85</v>
      </c>
      <c r="D929" s="4" t="s">
        <v>1641</v>
      </c>
      <c r="E929" s="4" t="s">
        <v>65</v>
      </c>
      <c r="F929">
        <v>0</v>
      </c>
      <c r="G929">
        <v>2.4</v>
      </c>
      <c r="H929">
        <f t="shared" si="56"/>
        <v>2025</v>
      </c>
      <c r="I929">
        <f t="shared" si="57"/>
        <v>4</v>
      </c>
      <c r="J929" t="s">
        <v>28</v>
      </c>
      <c r="K929" t="str">
        <f>VLOOKUP(A929,Funcionários!$A$1:$I$98,7,FALSE)</f>
        <v>Noite</v>
      </c>
      <c r="L929" t="str">
        <f>VLOOKUP(K929,Turnos!$A$1:$C$4,2,FALSE)</f>
        <v>22:00</v>
      </c>
      <c r="M929" t="str">
        <f>VLOOKUP(K929,Turnos!$A$1:$C$4,3,FALSE)</f>
        <v>06:00</v>
      </c>
      <c r="N929" s="6">
        <v>5.7805555555555541</v>
      </c>
      <c r="O929" s="6">
        <v>2.4355555555555553</v>
      </c>
      <c r="P929" s="6">
        <f t="shared" si="58"/>
        <v>8.2161111111111094</v>
      </c>
      <c r="Q929" t="str">
        <f t="shared" si="59"/>
        <v>Anomalia</v>
      </c>
      <c r="R929" t="str">
        <f>VLOOKUP(A929,Funcionários!$A$1:$I$98,6,FALSE)</f>
        <v>Comercial</v>
      </c>
      <c r="S929" t="str">
        <f>VLOOKUP(A929,Funcionários!$A$1:$I$98,5,FALSE)</f>
        <v>Gerente</v>
      </c>
      <c r="T929">
        <f>VLOOKUP(A929,Funcionários!$A$1:$I$98,8,FALSE)</f>
        <v>3243.69</v>
      </c>
      <c r="U929" t="str">
        <f>VLOOKUP(A929,Funcionários!$A$1:$I$98,3,FALSE)</f>
        <v>F</v>
      </c>
    </row>
    <row r="930" spans="1:21" x14ac:dyDescent="0.3">
      <c r="A930">
        <v>33</v>
      </c>
      <c r="B930" t="str">
        <f>VLOOKUP(A930,Funcionários!$A$1:$I$98,2,FALSE)</f>
        <v>Jos</v>
      </c>
      <c r="C930" s="2" t="s">
        <v>88</v>
      </c>
      <c r="D930" s="4" t="s">
        <v>1642</v>
      </c>
      <c r="E930" s="4" t="s">
        <v>1643</v>
      </c>
      <c r="F930">
        <v>0</v>
      </c>
      <c r="G930">
        <v>1.1000000000000001</v>
      </c>
      <c r="H930">
        <f t="shared" si="56"/>
        <v>2025</v>
      </c>
      <c r="I930">
        <f t="shared" si="57"/>
        <v>4</v>
      </c>
      <c r="J930" t="s">
        <v>9</v>
      </c>
      <c r="K930" t="str">
        <f>VLOOKUP(A930,Funcionários!$A$1:$I$98,7,FALSE)</f>
        <v>Noite</v>
      </c>
      <c r="L930" t="str">
        <f>VLOOKUP(K930,Turnos!$A$1:$C$4,2,FALSE)</f>
        <v>22:00</v>
      </c>
      <c r="M930" t="str">
        <f>VLOOKUP(K930,Turnos!$A$1:$C$4,3,FALSE)</f>
        <v>06:00</v>
      </c>
      <c r="N930" s="6">
        <v>16.106388888888887</v>
      </c>
      <c r="O930" s="6">
        <v>2.5983333333333332</v>
      </c>
      <c r="P930" s="6">
        <f t="shared" si="58"/>
        <v>18.70472222222222</v>
      </c>
      <c r="Q930" t="str">
        <f t="shared" si="59"/>
        <v>Anomalia</v>
      </c>
      <c r="R930" t="str">
        <f>VLOOKUP(A930,Funcionários!$A$1:$I$98,6,FALSE)</f>
        <v>Comercial</v>
      </c>
      <c r="S930" t="str">
        <f>VLOOKUP(A930,Funcionários!$A$1:$I$98,5,FALSE)</f>
        <v>Gerente</v>
      </c>
      <c r="T930">
        <f>VLOOKUP(A930,Funcionários!$A$1:$I$98,8,FALSE)</f>
        <v>3243.69</v>
      </c>
      <c r="U930" t="str">
        <f>VLOOKUP(A930,Funcionários!$A$1:$I$98,3,FALSE)</f>
        <v>F</v>
      </c>
    </row>
    <row r="931" spans="1:21" x14ac:dyDescent="0.3">
      <c r="A931">
        <v>33</v>
      </c>
      <c r="B931" t="str">
        <f>VLOOKUP(A931,Funcionários!$A$1:$I$98,2,FALSE)</f>
        <v>Jos</v>
      </c>
      <c r="C931" s="2" t="s">
        <v>91</v>
      </c>
      <c r="D931" s="4" t="s">
        <v>1644</v>
      </c>
      <c r="E931" s="4" t="s">
        <v>1645</v>
      </c>
      <c r="F931">
        <v>0</v>
      </c>
      <c r="G931">
        <v>2.7</v>
      </c>
      <c r="H931">
        <f t="shared" si="56"/>
        <v>2025</v>
      </c>
      <c r="I931">
        <f t="shared" si="57"/>
        <v>4</v>
      </c>
      <c r="J931" t="s">
        <v>12</v>
      </c>
      <c r="K931" t="str">
        <f>VLOOKUP(A931,Funcionários!$A$1:$I$98,7,FALSE)</f>
        <v>Noite</v>
      </c>
      <c r="L931" t="str">
        <f>VLOOKUP(K931,Turnos!$A$1:$C$4,2,FALSE)</f>
        <v>22:00</v>
      </c>
      <c r="M931" t="str">
        <f>VLOOKUP(K931,Turnos!$A$1:$C$4,3,FALSE)</f>
        <v>06:00</v>
      </c>
      <c r="N931" s="6">
        <v>13.845833333333331</v>
      </c>
      <c r="O931" s="6">
        <v>15.781111111111112</v>
      </c>
      <c r="P931" s="6">
        <f t="shared" si="58"/>
        <v>29.626944444444444</v>
      </c>
      <c r="Q931" t="str">
        <f t="shared" si="59"/>
        <v>Anomalia</v>
      </c>
      <c r="R931" t="str">
        <f>VLOOKUP(A931,Funcionários!$A$1:$I$98,6,FALSE)</f>
        <v>Comercial</v>
      </c>
      <c r="S931" t="str">
        <f>VLOOKUP(A931,Funcionários!$A$1:$I$98,5,FALSE)</f>
        <v>Gerente</v>
      </c>
      <c r="T931">
        <f>VLOOKUP(A931,Funcionários!$A$1:$I$98,8,FALSE)</f>
        <v>3243.69</v>
      </c>
      <c r="U931" t="str">
        <f>VLOOKUP(A931,Funcionários!$A$1:$I$98,3,FALSE)</f>
        <v>F</v>
      </c>
    </row>
    <row r="932" spans="1:21" x14ac:dyDescent="0.3">
      <c r="A932">
        <v>34</v>
      </c>
      <c r="B932" t="str">
        <f>VLOOKUP(A932,Funcionários!$A$1:$I$98,2,FALSE)</f>
        <v>Rhavi da Mata</v>
      </c>
      <c r="C932" s="2" t="s">
        <v>7</v>
      </c>
      <c r="D932" s="4" t="s">
        <v>1646</v>
      </c>
      <c r="E932" s="4" t="s">
        <v>1647</v>
      </c>
      <c r="F932">
        <v>0</v>
      </c>
      <c r="G932">
        <v>0.5</v>
      </c>
      <c r="H932">
        <f t="shared" si="56"/>
        <v>2025</v>
      </c>
      <c r="I932">
        <f t="shared" si="57"/>
        <v>5</v>
      </c>
      <c r="J932" t="s">
        <v>9</v>
      </c>
      <c r="K932" t="str">
        <f>VLOOKUP(A932,Funcionários!$A$1:$I$98,7,FALSE)</f>
        <v>Noite</v>
      </c>
      <c r="L932" t="str">
        <f>VLOOKUP(K932,Turnos!$A$1:$C$4,2,FALSE)</f>
        <v>22:00</v>
      </c>
      <c r="M932" t="str">
        <f>VLOOKUP(K932,Turnos!$A$1:$C$4,3,FALSE)</f>
        <v>06:00</v>
      </c>
      <c r="N932" s="6">
        <v>20.305833333333332</v>
      </c>
      <c r="O932" s="6">
        <v>8.0280555555555573</v>
      </c>
      <c r="P932" s="6">
        <f t="shared" si="58"/>
        <v>28.33388888888889</v>
      </c>
      <c r="Q932" t="str">
        <f t="shared" si="59"/>
        <v>Anomalia</v>
      </c>
      <c r="R932" t="str">
        <f>VLOOKUP(A932,Funcionários!$A$1:$I$98,6,FALSE)</f>
        <v>Financeiro</v>
      </c>
      <c r="S932" t="str">
        <f>VLOOKUP(A932,Funcionários!$A$1:$I$98,5,FALSE)</f>
        <v>Analista</v>
      </c>
      <c r="T932">
        <f>VLOOKUP(A932,Funcionários!$A$1:$I$98,8,FALSE)</f>
        <v>2618.5500000000002</v>
      </c>
      <c r="U932" t="str">
        <f>VLOOKUP(A932,Funcionários!$A$1:$I$98,3,FALSE)</f>
        <v>M</v>
      </c>
    </row>
    <row r="933" spans="1:21" x14ac:dyDescent="0.3">
      <c r="A933">
        <v>34</v>
      </c>
      <c r="B933" t="str">
        <f>VLOOKUP(A933,Funcionários!$A$1:$I$98,2,FALSE)</f>
        <v>Rhavi da Mata</v>
      </c>
      <c r="C933" s="2" t="s">
        <v>10</v>
      </c>
      <c r="D933" s="4" t="s">
        <v>1648</v>
      </c>
      <c r="E933" s="4" t="s">
        <v>1649</v>
      </c>
      <c r="F933">
        <v>0</v>
      </c>
      <c r="G933">
        <v>2.7</v>
      </c>
      <c r="H933">
        <f t="shared" si="56"/>
        <v>2025</v>
      </c>
      <c r="I933">
        <f t="shared" si="57"/>
        <v>5</v>
      </c>
      <c r="J933" t="s">
        <v>12</v>
      </c>
      <c r="K933" t="str">
        <f>VLOOKUP(A933,Funcionários!$A$1:$I$98,7,FALSE)</f>
        <v>Noite</v>
      </c>
      <c r="L933" t="str">
        <f>VLOOKUP(K933,Turnos!$A$1:$C$4,2,FALSE)</f>
        <v>22:00</v>
      </c>
      <c r="M933" t="str">
        <f>VLOOKUP(K933,Turnos!$A$1:$C$4,3,FALSE)</f>
        <v>06:00</v>
      </c>
      <c r="N933" s="6">
        <v>8.0655555555555551</v>
      </c>
      <c r="O933" s="6">
        <v>14.386944444444447</v>
      </c>
      <c r="P933" s="6">
        <f t="shared" si="58"/>
        <v>22.452500000000001</v>
      </c>
      <c r="Q933" t="str">
        <f t="shared" si="59"/>
        <v>Anomalia</v>
      </c>
      <c r="R933" t="str">
        <f>VLOOKUP(A933,Funcionários!$A$1:$I$98,6,FALSE)</f>
        <v>Financeiro</v>
      </c>
      <c r="S933" t="str">
        <f>VLOOKUP(A933,Funcionários!$A$1:$I$98,5,FALSE)</f>
        <v>Analista</v>
      </c>
      <c r="T933">
        <f>VLOOKUP(A933,Funcionários!$A$1:$I$98,8,FALSE)</f>
        <v>2618.5500000000002</v>
      </c>
      <c r="U933" t="str">
        <f>VLOOKUP(A933,Funcionários!$A$1:$I$98,3,FALSE)</f>
        <v>M</v>
      </c>
    </row>
    <row r="934" spans="1:21" x14ac:dyDescent="0.3">
      <c r="A934">
        <v>34</v>
      </c>
      <c r="B934" t="str">
        <f>VLOOKUP(A934,Funcionários!$A$1:$I$98,2,FALSE)</f>
        <v>Rhavi da Mata</v>
      </c>
      <c r="C934" s="2" t="s">
        <v>13</v>
      </c>
      <c r="D934" s="4"/>
      <c r="E934" s="4"/>
      <c r="F934">
        <v>1</v>
      </c>
      <c r="G934">
        <v>0</v>
      </c>
      <c r="H934">
        <f t="shared" si="56"/>
        <v>2025</v>
      </c>
      <c r="I934">
        <f t="shared" si="57"/>
        <v>5</v>
      </c>
      <c r="J934" t="s">
        <v>16</v>
      </c>
      <c r="K934" t="str">
        <f>VLOOKUP(A934,Funcionários!$A$1:$I$98,7,FALSE)</f>
        <v>Noite</v>
      </c>
      <c r="L934" t="str">
        <f>VLOOKUP(K934,Turnos!$A$1:$C$4,2,FALSE)</f>
        <v>22:00</v>
      </c>
      <c r="M934" t="str">
        <f>VLOOKUP(K934,Turnos!$A$1:$C$4,3,FALSE)</f>
        <v>06:00</v>
      </c>
      <c r="N934" s="6">
        <v>22</v>
      </c>
      <c r="O934" s="6">
        <v>6</v>
      </c>
      <c r="P934" s="6">
        <f t="shared" si="58"/>
        <v>28</v>
      </c>
      <c r="Q934" t="str">
        <f t="shared" si="59"/>
        <v>Anomalia</v>
      </c>
      <c r="R934" t="str">
        <f>VLOOKUP(A934,Funcionários!$A$1:$I$98,6,FALSE)</f>
        <v>Financeiro</v>
      </c>
      <c r="S934" t="str">
        <f>VLOOKUP(A934,Funcionários!$A$1:$I$98,5,FALSE)</f>
        <v>Analista</v>
      </c>
      <c r="T934">
        <f>VLOOKUP(A934,Funcionários!$A$1:$I$98,8,FALSE)</f>
        <v>2618.5500000000002</v>
      </c>
      <c r="U934" t="str">
        <f>VLOOKUP(A934,Funcionários!$A$1:$I$98,3,FALSE)</f>
        <v>M</v>
      </c>
    </row>
    <row r="935" spans="1:21" x14ac:dyDescent="0.3">
      <c r="A935">
        <v>34</v>
      </c>
      <c r="B935" t="str">
        <f>VLOOKUP(A935,Funcionários!$A$1:$I$98,2,FALSE)</f>
        <v>Rhavi da Mata</v>
      </c>
      <c r="C935" s="2" t="s">
        <v>17</v>
      </c>
      <c r="D935" s="4" t="s">
        <v>1650</v>
      </c>
      <c r="E935" s="4" t="s">
        <v>1651</v>
      </c>
      <c r="F935">
        <v>0</v>
      </c>
      <c r="G935">
        <v>2.2999999999999998</v>
      </c>
      <c r="H935">
        <f t="shared" si="56"/>
        <v>2025</v>
      </c>
      <c r="I935">
        <f t="shared" si="57"/>
        <v>5</v>
      </c>
      <c r="J935" t="s">
        <v>18</v>
      </c>
      <c r="K935" t="str">
        <f>VLOOKUP(A935,Funcionários!$A$1:$I$98,7,FALSE)</f>
        <v>Noite</v>
      </c>
      <c r="L935" t="str">
        <f>VLOOKUP(K935,Turnos!$A$1:$C$4,2,FALSE)</f>
        <v>22:00</v>
      </c>
      <c r="M935" t="str">
        <f>VLOOKUP(K935,Turnos!$A$1:$C$4,3,FALSE)</f>
        <v>06:00</v>
      </c>
      <c r="N935" s="6">
        <v>16.900277777777777</v>
      </c>
      <c r="O935" s="6">
        <v>16.682500000000001</v>
      </c>
      <c r="P935" s="6">
        <f t="shared" si="58"/>
        <v>33.582777777777778</v>
      </c>
      <c r="Q935" t="str">
        <f t="shared" si="59"/>
        <v>Anomalia</v>
      </c>
      <c r="R935" t="str">
        <f>VLOOKUP(A935,Funcionários!$A$1:$I$98,6,FALSE)</f>
        <v>Financeiro</v>
      </c>
      <c r="S935" t="str">
        <f>VLOOKUP(A935,Funcionários!$A$1:$I$98,5,FALSE)</f>
        <v>Analista</v>
      </c>
      <c r="T935">
        <f>VLOOKUP(A935,Funcionários!$A$1:$I$98,8,FALSE)</f>
        <v>2618.5500000000002</v>
      </c>
      <c r="U935" t="str">
        <f>VLOOKUP(A935,Funcionários!$A$1:$I$98,3,FALSE)</f>
        <v>M</v>
      </c>
    </row>
    <row r="936" spans="1:21" x14ac:dyDescent="0.3">
      <c r="A936">
        <v>34</v>
      </c>
      <c r="B936" t="str">
        <f>VLOOKUP(A936,Funcionários!$A$1:$I$98,2,FALSE)</f>
        <v>Rhavi da Mata</v>
      </c>
      <c r="C936" s="2" t="s">
        <v>19</v>
      </c>
      <c r="D936" s="4" t="s">
        <v>1652</v>
      </c>
      <c r="E936" s="4" t="s">
        <v>1653</v>
      </c>
      <c r="F936">
        <v>0</v>
      </c>
      <c r="G936">
        <v>0.3</v>
      </c>
      <c r="H936">
        <f t="shared" si="56"/>
        <v>2025</v>
      </c>
      <c r="I936">
        <f t="shared" si="57"/>
        <v>5</v>
      </c>
      <c r="J936" t="s">
        <v>22</v>
      </c>
      <c r="K936" t="str">
        <f>VLOOKUP(A936,Funcionários!$A$1:$I$98,7,FALSE)</f>
        <v>Noite</v>
      </c>
      <c r="L936" t="str">
        <f>VLOOKUP(K936,Turnos!$A$1:$C$4,2,FALSE)</f>
        <v>22:00</v>
      </c>
      <c r="M936" t="str">
        <f>VLOOKUP(K936,Turnos!$A$1:$C$4,3,FALSE)</f>
        <v>06:00</v>
      </c>
      <c r="N936" s="6">
        <v>3.1919444444444443</v>
      </c>
      <c r="O936" s="6">
        <v>3.6394444444444449</v>
      </c>
      <c r="P936" s="6">
        <f t="shared" si="58"/>
        <v>6.8313888888888892</v>
      </c>
      <c r="Q936" t="str">
        <f t="shared" si="59"/>
        <v>Anomalia</v>
      </c>
      <c r="R936" t="str">
        <f>VLOOKUP(A936,Funcionários!$A$1:$I$98,6,FALSE)</f>
        <v>Financeiro</v>
      </c>
      <c r="S936" t="str">
        <f>VLOOKUP(A936,Funcionários!$A$1:$I$98,5,FALSE)</f>
        <v>Analista</v>
      </c>
      <c r="T936">
        <f>VLOOKUP(A936,Funcionários!$A$1:$I$98,8,FALSE)</f>
        <v>2618.5500000000002</v>
      </c>
      <c r="U936" t="str">
        <f>VLOOKUP(A936,Funcionários!$A$1:$I$98,3,FALSE)</f>
        <v>M</v>
      </c>
    </row>
    <row r="937" spans="1:21" x14ac:dyDescent="0.3">
      <c r="A937">
        <v>34</v>
      </c>
      <c r="B937" t="str">
        <f>VLOOKUP(A937,Funcionários!$A$1:$I$98,2,FALSE)</f>
        <v>Rhavi da Mata</v>
      </c>
      <c r="C937" s="2" t="s">
        <v>23</v>
      </c>
      <c r="D937" s="4" t="s">
        <v>1654</v>
      </c>
      <c r="E937" s="4" t="s">
        <v>1655</v>
      </c>
      <c r="F937">
        <v>0</v>
      </c>
      <c r="G937">
        <v>2.4</v>
      </c>
      <c r="H937">
        <f t="shared" si="56"/>
        <v>2025</v>
      </c>
      <c r="I937">
        <f t="shared" si="57"/>
        <v>5</v>
      </c>
      <c r="J937" t="s">
        <v>26</v>
      </c>
      <c r="K937" t="str">
        <f>VLOOKUP(A937,Funcionários!$A$1:$I$98,7,FALSE)</f>
        <v>Noite</v>
      </c>
      <c r="L937" t="str">
        <f>VLOOKUP(K937,Turnos!$A$1:$C$4,2,FALSE)</f>
        <v>22:00</v>
      </c>
      <c r="M937" t="str">
        <f>VLOOKUP(K937,Turnos!$A$1:$C$4,3,FALSE)</f>
        <v>06:00</v>
      </c>
      <c r="N937" s="6">
        <v>12.368333333333332</v>
      </c>
      <c r="O937" s="6">
        <v>1.9933333333333332</v>
      </c>
      <c r="P937" s="6">
        <f t="shared" si="58"/>
        <v>14.361666666666665</v>
      </c>
      <c r="Q937" t="str">
        <f t="shared" si="59"/>
        <v>Anomalia</v>
      </c>
      <c r="R937" t="str">
        <f>VLOOKUP(A937,Funcionários!$A$1:$I$98,6,FALSE)</f>
        <v>Financeiro</v>
      </c>
      <c r="S937" t="str">
        <f>VLOOKUP(A937,Funcionários!$A$1:$I$98,5,FALSE)</f>
        <v>Analista</v>
      </c>
      <c r="T937">
        <f>VLOOKUP(A937,Funcionários!$A$1:$I$98,8,FALSE)</f>
        <v>2618.5500000000002</v>
      </c>
      <c r="U937" t="str">
        <f>VLOOKUP(A937,Funcionários!$A$1:$I$98,3,FALSE)</f>
        <v>M</v>
      </c>
    </row>
    <row r="938" spans="1:21" x14ac:dyDescent="0.3">
      <c r="A938">
        <v>34</v>
      </c>
      <c r="B938" t="str">
        <f>VLOOKUP(A938,Funcionários!$A$1:$I$98,2,FALSE)</f>
        <v>Rhavi da Mata</v>
      </c>
      <c r="C938" s="2" t="s">
        <v>27</v>
      </c>
      <c r="D938" s="4"/>
      <c r="E938" s="4"/>
      <c r="F938">
        <v>1</v>
      </c>
      <c r="G938">
        <v>0</v>
      </c>
      <c r="H938">
        <f t="shared" si="56"/>
        <v>2025</v>
      </c>
      <c r="I938">
        <f t="shared" si="57"/>
        <v>5</v>
      </c>
      <c r="J938" t="s">
        <v>28</v>
      </c>
      <c r="K938" t="str">
        <f>VLOOKUP(A938,Funcionários!$A$1:$I$98,7,FALSE)</f>
        <v>Noite</v>
      </c>
      <c r="L938" t="str">
        <f>VLOOKUP(K938,Turnos!$A$1:$C$4,2,FALSE)</f>
        <v>22:00</v>
      </c>
      <c r="M938" t="str">
        <f>VLOOKUP(K938,Turnos!$A$1:$C$4,3,FALSE)</f>
        <v>06:00</v>
      </c>
      <c r="N938" s="6">
        <v>22</v>
      </c>
      <c r="O938" s="6">
        <v>6</v>
      </c>
      <c r="P938" s="6">
        <f t="shared" si="58"/>
        <v>28</v>
      </c>
      <c r="Q938" t="str">
        <f t="shared" si="59"/>
        <v>Anomalia</v>
      </c>
      <c r="R938" t="str">
        <f>VLOOKUP(A938,Funcionários!$A$1:$I$98,6,FALSE)</f>
        <v>Financeiro</v>
      </c>
      <c r="S938" t="str">
        <f>VLOOKUP(A938,Funcionários!$A$1:$I$98,5,FALSE)</f>
        <v>Analista</v>
      </c>
      <c r="T938">
        <f>VLOOKUP(A938,Funcionários!$A$1:$I$98,8,FALSE)</f>
        <v>2618.5500000000002</v>
      </c>
      <c r="U938" t="str">
        <f>VLOOKUP(A938,Funcionários!$A$1:$I$98,3,FALSE)</f>
        <v>M</v>
      </c>
    </row>
    <row r="939" spans="1:21" x14ac:dyDescent="0.3">
      <c r="A939">
        <v>34</v>
      </c>
      <c r="B939" t="str">
        <f>VLOOKUP(A939,Funcionários!$A$1:$I$98,2,FALSE)</f>
        <v>Rhavi da Mata</v>
      </c>
      <c r="C939" s="2" t="s">
        <v>29</v>
      </c>
      <c r="D939" s="4" t="s">
        <v>1656</v>
      </c>
      <c r="E939" s="4" t="s">
        <v>1657</v>
      </c>
      <c r="F939">
        <v>0</v>
      </c>
      <c r="G939">
        <v>2.5</v>
      </c>
      <c r="H939">
        <f t="shared" si="56"/>
        <v>2025</v>
      </c>
      <c r="I939">
        <f t="shared" si="57"/>
        <v>4</v>
      </c>
      <c r="J939" t="s">
        <v>9</v>
      </c>
      <c r="K939" t="str">
        <f>VLOOKUP(A939,Funcionários!$A$1:$I$98,7,FALSE)</f>
        <v>Noite</v>
      </c>
      <c r="L939" t="str">
        <f>VLOOKUP(K939,Turnos!$A$1:$C$4,2,FALSE)</f>
        <v>22:00</v>
      </c>
      <c r="M939" t="str">
        <f>VLOOKUP(K939,Turnos!$A$1:$C$4,3,FALSE)</f>
        <v>06:00</v>
      </c>
      <c r="N939" s="6">
        <v>10.958055555555553</v>
      </c>
      <c r="O939" s="6">
        <v>10.058055555555553</v>
      </c>
      <c r="P939" s="6">
        <f t="shared" si="58"/>
        <v>21.016111111111108</v>
      </c>
      <c r="Q939" t="str">
        <f t="shared" si="59"/>
        <v>Anomalia</v>
      </c>
      <c r="R939" t="str">
        <f>VLOOKUP(A939,Funcionários!$A$1:$I$98,6,FALSE)</f>
        <v>Financeiro</v>
      </c>
      <c r="S939" t="str">
        <f>VLOOKUP(A939,Funcionários!$A$1:$I$98,5,FALSE)</f>
        <v>Analista</v>
      </c>
      <c r="T939">
        <f>VLOOKUP(A939,Funcionários!$A$1:$I$98,8,FALSE)</f>
        <v>2618.5500000000002</v>
      </c>
      <c r="U939" t="str">
        <f>VLOOKUP(A939,Funcionários!$A$1:$I$98,3,FALSE)</f>
        <v>M</v>
      </c>
    </row>
    <row r="940" spans="1:21" x14ac:dyDescent="0.3">
      <c r="A940">
        <v>34</v>
      </c>
      <c r="B940" t="str">
        <f>VLOOKUP(A940,Funcionários!$A$1:$I$98,2,FALSE)</f>
        <v>Rhavi da Mata</v>
      </c>
      <c r="C940" s="2" t="s">
        <v>32</v>
      </c>
      <c r="D940" s="4" t="s">
        <v>1658</v>
      </c>
      <c r="E940" s="4" t="s">
        <v>1659</v>
      </c>
      <c r="F940">
        <v>0</v>
      </c>
      <c r="G940">
        <v>2.5</v>
      </c>
      <c r="H940">
        <f t="shared" si="56"/>
        <v>2025</v>
      </c>
      <c r="I940">
        <f t="shared" si="57"/>
        <v>4</v>
      </c>
      <c r="J940" t="s">
        <v>12</v>
      </c>
      <c r="K940" t="str">
        <f>VLOOKUP(A940,Funcionários!$A$1:$I$98,7,FALSE)</f>
        <v>Noite</v>
      </c>
      <c r="L940" t="str">
        <f>VLOOKUP(K940,Turnos!$A$1:$C$4,2,FALSE)</f>
        <v>22:00</v>
      </c>
      <c r="M940" t="str">
        <f>VLOOKUP(K940,Turnos!$A$1:$C$4,3,FALSE)</f>
        <v>06:00</v>
      </c>
      <c r="N940" s="6">
        <v>2.2083333333333326</v>
      </c>
      <c r="O940" s="6">
        <v>1.4405555555555551</v>
      </c>
      <c r="P940" s="6">
        <f t="shared" si="58"/>
        <v>3.6488888888888877</v>
      </c>
      <c r="Q940" t="str">
        <f t="shared" si="59"/>
        <v>Anomalia</v>
      </c>
      <c r="R940" t="str">
        <f>VLOOKUP(A940,Funcionários!$A$1:$I$98,6,FALSE)</f>
        <v>Financeiro</v>
      </c>
      <c r="S940" t="str">
        <f>VLOOKUP(A940,Funcionários!$A$1:$I$98,5,FALSE)</f>
        <v>Analista</v>
      </c>
      <c r="T940">
        <f>VLOOKUP(A940,Funcionários!$A$1:$I$98,8,FALSE)</f>
        <v>2618.5500000000002</v>
      </c>
      <c r="U940" t="str">
        <f>VLOOKUP(A940,Funcionários!$A$1:$I$98,3,FALSE)</f>
        <v>M</v>
      </c>
    </row>
    <row r="941" spans="1:21" x14ac:dyDescent="0.3">
      <c r="A941">
        <v>34</v>
      </c>
      <c r="B941" t="str">
        <f>VLOOKUP(A941,Funcionários!$A$1:$I$98,2,FALSE)</f>
        <v>Rhavi da Mata</v>
      </c>
      <c r="C941" s="2" t="s">
        <v>35</v>
      </c>
      <c r="D941" s="4" t="s">
        <v>1660</v>
      </c>
      <c r="E941" s="4" t="s">
        <v>1661</v>
      </c>
      <c r="F941">
        <v>0</v>
      </c>
      <c r="G941">
        <v>1.8</v>
      </c>
      <c r="H941">
        <f t="shared" si="56"/>
        <v>2025</v>
      </c>
      <c r="I941">
        <f t="shared" si="57"/>
        <v>4</v>
      </c>
      <c r="J941" t="s">
        <v>16</v>
      </c>
      <c r="K941" t="str">
        <f>VLOOKUP(A941,Funcionários!$A$1:$I$98,7,FALSE)</f>
        <v>Noite</v>
      </c>
      <c r="L941" t="str">
        <f>VLOOKUP(K941,Turnos!$A$1:$C$4,2,FALSE)</f>
        <v>22:00</v>
      </c>
      <c r="M941" t="str">
        <f>VLOOKUP(K941,Turnos!$A$1:$C$4,3,FALSE)</f>
        <v>06:00</v>
      </c>
      <c r="N941" s="6">
        <v>5.8238888888888862</v>
      </c>
      <c r="O941" s="6">
        <v>12.183888888888886</v>
      </c>
      <c r="P941" s="6">
        <f t="shared" si="58"/>
        <v>18.007777777777772</v>
      </c>
      <c r="Q941" t="str">
        <f t="shared" si="59"/>
        <v>Anomalia</v>
      </c>
      <c r="R941" t="str">
        <f>VLOOKUP(A941,Funcionários!$A$1:$I$98,6,FALSE)</f>
        <v>Financeiro</v>
      </c>
      <c r="S941" t="str">
        <f>VLOOKUP(A941,Funcionários!$A$1:$I$98,5,FALSE)</f>
        <v>Analista</v>
      </c>
      <c r="T941">
        <f>VLOOKUP(A941,Funcionários!$A$1:$I$98,8,FALSE)</f>
        <v>2618.5500000000002</v>
      </c>
      <c r="U941" t="str">
        <f>VLOOKUP(A941,Funcionários!$A$1:$I$98,3,FALSE)</f>
        <v>M</v>
      </c>
    </row>
    <row r="942" spans="1:21" x14ac:dyDescent="0.3">
      <c r="A942">
        <v>34</v>
      </c>
      <c r="B942" t="str">
        <f>VLOOKUP(A942,Funcionários!$A$1:$I$98,2,FALSE)</f>
        <v>Rhavi da Mata</v>
      </c>
      <c r="C942" s="2" t="s">
        <v>36</v>
      </c>
      <c r="D942" s="4"/>
      <c r="E942" s="4"/>
      <c r="F942">
        <v>0</v>
      </c>
      <c r="G942">
        <v>0</v>
      </c>
      <c r="H942">
        <f t="shared" si="56"/>
        <v>2025</v>
      </c>
      <c r="I942">
        <f t="shared" si="57"/>
        <v>4</v>
      </c>
      <c r="J942" t="s">
        <v>18</v>
      </c>
      <c r="K942" t="str">
        <f>VLOOKUP(A942,Funcionários!$A$1:$I$98,7,FALSE)</f>
        <v>Noite</v>
      </c>
      <c r="L942" t="str">
        <f>VLOOKUP(K942,Turnos!$A$1:$C$4,2,FALSE)</f>
        <v>22:00</v>
      </c>
      <c r="M942" t="str">
        <f>VLOOKUP(K942,Turnos!$A$1:$C$4,3,FALSE)</f>
        <v>06:00</v>
      </c>
      <c r="N942" s="6">
        <v>22</v>
      </c>
      <c r="O942" s="6">
        <v>6</v>
      </c>
      <c r="P942" s="6">
        <f t="shared" si="58"/>
        <v>28</v>
      </c>
      <c r="Q942" t="str">
        <f t="shared" si="59"/>
        <v>Anomalia</v>
      </c>
      <c r="R942" t="str">
        <f>VLOOKUP(A942,Funcionários!$A$1:$I$98,6,FALSE)</f>
        <v>Financeiro</v>
      </c>
      <c r="S942" t="str">
        <f>VLOOKUP(A942,Funcionários!$A$1:$I$98,5,FALSE)</f>
        <v>Analista</v>
      </c>
      <c r="T942">
        <f>VLOOKUP(A942,Funcionários!$A$1:$I$98,8,FALSE)</f>
        <v>2618.5500000000002</v>
      </c>
      <c r="U942" t="str">
        <f>VLOOKUP(A942,Funcionários!$A$1:$I$98,3,FALSE)</f>
        <v>M</v>
      </c>
    </row>
    <row r="943" spans="1:21" x14ac:dyDescent="0.3">
      <c r="A943">
        <v>34</v>
      </c>
      <c r="B943" t="str">
        <f>VLOOKUP(A943,Funcionários!$A$1:$I$98,2,FALSE)</f>
        <v>Rhavi da Mata</v>
      </c>
      <c r="C943" s="2" t="s">
        <v>39</v>
      </c>
      <c r="D943" s="4" t="s">
        <v>1662</v>
      </c>
      <c r="E943" s="4" t="s">
        <v>1663</v>
      </c>
      <c r="F943">
        <v>0</v>
      </c>
      <c r="G943">
        <v>2.8</v>
      </c>
      <c r="H943">
        <f t="shared" si="56"/>
        <v>2025</v>
      </c>
      <c r="I943">
        <f t="shared" si="57"/>
        <v>4</v>
      </c>
      <c r="J943" t="s">
        <v>22</v>
      </c>
      <c r="K943" t="str">
        <f>VLOOKUP(A943,Funcionários!$A$1:$I$98,7,FALSE)</f>
        <v>Noite</v>
      </c>
      <c r="L943" t="str">
        <f>VLOOKUP(K943,Turnos!$A$1:$C$4,2,FALSE)</f>
        <v>22:00</v>
      </c>
      <c r="M943" t="str">
        <f>VLOOKUP(K943,Turnos!$A$1:$C$4,3,FALSE)</f>
        <v>06:00</v>
      </c>
      <c r="N943" s="6">
        <v>21.976944444444442</v>
      </c>
      <c r="O943" s="6">
        <v>0.57944444444444421</v>
      </c>
      <c r="P943" s="6">
        <f t="shared" si="58"/>
        <v>22.556388888888886</v>
      </c>
      <c r="Q943" t="str">
        <f t="shared" si="59"/>
        <v>Anomalia</v>
      </c>
      <c r="R943" t="str">
        <f>VLOOKUP(A943,Funcionários!$A$1:$I$98,6,FALSE)</f>
        <v>Financeiro</v>
      </c>
      <c r="S943" t="str">
        <f>VLOOKUP(A943,Funcionários!$A$1:$I$98,5,FALSE)</f>
        <v>Analista</v>
      </c>
      <c r="T943">
        <f>VLOOKUP(A943,Funcionários!$A$1:$I$98,8,FALSE)</f>
        <v>2618.5500000000002</v>
      </c>
      <c r="U943" t="str">
        <f>VLOOKUP(A943,Funcionários!$A$1:$I$98,3,FALSE)</f>
        <v>M</v>
      </c>
    </row>
    <row r="944" spans="1:21" x14ac:dyDescent="0.3">
      <c r="A944">
        <v>34</v>
      </c>
      <c r="B944" t="str">
        <f>VLOOKUP(A944,Funcionários!$A$1:$I$98,2,FALSE)</f>
        <v>Rhavi da Mata</v>
      </c>
      <c r="C944" s="2" t="s">
        <v>42</v>
      </c>
      <c r="D944" s="4" t="s">
        <v>1664</v>
      </c>
      <c r="E944" s="4" t="s">
        <v>1665</v>
      </c>
      <c r="F944">
        <v>0</v>
      </c>
      <c r="G944">
        <v>0.6</v>
      </c>
      <c r="H944">
        <f t="shared" si="56"/>
        <v>2025</v>
      </c>
      <c r="I944">
        <f t="shared" si="57"/>
        <v>4</v>
      </c>
      <c r="J944" t="s">
        <v>26</v>
      </c>
      <c r="K944" t="str">
        <f>VLOOKUP(A944,Funcionários!$A$1:$I$98,7,FALSE)</f>
        <v>Noite</v>
      </c>
      <c r="L944" t="str">
        <f>VLOOKUP(K944,Turnos!$A$1:$C$4,2,FALSE)</f>
        <v>22:00</v>
      </c>
      <c r="M944" t="str">
        <f>VLOOKUP(K944,Turnos!$A$1:$C$4,3,FALSE)</f>
        <v>06:00</v>
      </c>
      <c r="N944" s="6">
        <v>17.188333333333333</v>
      </c>
      <c r="O944" s="6">
        <v>6.4066666666666663</v>
      </c>
      <c r="P944" s="6">
        <f t="shared" si="58"/>
        <v>23.594999999999999</v>
      </c>
      <c r="Q944" t="str">
        <f t="shared" si="59"/>
        <v>Anomalia</v>
      </c>
      <c r="R944" t="str">
        <f>VLOOKUP(A944,Funcionários!$A$1:$I$98,6,FALSE)</f>
        <v>Financeiro</v>
      </c>
      <c r="S944" t="str">
        <f>VLOOKUP(A944,Funcionários!$A$1:$I$98,5,FALSE)</f>
        <v>Analista</v>
      </c>
      <c r="T944">
        <f>VLOOKUP(A944,Funcionários!$A$1:$I$98,8,FALSE)</f>
        <v>2618.5500000000002</v>
      </c>
      <c r="U944" t="str">
        <f>VLOOKUP(A944,Funcionários!$A$1:$I$98,3,FALSE)</f>
        <v>M</v>
      </c>
    </row>
    <row r="945" spans="1:21" x14ac:dyDescent="0.3">
      <c r="A945">
        <v>34</v>
      </c>
      <c r="B945" t="str">
        <f>VLOOKUP(A945,Funcionários!$A$1:$I$98,2,FALSE)</f>
        <v>Rhavi da Mata</v>
      </c>
      <c r="C945" s="2" t="s">
        <v>45</v>
      </c>
      <c r="D945" s="4" t="s">
        <v>1666</v>
      </c>
      <c r="E945" s="4" t="s">
        <v>1667</v>
      </c>
      <c r="F945">
        <v>0</v>
      </c>
      <c r="G945">
        <v>1.5</v>
      </c>
      <c r="H945">
        <f t="shared" si="56"/>
        <v>2025</v>
      </c>
      <c r="I945">
        <f t="shared" si="57"/>
        <v>4</v>
      </c>
      <c r="J945" t="s">
        <v>28</v>
      </c>
      <c r="K945" t="str">
        <f>VLOOKUP(A945,Funcionários!$A$1:$I$98,7,FALSE)</f>
        <v>Noite</v>
      </c>
      <c r="L945" t="str">
        <f>VLOOKUP(K945,Turnos!$A$1:$C$4,2,FALSE)</f>
        <v>22:00</v>
      </c>
      <c r="M945" t="str">
        <f>VLOOKUP(K945,Turnos!$A$1:$C$4,3,FALSE)</f>
        <v>06:00</v>
      </c>
      <c r="N945" s="6">
        <v>3.3911111111111101</v>
      </c>
      <c r="O945" s="6">
        <v>16.749444444444446</v>
      </c>
      <c r="P945" s="6">
        <f t="shared" si="58"/>
        <v>20.140555555555558</v>
      </c>
      <c r="Q945" t="str">
        <f t="shared" si="59"/>
        <v>Anomalia</v>
      </c>
      <c r="R945" t="str">
        <f>VLOOKUP(A945,Funcionários!$A$1:$I$98,6,FALSE)</f>
        <v>Financeiro</v>
      </c>
      <c r="S945" t="str">
        <f>VLOOKUP(A945,Funcionários!$A$1:$I$98,5,FALSE)</f>
        <v>Analista</v>
      </c>
      <c r="T945">
        <f>VLOOKUP(A945,Funcionários!$A$1:$I$98,8,FALSE)</f>
        <v>2618.5500000000002</v>
      </c>
      <c r="U945" t="str">
        <f>VLOOKUP(A945,Funcionários!$A$1:$I$98,3,FALSE)</f>
        <v>M</v>
      </c>
    </row>
    <row r="946" spans="1:21" x14ac:dyDescent="0.3">
      <c r="A946">
        <v>34</v>
      </c>
      <c r="B946" t="str">
        <f>VLOOKUP(A946,Funcionários!$A$1:$I$98,2,FALSE)</f>
        <v>Rhavi da Mata</v>
      </c>
      <c r="C946" s="2" t="s">
        <v>48</v>
      </c>
      <c r="D946" s="4" t="s">
        <v>1668</v>
      </c>
      <c r="E946" s="4" t="s">
        <v>1669</v>
      </c>
      <c r="F946">
        <v>0</v>
      </c>
      <c r="G946">
        <v>0.3</v>
      </c>
      <c r="H946">
        <f t="shared" si="56"/>
        <v>2025</v>
      </c>
      <c r="I946">
        <f t="shared" si="57"/>
        <v>4</v>
      </c>
      <c r="J946" t="s">
        <v>9</v>
      </c>
      <c r="K946" t="str">
        <f>VLOOKUP(A946,Funcionários!$A$1:$I$98,7,FALSE)</f>
        <v>Noite</v>
      </c>
      <c r="L946" t="str">
        <f>VLOOKUP(K946,Turnos!$A$1:$C$4,2,FALSE)</f>
        <v>22:00</v>
      </c>
      <c r="M946" t="str">
        <f>VLOOKUP(K946,Turnos!$A$1:$C$4,3,FALSE)</f>
        <v>06:00</v>
      </c>
      <c r="N946" s="6">
        <v>12.696388888888887</v>
      </c>
      <c r="O946" s="6">
        <v>4.2891666666666675</v>
      </c>
      <c r="P946" s="6">
        <f t="shared" si="58"/>
        <v>16.985555555555553</v>
      </c>
      <c r="Q946" t="str">
        <f t="shared" si="59"/>
        <v>Anomalia</v>
      </c>
      <c r="R946" t="str">
        <f>VLOOKUP(A946,Funcionários!$A$1:$I$98,6,FALSE)</f>
        <v>Financeiro</v>
      </c>
      <c r="S946" t="str">
        <f>VLOOKUP(A946,Funcionários!$A$1:$I$98,5,FALSE)</f>
        <v>Analista</v>
      </c>
      <c r="T946">
        <f>VLOOKUP(A946,Funcionários!$A$1:$I$98,8,FALSE)</f>
        <v>2618.5500000000002</v>
      </c>
      <c r="U946" t="str">
        <f>VLOOKUP(A946,Funcionários!$A$1:$I$98,3,FALSE)</f>
        <v>M</v>
      </c>
    </row>
    <row r="947" spans="1:21" x14ac:dyDescent="0.3">
      <c r="A947">
        <v>34</v>
      </c>
      <c r="B947" t="str">
        <f>VLOOKUP(A947,Funcionários!$A$1:$I$98,2,FALSE)</f>
        <v>Rhavi da Mata</v>
      </c>
      <c r="C947" s="2" t="s">
        <v>51</v>
      </c>
      <c r="D947" s="4"/>
      <c r="E947" s="4"/>
      <c r="F947">
        <v>0</v>
      </c>
      <c r="G947">
        <v>0</v>
      </c>
      <c r="H947">
        <f t="shared" si="56"/>
        <v>2025</v>
      </c>
      <c r="I947">
        <f t="shared" si="57"/>
        <v>4</v>
      </c>
      <c r="J947" t="s">
        <v>12</v>
      </c>
      <c r="K947" t="str">
        <f>VLOOKUP(A947,Funcionários!$A$1:$I$98,7,FALSE)</f>
        <v>Noite</v>
      </c>
      <c r="L947" t="str">
        <f>VLOOKUP(K947,Turnos!$A$1:$C$4,2,FALSE)</f>
        <v>22:00</v>
      </c>
      <c r="M947" t="str">
        <f>VLOOKUP(K947,Turnos!$A$1:$C$4,3,FALSE)</f>
        <v>06:00</v>
      </c>
      <c r="N947" s="6">
        <v>22</v>
      </c>
      <c r="O947" s="6">
        <v>6</v>
      </c>
      <c r="P947" s="6">
        <f t="shared" si="58"/>
        <v>28</v>
      </c>
      <c r="Q947" t="str">
        <f t="shared" si="59"/>
        <v>Anomalia</v>
      </c>
      <c r="R947" t="str">
        <f>VLOOKUP(A947,Funcionários!$A$1:$I$98,6,FALSE)</f>
        <v>Financeiro</v>
      </c>
      <c r="S947" t="str">
        <f>VLOOKUP(A947,Funcionários!$A$1:$I$98,5,FALSE)</f>
        <v>Analista</v>
      </c>
      <c r="T947">
        <f>VLOOKUP(A947,Funcionários!$A$1:$I$98,8,FALSE)</f>
        <v>2618.5500000000002</v>
      </c>
      <c r="U947" t="str">
        <f>VLOOKUP(A947,Funcionários!$A$1:$I$98,3,FALSE)</f>
        <v>M</v>
      </c>
    </row>
    <row r="948" spans="1:21" x14ac:dyDescent="0.3">
      <c r="A948">
        <v>34</v>
      </c>
      <c r="B948" t="str">
        <f>VLOOKUP(A948,Funcionários!$A$1:$I$98,2,FALSE)</f>
        <v>Rhavi da Mata</v>
      </c>
      <c r="C948" s="2" t="s">
        <v>54</v>
      </c>
      <c r="D948" s="4" t="s">
        <v>1670</v>
      </c>
      <c r="E948" s="4" t="s">
        <v>1671</v>
      </c>
      <c r="F948">
        <v>0</v>
      </c>
      <c r="G948">
        <v>0.6</v>
      </c>
      <c r="H948">
        <f t="shared" si="56"/>
        <v>2025</v>
      </c>
      <c r="I948">
        <f t="shared" si="57"/>
        <v>4</v>
      </c>
      <c r="J948" t="s">
        <v>16</v>
      </c>
      <c r="K948" t="str">
        <f>VLOOKUP(A948,Funcionários!$A$1:$I$98,7,FALSE)</f>
        <v>Noite</v>
      </c>
      <c r="L948" t="str">
        <f>VLOOKUP(K948,Turnos!$A$1:$C$4,2,FALSE)</f>
        <v>22:00</v>
      </c>
      <c r="M948" t="str">
        <f>VLOOKUP(K948,Turnos!$A$1:$C$4,3,FALSE)</f>
        <v>06:00</v>
      </c>
      <c r="N948" s="6">
        <v>1.2802777777777772</v>
      </c>
      <c r="O948" s="6">
        <v>0.2622222222222228</v>
      </c>
      <c r="P948" s="6">
        <f t="shared" si="58"/>
        <v>1.5425</v>
      </c>
      <c r="Q948" t="str">
        <f t="shared" si="59"/>
        <v>OK</v>
      </c>
      <c r="R948" t="str">
        <f>VLOOKUP(A948,Funcionários!$A$1:$I$98,6,FALSE)</f>
        <v>Financeiro</v>
      </c>
      <c r="S948" t="str">
        <f>VLOOKUP(A948,Funcionários!$A$1:$I$98,5,FALSE)</f>
        <v>Analista</v>
      </c>
      <c r="T948">
        <f>VLOOKUP(A948,Funcionários!$A$1:$I$98,8,FALSE)</f>
        <v>2618.5500000000002</v>
      </c>
      <c r="U948" t="str">
        <f>VLOOKUP(A948,Funcionários!$A$1:$I$98,3,FALSE)</f>
        <v>M</v>
      </c>
    </row>
    <row r="949" spans="1:21" x14ac:dyDescent="0.3">
      <c r="A949">
        <v>34</v>
      </c>
      <c r="B949" t="str">
        <f>VLOOKUP(A949,Funcionários!$A$1:$I$98,2,FALSE)</f>
        <v>Rhavi da Mata</v>
      </c>
      <c r="C949" s="2" t="s">
        <v>57</v>
      </c>
      <c r="D949" s="4" t="s">
        <v>1672</v>
      </c>
      <c r="E949" s="4" t="s">
        <v>1673</v>
      </c>
      <c r="F949">
        <v>0</v>
      </c>
      <c r="G949">
        <v>2.8</v>
      </c>
      <c r="H949">
        <f t="shared" si="56"/>
        <v>2025</v>
      </c>
      <c r="I949">
        <f t="shared" si="57"/>
        <v>4</v>
      </c>
      <c r="J949" t="s">
        <v>18</v>
      </c>
      <c r="K949" t="str">
        <f>VLOOKUP(A949,Funcionários!$A$1:$I$98,7,FALSE)</f>
        <v>Noite</v>
      </c>
      <c r="L949" t="str">
        <f>VLOOKUP(K949,Turnos!$A$1:$C$4,2,FALSE)</f>
        <v>22:00</v>
      </c>
      <c r="M949" t="str">
        <f>VLOOKUP(K949,Turnos!$A$1:$C$4,3,FALSE)</f>
        <v>06:00</v>
      </c>
      <c r="N949" s="6">
        <v>19.060277777777777</v>
      </c>
      <c r="O949" s="6">
        <v>13.435833333333335</v>
      </c>
      <c r="P949" s="6">
        <f t="shared" si="58"/>
        <v>32.496111111111112</v>
      </c>
      <c r="Q949" t="str">
        <f t="shared" si="59"/>
        <v>Anomalia</v>
      </c>
      <c r="R949" t="str">
        <f>VLOOKUP(A949,Funcionários!$A$1:$I$98,6,FALSE)</f>
        <v>Financeiro</v>
      </c>
      <c r="S949" t="str">
        <f>VLOOKUP(A949,Funcionários!$A$1:$I$98,5,FALSE)</f>
        <v>Analista</v>
      </c>
      <c r="T949">
        <f>VLOOKUP(A949,Funcionários!$A$1:$I$98,8,FALSE)</f>
        <v>2618.5500000000002</v>
      </c>
      <c r="U949" t="str">
        <f>VLOOKUP(A949,Funcionários!$A$1:$I$98,3,FALSE)</f>
        <v>M</v>
      </c>
    </row>
    <row r="950" spans="1:21" x14ac:dyDescent="0.3">
      <c r="A950">
        <v>34</v>
      </c>
      <c r="B950" t="str">
        <f>VLOOKUP(A950,Funcionários!$A$1:$I$98,2,FALSE)</f>
        <v>Rhavi da Mata</v>
      </c>
      <c r="C950" s="2" t="s">
        <v>60</v>
      </c>
      <c r="D950" s="4" t="s">
        <v>1674</v>
      </c>
      <c r="E950" s="4" t="s">
        <v>1675</v>
      </c>
      <c r="F950">
        <v>0</v>
      </c>
      <c r="G950">
        <v>0.1</v>
      </c>
      <c r="H950">
        <f t="shared" si="56"/>
        <v>2025</v>
      </c>
      <c r="I950">
        <f t="shared" si="57"/>
        <v>4</v>
      </c>
      <c r="J950" t="s">
        <v>22</v>
      </c>
      <c r="K950" t="str">
        <f>VLOOKUP(A950,Funcionários!$A$1:$I$98,7,FALSE)</f>
        <v>Noite</v>
      </c>
      <c r="L950" t="str">
        <f>VLOOKUP(K950,Turnos!$A$1:$C$4,2,FALSE)</f>
        <v>22:00</v>
      </c>
      <c r="M950" t="str">
        <f>VLOOKUP(K950,Turnos!$A$1:$C$4,3,FALSE)</f>
        <v>06:00</v>
      </c>
      <c r="N950" s="6">
        <v>6.056111111111111</v>
      </c>
      <c r="O950" s="6">
        <v>0.19916666666666716</v>
      </c>
      <c r="P950" s="6">
        <f t="shared" si="58"/>
        <v>6.2552777777777777</v>
      </c>
      <c r="Q950" t="str">
        <f t="shared" si="59"/>
        <v>Anomalia</v>
      </c>
      <c r="R950" t="str">
        <f>VLOOKUP(A950,Funcionários!$A$1:$I$98,6,FALSE)</f>
        <v>Financeiro</v>
      </c>
      <c r="S950" t="str">
        <f>VLOOKUP(A950,Funcionários!$A$1:$I$98,5,FALSE)</f>
        <v>Analista</v>
      </c>
      <c r="T950">
        <f>VLOOKUP(A950,Funcionários!$A$1:$I$98,8,FALSE)</f>
        <v>2618.5500000000002</v>
      </c>
      <c r="U950" t="str">
        <f>VLOOKUP(A950,Funcionários!$A$1:$I$98,3,FALSE)</f>
        <v>M</v>
      </c>
    </row>
    <row r="951" spans="1:21" x14ac:dyDescent="0.3">
      <c r="A951">
        <v>34</v>
      </c>
      <c r="B951" t="str">
        <f>VLOOKUP(A951,Funcionários!$A$1:$I$98,2,FALSE)</f>
        <v>Rhavi da Mata</v>
      </c>
      <c r="C951" s="2" t="s">
        <v>63</v>
      </c>
      <c r="D951" s="4" t="s">
        <v>1676</v>
      </c>
      <c r="E951" s="4" t="s">
        <v>1677</v>
      </c>
      <c r="F951">
        <v>0</v>
      </c>
      <c r="G951">
        <v>2.2999999999999998</v>
      </c>
      <c r="H951">
        <f t="shared" si="56"/>
        <v>2025</v>
      </c>
      <c r="I951">
        <f t="shared" si="57"/>
        <v>4</v>
      </c>
      <c r="J951" t="s">
        <v>26</v>
      </c>
      <c r="K951" t="str">
        <f>VLOOKUP(A951,Funcionários!$A$1:$I$98,7,FALSE)</f>
        <v>Noite</v>
      </c>
      <c r="L951" t="str">
        <f>VLOOKUP(K951,Turnos!$A$1:$C$4,2,FALSE)</f>
        <v>22:00</v>
      </c>
      <c r="M951" t="str">
        <f>VLOOKUP(K951,Turnos!$A$1:$C$4,3,FALSE)</f>
        <v>06:00</v>
      </c>
      <c r="N951" s="6">
        <v>9.8113888888888887</v>
      </c>
      <c r="O951" s="6">
        <v>2.6002777777777775</v>
      </c>
      <c r="P951" s="6">
        <f t="shared" si="58"/>
        <v>12.411666666666665</v>
      </c>
      <c r="Q951" t="str">
        <f t="shared" si="59"/>
        <v>Anomalia</v>
      </c>
      <c r="R951" t="str">
        <f>VLOOKUP(A951,Funcionários!$A$1:$I$98,6,FALSE)</f>
        <v>Financeiro</v>
      </c>
      <c r="S951" t="str">
        <f>VLOOKUP(A951,Funcionários!$A$1:$I$98,5,FALSE)</f>
        <v>Analista</v>
      </c>
      <c r="T951">
        <f>VLOOKUP(A951,Funcionários!$A$1:$I$98,8,FALSE)</f>
        <v>2618.5500000000002</v>
      </c>
      <c r="U951" t="str">
        <f>VLOOKUP(A951,Funcionários!$A$1:$I$98,3,FALSE)</f>
        <v>M</v>
      </c>
    </row>
    <row r="952" spans="1:21" x14ac:dyDescent="0.3">
      <c r="A952">
        <v>34</v>
      </c>
      <c r="B952" t="str">
        <f>VLOOKUP(A952,Funcionários!$A$1:$I$98,2,FALSE)</f>
        <v>Rhavi da Mata</v>
      </c>
      <c r="C952" s="2" t="s">
        <v>66</v>
      </c>
      <c r="D952" s="4" t="s">
        <v>1678</v>
      </c>
      <c r="E952" s="4" t="s">
        <v>1679</v>
      </c>
      <c r="F952">
        <v>0</v>
      </c>
      <c r="G952">
        <v>2.9</v>
      </c>
      <c r="H952">
        <f t="shared" si="56"/>
        <v>2025</v>
      </c>
      <c r="I952">
        <f t="shared" si="57"/>
        <v>4</v>
      </c>
      <c r="J952" t="s">
        <v>28</v>
      </c>
      <c r="K952" t="str">
        <f>VLOOKUP(A952,Funcionários!$A$1:$I$98,7,FALSE)</f>
        <v>Noite</v>
      </c>
      <c r="L952" t="str">
        <f>VLOOKUP(K952,Turnos!$A$1:$C$4,2,FALSE)</f>
        <v>22:00</v>
      </c>
      <c r="M952" t="str">
        <f>VLOOKUP(K952,Turnos!$A$1:$C$4,3,FALSE)</f>
        <v>06:00</v>
      </c>
      <c r="N952" s="6">
        <v>6.6788888888888867</v>
      </c>
      <c r="O952" s="6">
        <v>0.85111111111111137</v>
      </c>
      <c r="P952" s="6">
        <f t="shared" si="58"/>
        <v>7.5299999999999976</v>
      </c>
      <c r="Q952" t="str">
        <f t="shared" si="59"/>
        <v>Anomalia</v>
      </c>
      <c r="R952" t="str">
        <f>VLOOKUP(A952,Funcionários!$A$1:$I$98,6,FALSE)</f>
        <v>Financeiro</v>
      </c>
      <c r="S952" t="str">
        <f>VLOOKUP(A952,Funcionários!$A$1:$I$98,5,FALSE)</f>
        <v>Analista</v>
      </c>
      <c r="T952">
        <f>VLOOKUP(A952,Funcionários!$A$1:$I$98,8,FALSE)</f>
        <v>2618.5500000000002</v>
      </c>
      <c r="U952" t="str">
        <f>VLOOKUP(A952,Funcionários!$A$1:$I$98,3,FALSE)</f>
        <v>M</v>
      </c>
    </row>
    <row r="953" spans="1:21" x14ac:dyDescent="0.3">
      <c r="A953">
        <v>34</v>
      </c>
      <c r="B953" t="str">
        <f>VLOOKUP(A953,Funcionários!$A$1:$I$98,2,FALSE)</f>
        <v>Rhavi da Mata</v>
      </c>
      <c r="C953" s="2" t="s">
        <v>69</v>
      </c>
      <c r="D953" s="4" t="s">
        <v>1680</v>
      </c>
      <c r="E953" s="4" t="s">
        <v>1681</v>
      </c>
      <c r="F953">
        <v>0</v>
      </c>
      <c r="G953">
        <v>1.2</v>
      </c>
      <c r="H953">
        <f t="shared" si="56"/>
        <v>2025</v>
      </c>
      <c r="I953">
        <f t="shared" si="57"/>
        <v>4</v>
      </c>
      <c r="J953" t="s">
        <v>9</v>
      </c>
      <c r="K953" t="str">
        <f>VLOOKUP(A953,Funcionários!$A$1:$I$98,7,FALSE)</f>
        <v>Noite</v>
      </c>
      <c r="L953" t="str">
        <f>VLOOKUP(K953,Turnos!$A$1:$C$4,2,FALSE)</f>
        <v>22:00</v>
      </c>
      <c r="M953" t="str">
        <f>VLOOKUP(K953,Turnos!$A$1:$C$4,3,FALSE)</f>
        <v>06:00</v>
      </c>
      <c r="N953" s="6">
        <v>10.513888888888888</v>
      </c>
      <c r="O953" s="6">
        <v>14.983055555555556</v>
      </c>
      <c r="P953" s="6">
        <f t="shared" si="58"/>
        <v>25.496944444444445</v>
      </c>
      <c r="Q953" t="str">
        <f t="shared" si="59"/>
        <v>Anomalia</v>
      </c>
      <c r="R953" t="str">
        <f>VLOOKUP(A953,Funcionários!$A$1:$I$98,6,FALSE)</f>
        <v>Financeiro</v>
      </c>
      <c r="S953" t="str">
        <f>VLOOKUP(A953,Funcionários!$A$1:$I$98,5,FALSE)</f>
        <v>Analista</v>
      </c>
      <c r="T953">
        <f>VLOOKUP(A953,Funcionários!$A$1:$I$98,8,FALSE)</f>
        <v>2618.5500000000002</v>
      </c>
      <c r="U953" t="str">
        <f>VLOOKUP(A953,Funcionários!$A$1:$I$98,3,FALSE)</f>
        <v>M</v>
      </c>
    </row>
    <row r="954" spans="1:21" x14ac:dyDescent="0.3">
      <c r="A954">
        <v>34</v>
      </c>
      <c r="B954" t="str">
        <f>VLOOKUP(A954,Funcionários!$A$1:$I$98,2,FALSE)</f>
        <v>Rhavi da Mata</v>
      </c>
      <c r="C954" s="2" t="s">
        <v>72</v>
      </c>
      <c r="D954" s="4" t="s">
        <v>1283</v>
      </c>
      <c r="E954" s="4" t="s">
        <v>212</v>
      </c>
      <c r="F954">
        <v>0</v>
      </c>
      <c r="G954">
        <v>0.4</v>
      </c>
      <c r="H954">
        <f t="shared" si="56"/>
        <v>2025</v>
      </c>
      <c r="I954">
        <f t="shared" si="57"/>
        <v>4</v>
      </c>
      <c r="J954" t="s">
        <v>12</v>
      </c>
      <c r="K954" t="str">
        <f>VLOOKUP(A954,Funcionários!$A$1:$I$98,7,FALSE)</f>
        <v>Noite</v>
      </c>
      <c r="L954" t="str">
        <f>VLOOKUP(K954,Turnos!$A$1:$C$4,2,FALSE)</f>
        <v>22:00</v>
      </c>
      <c r="M954" t="str">
        <f>VLOOKUP(K954,Turnos!$A$1:$C$4,3,FALSE)</f>
        <v>06:00</v>
      </c>
      <c r="N954" s="6">
        <v>20.796944444444442</v>
      </c>
      <c r="O954" s="6">
        <v>6.4433333333333334</v>
      </c>
      <c r="P954" s="6">
        <f t="shared" si="58"/>
        <v>27.240277777777777</v>
      </c>
      <c r="Q954" t="str">
        <f t="shared" si="59"/>
        <v>Anomalia</v>
      </c>
      <c r="R954" t="str">
        <f>VLOOKUP(A954,Funcionários!$A$1:$I$98,6,FALSE)</f>
        <v>Financeiro</v>
      </c>
      <c r="S954" t="str">
        <f>VLOOKUP(A954,Funcionários!$A$1:$I$98,5,FALSE)</f>
        <v>Analista</v>
      </c>
      <c r="T954">
        <f>VLOOKUP(A954,Funcionários!$A$1:$I$98,8,FALSE)</f>
        <v>2618.5500000000002</v>
      </c>
      <c r="U954" t="str">
        <f>VLOOKUP(A954,Funcionários!$A$1:$I$98,3,FALSE)</f>
        <v>M</v>
      </c>
    </row>
    <row r="955" spans="1:21" x14ac:dyDescent="0.3">
      <c r="A955">
        <v>34</v>
      </c>
      <c r="B955" t="str">
        <f>VLOOKUP(A955,Funcionários!$A$1:$I$98,2,FALSE)</f>
        <v>Rhavi da Mata</v>
      </c>
      <c r="C955" s="2" t="s">
        <v>75</v>
      </c>
      <c r="D955" s="4" t="s">
        <v>1682</v>
      </c>
      <c r="E955" s="4" t="s">
        <v>1683</v>
      </c>
      <c r="F955">
        <v>0</v>
      </c>
      <c r="G955">
        <v>2.4</v>
      </c>
      <c r="H955">
        <f t="shared" si="56"/>
        <v>2025</v>
      </c>
      <c r="I955">
        <f t="shared" si="57"/>
        <v>4</v>
      </c>
      <c r="J955" t="s">
        <v>16</v>
      </c>
      <c r="K955" t="str">
        <f>VLOOKUP(A955,Funcionários!$A$1:$I$98,7,FALSE)</f>
        <v>Noite</v>
      </c>
      <c r="L955" t="str">
        <f>VLOOKUP(K955,Turnos!$A$1:$C$4,2,FALSE)</f>
        <v>22:00</v>
      </c>
      <c r="M955" t="str">
        <f>VLOOKUP(K955,Turnos!$A$1:$C$4,3,FALSE)</f>
        <v>06:00</v>
      </c>
      <c r="N955" s="6">
        <v>8.3002777777777759</v>
      </c>
      <c r="O955" s="6">
        <v>11.656666666666666</v>
      </c>
      <c r="P955" s="6">
        <f t="shared" si="58"/>
        <v>19.956944444444442</v>
      </c>
      <c r="Q955" t="str">
        <f t="shared" si="59"/>
        <v>Anomalia</v>
      </c>
      <c r="R955" t="str">
        <f>VLOOKUP(A955,Funcionários!$A$1:$I$98,6,FALSE)</f>
        <v>Financeiro</v>
      </c>
      <c r="S955" t="str">
        <f>VLOOKUP(A955,Funcionários!$A$1:$I$98,5,FALSE)</f>
        <v>Analista</v>
      </c>
      <c r="T955">
        <f>VLOOKUP(A955,Funcionários!$A$1:$I$98,8,FALSE)</f>
        <v>2618.5500000000002</v>
      </c>
      <c r="U955" t="str">
        <f>VLOOKUP(A955,Funcionários!$A$1:$I$98,3,FALSE)</f>
        <v>M</v>
      </c>
    </row>
    <row r="956" spans="1:21" x14ac:dyDescent="0.3">
      <c r="A956">
        <v>34</v>
      </c>
      <c r="B956" t="str">
        <f>VLOOKUP(A956,Funcionários!$A$1:$I$98,2,FALSE)</f>
        <v>Rhavi da Mata</v>
      </c>
      <c r="C956" s="2" t="s">
        <v>76</v>
      </c>
      <c r="D956" s="4" t="s">
        <v>1684</v>
      </c>
      <c r="E956" s="4" t="s">
        <v>1685</v>
      </c>
      <c r="F956">
        <v>0</v>
      </c>
      <c r="G956">
        <v>0.5</v>
      </c>
      <c r="H956">
        <f t="shared" si="56"/>
        <v>2025</v>
      </c>
      <c r="I956">
        <f t="shared" si="57"/>
        <v>4</v>
      </c>
      <c r="J956" t="s">
        <v>18</v>
      </c>
      <c r="K956" t="str">
        <f>VLOOKUP(A956,Funcionários!$A$1:$I$98,7,FALSE)</f>
        <v>Noite</v>
      </c>
      <c r="L956" t="str">
        <f>VLOOKUP(K956,Turnos!$A$1:$C$4,2,FALSE)</f>
        <v>22:00</v>
      </c>
      <c r="M956" t="str">
        <f>VLOOKUP(K956,Turnos!$A$1:$C$4,3,FALSE)</f>
        <v>06:00</v>
      </c>
      <c r="N956" s="6">
        <v>10.451666666666664</v>
      </c>
      <c r="O956" s="6">
        <v>12.27</v>
      </c>
      <c r="P956" s="6">
        <f t="shared" si="58"/>
        <v>22.721666666666664</v>
      </c>
      <c r="Q956" t="str">
        <f t="shared" si="59"/>
        <v>Anomalia</v>
      </c>
      <c r="R956" t="str">
        <f>VLOOKUP(A956,Funcionários!$A$1:$I$98,6,FALSE)</f>
        <v>Financeiro</v>
      </c>
      <c r="S956" t="str">
        <f>VLOOKUP(A956,Funcionários!$A$1:$I$98,5,FALSE)</f>
        <v>Analista</v>
      </c>
      <c r="T956">
        <f>VLOOKUP(A956,Funcionários!$A$1:$I$98,8,FALSE)</f>
        <v>2618.5500000000002</v>
      </c>
      <c r="U956" t="str">
        <f>VLOOKUP(A956,Funcionários!$A$1:$I$98,3,FALSE)</f>
        <v>M</v>
      </c>
    </row>
    <row r="957" spans="1:21" x14ac:dyDescent="0.3">
      <c r="A957">
        <v>34</v>
      </c>
      <c r="B957" t="str">
        <f>VLOOKUP(A957,Funcionários!$A$1:$I$98,2,FALSE)</f>
        <v>Rhavi da Mata</v>
      </c>
      <c r="C957" s="2" t="s">
        <v>79</v>
      </c>
      <c r="D957" s="4" t="s">
        <v>1686</v>
      </c>
      <c r="E957" s="4" t="s">
        <v>1687</v>
      </c>
      <c r="F957">
        <v>0</v>
      </c>
      <c r="G957">
        <v>2.8</v>
      </c>
      <c r="H957">
        <f t="shared" si="56"/>
        <v>2025</v>
      </c>
      <c r="I957">
        <f t="shared" si="57"/>
        <v>4</v>
      </c>
      <c r="J957" t="s">
        <v>22</v>
      </c>
      <c r="K957" t="str">
        <f>VLOOKUP(A957,Funcionários!$A$1:$I$98,7,FALSE)</f>
        <v>Noite</v>
      </c>
      <c r="L957" t="str">
        <f>VLOOKUP(K957,Turnos!$A$1:$C$4,2,FALSE)</f>
        <v>22:00</v>
      </c>
      <c r="M957" t="str">
        <f>VLOOKUP(K957,Turnos!$A$1:$C$4,3,FALSE)</f>
        <v>06:00</v>
      </c>
      <c r="N957" s="6">
        <v>21.721388888888889</v>
      </c>
      <c r="O957" s="6">
        <v>11.497222222222225</v>
      </c>
      <c r="P957" s="6">
        <f t="shared" si="58"/>
        <v>33.218611111111116</v>
      </c>
      <c r="Q957" t="str">
        <f t="shared" si="59"/>
        <v>Anomalia</v>
      </c>
      <c r="R957" t="str">
        <f>VLOOKUP(A957,Funcionários!$A$1:$I$98,6,FALSE)</f>
        <v>Financeiro</v>
      </c>
      <c r="S957" t="str">
        <f>VLOOKUP(A957,Funcionários!$A$1:$I$98,5,FALSE)</f>
        <v>Analista</v>
      </c>
      <c r="T957">
        <f>VLOOKUP(A957,Funcionários!$A$1:$I$98,8,FALSE)</f>
        <v>2618.5500000000002</v>
      </c>
      <c r="U957" t="str">
        <f>VLOOKUP(A957,Funcionários!$A$1:$I$98,3,FALSE)</f>
        <v>M</v>
      </c>
    </row>
    <row r="958" spans="1:21" x14ac:dyDescent="0.3">
      <c r="A958">
        <v>34</v>
      </c>
      <c r="B958" t="str">
        <f>VLOOKUP(A958,Funcionários!$A$1:$I$98,2,FALSE)</f>
        <v>Rhavi da Mata</v>
      </c>
      <c r="C958" s="2" t="s">
        <v>82</v>
      </c>
      <c r="D958" s="4" t="s">
        <v>1688</v>
      </c>
      <c r="E958" s="4" t="s">
        <v>269</v>
      </c>
      <c r="F958">
        <v>0</v>
      </c>
      <c r="G958">
        <v>1.8</v>
      </c>
      <c r="H958">
        <f t="shared" si="56"/>
        <v>2025</v>
      </c>
      <c r="I958">
        <f t="shared" si="57"/>
        <v>4</v>
      </c>
      <c r="J958" t="s">
        <v>26</v>
      </c>
      <c r="K958" t="str">
        <f>VLOOKUP(A958,Funcionários!$A$1:$I$98,7,FALSE)</f>
        <v>Noite</v>
      </c>
      <c r="L958" t="str">
        <f>VLOOKUP(K958,Turnos!$A$1:$C$4,2,FALSE)</f>
        <v>22:00</v>
      </c>
      <c r="M958" t="str">
        <f>VLOOKUP(K958,Turnos!$A$1:$C$4,3,FALSE)</f>
        <v>06:00</v>
      </c>
      <c r="N958" s="6">
        <v>21.71972222222222</v>
      </c>
      <c r="O958" s="6">
        <v>4.2233333333333327</v>
      </c>
      <c r="P958" s="6">
        <f t="shared" si="58"/>
        <v>25.943055555555553</v>
      </c>
      <c r="Q958" t="str">
        <f t="shared" si="59"/>
        <v>Anomalia</v>
      </c>
      <c r="R958" t="str">
        <f>VLOOKUP(A958,Funcionários!$A$1:$I$98,6,FALSE)</f>
        <v>Financeiro</v>
      </c>
      <c r="S958" t="str">
        <f>VLOOKUP(A958,Funcionários!$A$1:$I$98,5,FALSE)</f>
        <v>Analista</v>
      </c>
      <c r="T958">
        <f>VLOOKUP(A958,Funcionários!$A$1:$I$98,8,FALSE)</f>
        <v>2618.5500000000002</v>
      </c>
      <c r="U958" t="str">
        <f>VLOOKUP(A958,Funcionários!$A$1:$I$98,3,FALSE)</f>
        <v>M</v>
      </c>
    </row>
    <row r="959" spans="1:21" x14ac:dyDescent="0.3">
      <c r="A959">
        <v>34</v>
      </c>
      <c r="B959" t="str">
        <f>VLOOKUP(A959,Funcionários!$A$1:$I$98,2,FALSE)</f>
        <v>Rhavi da Mata</v>
      </c>
      <c r="C959" s="2" t="s">
        <v>85</v>
      </c>
      <c r="D959" s="4" t="s">
        <v>1689</v>
      </c>
      <c r="E959" s="4" t="s">
        <v>1690</v>
      </c>
      <c r="F959">
        <v>0</v>
      </c>
      <c r="G959">
        <v>2.1</v>
      </c>
      <c r="H959">
        <f t="shared" si="56"/>
        <v>2025</v>
      </c>
      <c r="I959">
        <f t="shared" si="57"/>
        <v>4</v>
      </c>
      <c r="J959" t="s">
        <v>28</v>
      </c>
      <c r="K959" t="str">
        <f>VLOOKUP(A959,Funcionários!$A$1:$I$98,7,FALSE)</f>
        <v>Noite</v>
      </c>
      <c r="L959" t="str">
        <f>VLOOKUP(K959,Turnos!$A$1:$C$4,2,FALSE)</f>
        <v>22:00</v>
      </c>
      <c r="M959" t="str">
        <f>VLOOKUP(K959,Turnos!$A$1:$C$4,3,FALSE)</f>
        <v>06:00</v>
      </c>
      <c r="N959" s="6">
        <v>14.643333333333333</v>
      </c>
      <c r="O959" s="6">
        <v>4.1047222222222226</v>
      </c>
      <c r="P959" s="6">
        <f t="shared" si="58"/>
        <v>18.748055555555556</v>
      </c>
      <c r="Q959" t="str">
        <f t="shared" si="59"/>
        <v>Anomalia</v>
      </c>
      <c r="R959" t="str">
        <f>VLOOKUP(A959,Funcionários!$A$1:$I$98,6,FALSE)</f>
        <v>Financeiro</v>
      </c>
      <c r="S959" t="str">
        <f>VLOOKUP(A959,Funcionários!$A$1:$I$98,5,FALSE)</f>
        <v>Analista</v>
      </c>
      <c r="T959">
        <f>VLOOKUP(A959,Funcionários!$A$1:$I$98,8,FALSE)</f>
        <v>2618.5500000000002</v>
      </c>
      <c r="U959" t="str">
        <f>VLOOKUP(A959,Funcionários!$A$1:$I$98,3,FALSE)</f>
        <v>M</v>
      </c>
    </row>
    <row r="960" spans="1:21" x14ac:dyDescent="0.3">
      <c r="A960">
        <v>34</v>
      </c>
      <c r="B960" t="str">
        <f>VLOOKUP(A960,Funcionários!$A$1:$I$98,2,FALSE)</f>
        <v>Rhavi da Mata</v>
      </c>
      <c r="C960" s="2" t="s">
        <v>88</v>
      </c>
      <c r="D960" s="4" t="s">
        <v>1691</v>
      </c>
      <c r="E960" s="4" t="s">
        <v>1692</v>
      </c>
      <c r="F960">
        <v>0</v>
      </c>
      <c r="G960">
        <v>2.8</v>
      </c>
      <c r="H960">
        <f t="shared" si="56"/>
        <v>2025</v>
      </c>
      <c r="I960">
        <f t="shared" si="57"/>
        <v>4</v>
      </c>
      <c r="J960" t="s">
        <v>9</v>
      </c>
      <c r="K960" t="str">
        <f>VLOOKUP(A960,Funcionários!$A$1:$I$98,7,FALSE)</f>
        <v>Noite</v>
      </c>
      <c r="L960" t="str">
        <f>VLOOKUP(K960,Turnos!$A$1:$C$4,2,FALSE)</f>
        <v>22:00</v>
      </c>
      <c r="M960" t="str">
        <f>VLOOKUP(K960,Turnos!$A$1:$C$4,3,FALSE)</f>
        <v>06:00</v>
      </c>
      <c r="N960" s="6">
        <v>21.463333333333331</v>
      </c>
      <c r="O960" s="6">
        <v>16.477777777777778</v>
      </c>
      <c r="P960" s="6">
        <f t="shared" si="58"/>
        <v>37.941111111111113</v>
      </c>
      <c r="Q960" t="str">
        <f t="shared" si="59"/>
        <v>Anomalia</v>
      </c>
      <c r="R960" t="str">
        <f>VLOOKUP(A960,Funcionários!$A$1:$I$98,6,FALSE)</f>
        <v>Financeiro</v>
      </c>
      <c r="S960" t="str">
        <f>VLOOKUP(A960,Funcionários!$A$1:$I$98,5,FALSE)</f>
        <v>Analista</v>
      </c>
      <c r="T960">
        <f>VLOOKUP(A960,Funcionários!$A$1:$I$98,8,FALSE)</f>
        <v>2618.5500000000002</v>
      </c>
      <c r="U960" t="str">
        <f>VLOOKUP(A960,Funcionários!$A$1:$I$98,3,FALSE)</f>
        <v>M</v>
      </c>
    </row>
    <row r="961" spans="1:21" x14ac:dyDescent="0.3">
      <c r="A961">
        <v>34</v>
      </c>
      <c r="B961" t="str">
        <f>VLOOKUP(A961,Funcionários!$A$1:$I$98,2,FALSE)</f>
        <v>Rhavi da Mata</v>
      </c>
      <c r="C961" s="2" t="s">
        <v>91</v>
      </c>
      <c r="D961" s="4" t="s">
        <v>1693</v>
      </c>
      <c r="E961" s="4" t="s">
        <v>1694</v>
      </c>
      <c r="F961">
        <v>0</v>
      </c>
      <c r="G961">
        <v>3</v>
      </c>
      <c r="H961">
        <f t="shared" si="56"/>
        <v>2025</v>
      </c>
      <c r="I961">
        <f t="shared" si="57"/>
        <v>4</v>
      </c>
      <c r="J961" t="s">
        <v>12</v>
      </c>
      <c r="K961" t="str">
        <f>VLOOKUP(A961,Funcionários!$A$1:$I$98,7,FALSE)</f>
        <v>Noite</v>
      </c>
      <c r="L961" t="str">
        <f>VLOOKUP(K961,Turnos!$A$1:$C$4,2,FALSE)</f>
        <v>22:00</v>
      </c>
      <c r="M961" t="str">
        <f>VLOOKUP(K961,Turnos!$A$1:$C$4,3,FALSE)</f>
        <v>06:00</v>
      </c>
      <c r="N961" s="6">
        <v>10.463611111111112</v>
      </c>
      <c r="O961" s="6">
        <v>1.3141666666666671</v>
      </c>
      <c r="P961" s="6">
        <f t="shared" si="58"/>
        <v>11.777777777777779</v>
      </c>
      <c r="Q961" t="str">
        <f t="shared" si="59"/>
        <v>Anomalia</v>
      </c>
      <c r="R961" t="str">
        <f>VLOOKUP(A961,Funcionários!$A$1:$I$98,6,FALSE)</f>
        <v>Financeiro</v>
      </c>
      <c r="S961" t="str">
        <f>VLOOKUP(A961,Funcionários!$A$1:$I$98,5,FALSE)</f>
        <v>Analista</v>
      </c>
      <c r="T961">
        <f>VLOOKUP(A961,Funcionários!$A$1:$I$98,8,FALSE)</f>
        <v>2618.5500000000002</v>
      </c>
      <c r="U961" t="str">
        <f>VLOOKUP(A961,Funcionários!$A$1:$I$98,3,FALSE)</f>
        <v>M</v>
      </c>
    </row>
    <row r="962" spans="1:21" x14ac:dyDescent="0.3">
      <c r="A962">
        <v>35</v>
      </c>
      <c r="B962" t="str">
        <f>VLOOKUP(A962,Funcionários!$A$1:$I$98,2,FALSE)</f>
        <v>Helena da Conceição</v>
      </c>
      <c r="C962" s="2" t="s">
        <v>7</v>
      </c>
      <c r="D962" s="4"/>
      <c r="E962" s="4"/>
      <c r="F962">
        <v>1</v>
      </c>
      <c r="G962">
        <v>0</v>
      </c>
      <c r="H962">
        <f t="shared" si="56"/>
        <v>2025</v>
      </c>
      <c r="I962">
        <f t="shared" si="57"/>
        <v>5</v>
      </c>
      <c r="J962" t="s">
        <v>9</v>
      </c>
      <c r="K962" t="str">
        <f>VLOOKUP(A962,Funcionários!$A$1:$I$98,7,FALSE)</f>
        <v>Manhã</v>
      </c>
      <c r="L962" t="str">
        <f>VLOOKUP(K962,Turnos!$A$1:$C$4,2,FALSE)</f>
        <v>06:00</v>
      </c>
      <c r="M962" t="str">
        <f>VLOOKUP(K962,Turnos!$A$1:$C$4,3,FALSE)</f>
        <v>14:00</v>
      </c>
      <c r="N962" s="6">
        <v>6</v>
      </c>
      <c r="O962" s="6">
        <v>14</v>
      </c>
      <c r="P962" s="6">
        <f t="shared" si="58"/>
        <v>20</v>
      </c>
      <c r="Q962" t="str">
        <f t="shared" si="59"/>
        <v>Anomalia</v>
      </c>
      <c r="R962" t="str">
        <f>VLOOKUP(A962,Funcionários!$A$1:$I$98,6,FALSE)</f>
        <v>Financeiro</v>
      </c>
      <c r="S962" t="str">
        <f>VLOOKUP(A962,Funcionários!$A$1:$I$98,5,FALSE)</f>
        <v>Analista</v>
      </c>
      <c r="T962">
        <f>VLOOKUP(A962,Funcionários!$A$1:$I$98,8,FALSE)</f>
        <v>133635.4</v>
      </c>
      <c r="U962" t="str">
        <f>VLOOKUP(A962,Funcionários!$A$1:$I$98,3,FALSE)</f>
        <v>M</v>
      </c>
    </row>
    <row r="963" spans="1:21" x14ac:dyDescent="0.3">
      <c r="A963">
        <v>35</v>
      </c>
      <c r="B963" t="str">
        <f>VLOOKUP(A963,Funcionários!$A$1:$I$98,2,FALSE)</f>
        <v>Helena da Conceição</v>
      </c>
      <c r="C963" s="2" t="s">
        <v>10</v>
      </c>
      <c r="D963" s="4" t="s">
        <v>1695</v>
      </c>
      <c r="E963" s="4" t="s">
        <v>1696</v>
      </c>
      <c r="F963">
        <v>0</v>
      </c>
      <c r="G963">
        <v>2.9</v>
      </c>
      <c r="H963">
        <f t="shared" ref="H963:H1026" si="60">YEAR(C963)</f>
        <v>2025</v>
      </c>
      <c r="I963">
        <f t="shared" ref="I963:I1026" si="61">MONTH(C963)</f>
        <v>5</v>
      </c>
      <c r="J963" t="s">
        <v>12</v>
      </c>
      <c r="K963" t="str">
        <f>VLOOKUP(A963,Funcionários!$A$1:$I$98,7,FALSE)</f>
        <v>Manhã</v>
      </c>
      <c r="L963" t="str">
        <f>VLOOKUP(K963,Turnos!$A$1:$C$4,2,FALSE)</f>
        <v>06:00</v>
      </c>
      <c r="M963" t="str">
        <f>VLOOKUP(K963,Turnos!$A$1:$C$4,3,FALSE)</f>
        <v>14:00</v>
      </c>
      <c r="N963" s="6">
        <v>11.584722222222222</v>
      </c>
      <c r="O963" s="6">
        <v>8.360833333333332</v>
      </c>
      <c r="P963" s="6">
        <f t="shared" ref="P963:P1026" si="62">N963+O963</f>
        <v>19.945555555555554</v>
      </c>
      <c r="Q963" t="str">
        <f t="shared" ref="Q963:Q1026" si="63">IF(OR(N963&gt;2,O963&gt;2),"Anomalia","OK")</f>
        <v>Anomalia</v>
      </c>
      <c r="R963" t="str">
        <f>VLOOKUP(A963,Funcionários!$A$1:$I$98,6,FALSE)</f>
        <v>Financeiro</v>
      </c>
      <c r="S963" t="str">
        <f>VLOOKUP(A963,Funcionários!$A$1:$I$98,5,FALSE)</f>
        <v>Analista</v>
      </c>
      <c r="T963">
        <f>VLOOKUP(A963,Funcionários!$A$1:$I$98,8,FALSE)</f>
        <v>133635.4</v>
      </c>
      <c r="U963" t="str">
        <f>VLOOKUP(A963,Funcionários!$A$1:$I$98,3,FALSE)</f>
        <v>M</v>
      </c>
    </row>
    <row r="964" spans="1:21" x14ac:dyDescent="0.3">
      <c r="A964">
        <v>35</v>
      </c>
      <c r="B964" t="str">
        <f>VLOOKUP(A964,Funcionários!$A$1:$I$98,2,FALSE)</f>
        <v>Helena da Conceição</v>
      </c>
      <c r="C964" s="2" t="s">
        <v>13</v>
      </c>
      <c r="D964" s="4" t="s">
        <v>1697</v>
      </c>
      <c r="E964" s="4" t="s">
        <v>1698</v>
      </c>
      <c r="F964">
        <v>0</v>
      </c>
      <c r="G964">
        <v>2.8</v>
      </c>
      <c r="H964">
        <f t="shared" si="60"/>
        <v>2025</v>
      </c>
      <c r="I964">
        <f t="shared" si="61"/>
        <v>5</v>
      </c>
      <c r="J964" t="s">
        <v>16</v>
      </c>
      <c r="K964" t="str">
        <f>VLOOKUP(A964,Funcionários!$A$1:$I$98,7,FALSE)</f>
        <v>Manhã</v>
      </c>
      <c r="L964" t="str">
        <f>VLOOKUP(K964,Turnos!$A$1:$C$4,2,FALSE)</f>
        <v>06:00</v>
      </c>
      <c r="M964" t="str">
        <f>VLOOKUP(K964,Turnos!$A$1:$C$4,3,FALSE)</f>
        <v>14:00</v>
      </c>
      <c r="N964" s="6">
        <v>17.21833333333333</v>
      </c>
      <c r="O964" s="6">
        <v>6.8516666666666675</v>
      </c>
      <c r="P964" s="6">
        <f t="shared" si="62"/>
        <v>24.069999999999997</v>
      </c>
      <c r="Q964" t="str">
        <f t="shared" si="63"/>
        <v>Anomalia</v>
      </c>
      <c r="R964" t="str">
        <f>VLOOKUP(A964,Funcionários!$A$1:$I$98,6,FALSE)</f>
        <v>Financeiro</v>
      </c>
      <c r="S964" t="str">
        <f>VLOOKUP(A964,Funcionários!$A$1:$I$98,5,FALSE)</f>
        <v>Analista</v>
      </c>
      <c r="T964">
        <f>VLOOKUP(A964,Funcionários!$A$1:$I$98,8,FALSE)</f>
        <v>133635.4</v>
      </c>
      <c r="U964" t="str">
        <f>VLOOKUP(A964,Funcionários!$A$1:$I$98,3,FALSE)</f>
        <v>M</v>
      </c>
    </row>
    <row r="965" spans="1:21" x14ac:dyDescent="0.3">
      <c r="A965">
        <v>35</v>
      </c>
      <c r="B965" t="str">
        <f>VLOOKUP(A965,Funcionários!$A$1:$I$98,2,FALSE)</f>
        <v>Helena da Conceição</v>
      </c>
      <c r="C965" s="2" t="s">
        <v>17</v>
      </c>
      <c r="D965" s="4" t="s">
        <v>1699</v>
      </c>
      <c r="E965" s="4" t="s">
        <v>1700</v>
      </c>
      <c r="F965">
        <v>0</v>
      </c>
      <c r="G965">
        <v>0.7</v>
      </c>
      <c r="H965">
        <f t="shared" si="60"/>
        <v>2025</v>
      </c>
      <c r="I965">
        <f t="shared" si="61"/>
        <v>5</v>
      </c>
      <c r="J965" t="s">
        <v>18</v>
      </c>
      <c r="K965" t="str">
        <f>VLOOKUP(A965,Funcionários!$A$1:$I$98,7,FALSE)</f>
        <v>Manhã</v>
      </c>
      <c r="L965" t="str">
        <f>VLOOKUP(K965,Turnos!$A$1:$C$4,2,FALSE)</f>
        <v>06:00</v>
      </c>
      <c r="M965" t="str">
        <f>VLOOKUP(K965,Turnos!$A$1:$C$4,3,FALSE)</f>
        <v>14:00</v>
      </c>
      <c r="N965" s="6">
        <v>15.490833333333336</v>
      </c>
      <c r="O965" s="6">
        <v>10.974166666666667</v>
      </c>
      <c r="P965" s="6">
        <f t="shared" si="62"/>
        <v>26.465000000000003</v>
      </c>
      <c r="Q965" t="str">
        <f t="shared" si="63"/>
        <v>Anomalia</v>
      </c>
      <c r="R965" t="str">
        <f>VLOOKUP(A965,Funcionários!$A$1:$I$98,6,FALSE)</f>
        <v>Financeiro</v>
      </c>
      <c r="S965" t="str">
        <f>VLOOKUP(A965,Funcionários!$A$1:$I$98,5,FALSE)</f>
        <v>Analista</v>
      </c>
      <c r="T965">
        <f>VLOOKUP(A965,Funcionários!$A$1:$I$98,8,FALSE)</f>
        <v>133635.4</v>
      </c>
      <c r="U965" t="str">
        <f>VLOOKUP(A965,Funcionários!$A$1:$I$98,3,FALSE)</f>
        <v>M</v>
      </c>
    </row>
    <row r="966" spans="1:21" x14ac:dyDescent="0.3">
      <c r="A966">
        <v>35</v>
      </c>
      <c r="B966" t="str">
        <f>VLOOKUP(A966,Funcionários!$A$1:$I$98,2,FALSE)</f>
        <v>Helena da Conceição</v>
      </c>
      <c r="C966" s="2" t="s">
        <v>19</v>
      </c>
      <c r="D966" s="4" t="s">
        <v>1701</v>
      </c>
      <c r="E966" s="4" t="s">
        <v>1702</v>
      </c>
      <c r="F966">
        <v>0</v>
      </c>
      <c r="G966">
        <v>2.7</v>
      </c>
      <c r="H966">
        <f t="shared" si="60"/>
        <v>2025</v>
      </c>
      <c r="I966">
        <f t="shared" si="61"/>
        <v>5</v>
      </c>
      <c r="J966" t="s">
        <v>22</v>
      </c>
      <c r="K966" t="str">
        <f>VLOOKUP(A966,Funcionários!$A$1:$I$98,7,FALSE)</f>
        <v>Manhã</v>
      </c>
      <c r="L966" t="str">
        <f>VLOOKUP(K966,Turnos!$A$1:$C$4,2,FALSE)</f>
        <v>06:00</v>
      </c>
      <c r="M966" t="str">
        <f>VLOOKUP(K966,Turnos!$A$1:$C$4,3,FALSE)</f>
        <v>14:00</v>
      </c>
      <c r="N966" s="6">
        <v>2.3891666666666667</v>
      </c>
      <c r="O966" s="6">
        <v>2.011944444444445</v>
      </c>
      <c r="P966" s="6">
        <f t="shared" si="62"/>
        <v>4.4011111111111116</v>
      </c>
      <c r="Q966" t="str">
        <f t="shared" si="63"/>
        <v>Anomalia</v>
      </c>
      <c r="R966" t="str">
        <f>VLOOKUP(A966,Funcionários!$A$1:$I$98,6,FALSE)</f>
        <v>Financeiro</v>
      </c>
      <c r="S966" t="str">
        <f>VLOOKUP(A966,Funcionários!$A$1:$I$98,5,FALSE)</f>
        <v>Analista</v>
      </c>
      <c r="T966">
        <f>VLOOKUP(A966,Funcionários!$A$1:$I$98,8,FALSE)</f>
        <v>133635.4</v>
      </c>
      <c r="U966" t="str">
        <f>VLOOKUP(A966,Funcionários!$A$1:$I$98,3,FALSE)</f>
        <v>M</v>
      </c>
    </row>
    <row r="967" spans="1:21" x14ac:dyDescent="0.3">
      <c r="A967">
        <v>35</v>
      </c>
      <c r="B967" t="str">
        <f>VLOOKUP(A967,Funcionários!$A$1:$I$98,2,FALSE)</f>
        <v>Helena da Conceição</v>
      </c>
      <c r="C967" s="2" t="s">
        <v>23</v>
      </c>
      <c r="D967" s="4" t="s">
        <v>1703</v>
      </c>
      <c r="E967" s="4" t="s">
        <v>1704</v>
      </c>
      <c r="F967">
        <v>0</v>
      </c>
      <c r="G967">
        <v>1.9</v>
      </c>
      <c r="H967">
        <f t="shared" si="60"/>
        <v>2025</v>
      </c>
      <c r="I967">
        <f t="shared" si="61"/>
        <v>5</v>
      </c>
      <c r="J967" t="s">
        <v>26</v>
      </c>
      <c r="K967" t="str">
        <f>VLOOKUP(A967,Funcionários!$A$1:$I$98,7,FALSE)</f>
        <v>Manhã</v>
      </c>
      <c r="L967" t="str">
        <f>VLOOKUP(K967,Turnos!$A$1:$C$4,2,FALSE)</f>
        <v>06:00</v>
      </c>
      <c r="M967" t="str">
        <f>VLOOKUP(K967,Turnos!$A$1:$C$4,3,FALSE)</f>
        <v>14:00</v>
      </c>
      <c r="N967" s="6">
        <v>7.3555555555555552</v>
      </c>
      <c r="O967" s="6">
        <v>8.6333333333333346</v>
      </c>
      <c r="P967" s="6">
        <f t="shared" si="62"/>
        <v>15.988888888888891</v>
      </c>
      <c r="Q967" t="str">
        <f t="shared" si="63"/>
        <v>Anomalia</v>
      </c>
      <c r="R967" t="str">
        <f>VLOOKUP(A967,Funcionários!$A$1:$I$98,6,FALSE)</f>
        <v>Financeiro</v>
      </c>
      <c r="S967" t="str">
        <f>VLOOKUP(A967,Funcionários!$A$1:$I$98,5,FALSE)</f>
        <v>Analista</v>
      </c>
      <c r="T967">
        <f>VLOOKUP(A967,Funcionários!$A$1:$I$98,8,FALSE)</f>
        <v>133635.4</v>
      </c>
      <c r="U967" t="str">
        <f>VLOOKUP(A967,Funcionários!$A$1:$I$98,3,FALSE)</f>
        <v>M</v>
      </c>
    </row>
    <row r="968" spans="1:21" x14ac:dyDescent="0.3">
      <c r="A968">
        <v>35</v>
      </c>
      <c r="B968" t="str">
        <f>VLOOKUP(A968,Funcionários!$A$1:$I$98,2,FALSE)</f>
        <v>Helena da Conceição</v>
      </c>
      <c r="C968" s="2" t="s">
        <v>27</v>
      </c>
      <c r="D968" s="4" t="s">
        <v>1705</v>
      </c>
      <c r="E968" s="4" t="s">
        <v>1706</v>
      </c>
      <c r="F968">
        <v>0</v>
      </c>
      <c r="G968">
        <v>0.8</v>
      </c>
      <c r="H968">
        <f t="shared" si="60"/>
        <v>2025</v>
      </c>
      <c r="I968">
        <f t="shared" si="61"/>
        <v>5</v>
      </c>
      <c r="J968" t="s">
        <v>28</v>
      </c>
      <c r="K968" t="str">
        <f>VLOOKUP(A968,Funcionários!$A$1:$I$98,7,FALSE)</f>
        <v>Manhã</v>
      </c>
      <c r="L968" t="str">
        <f>VLOOKUP(K968,Turnos!$A$1:$C$4,2,FALSE)</f>
        <v>06:00</v>
      </c>
      <c r="M968" t="str">
        <f>VLOOKUP(K968,Turnos!$A$1:$C$4,3,FALSE)</f>
        <v>14:00</v>
      </c>
      <c r="N968" s="6">
        <v>4.6111111111111107</v>
      </c>
      <c r="O968" s="6">
        <v>11.218055555555557</v>
      </c>
      <c r="P968" s="6">
        <f t="shared" si="62"/>
        <v>15.829166666666667</v>
      </c>
      <c r="Q968" t="str">
        <f t="shared" si="63"/>
        <v>Anomalia</v>
      </c>
      <c r="R968" t="str">
        <f>VLOOKUP(A968,Funcionários!$A$1:$I$98,6,FALSE)</f>
        <v>Financeiro</v>
      </c>
      <c r="S968" t="str">
        <f>VLOOKUP(A968,Funcionários!$A$1:$I$98,5,FALSE)</f>
        <v>Analista</v>
      </c>
      <c r="T968">
        <f>VLOOKUP(A968,Funcionários!$A$1:$I$98,8,FALSE)</f>
        <v>133635.4</v>
      </c>
      <c r="U968" t="str">
        <f>VLOOKUP(A968,Funcionários!$A$1:$I$98,3,FALSE)</f>
        <v>M</v>
      </c>
    </row>
    <row r="969" spans="1:21" x14ac:dyDescent="0.3">
      <c r="A969">
        <v>35</v>
      </c>
      <c r="B969" t="str">
        <f>VLOOKUP(A969,Funcionários!$A$1:$I$98,2,FALSE)</f>
        <v>Helena da Conceição</v>
      </c>
      <c r="C969" s="2" t="s">
        <v>29</v>
      </c>
      <c r="D969" s="4"/>
      <c r="E969" s="4"/>
      <c r="F969">
        <v>1</v>
      </c>
      <c r="G969">
        <v>0</v>
      </c>
      <c r="H969">
        <f t="shared" si="60"/>
        <v>2025</v>
      </c>
      <c r="I969">
        <f t="shared" si="61"/>
        <v>4</v>
      </c>
      <c r="J969" t="s">
        <v>9</v>
      </c>
      <c r="K969" t="str">
        <f>VLOOKUP(A969,Funcionários!$A$1:$I$98,7,FALSE)</f>
        <v>Manhã</v>
      </c>
      <c r="L969" t="str">
        <f>VLOOKUP(K969,Turnos!$A$1:$C$4,2,FALSE)</f>
        <v>06:00</v>
      </c>
      <c r="M969" t="str">
        <f>VLOOKUP(K969,Turnos!$A$1:$C$4,3,FALSE)</f>
        <v>14:00</v>
      </c>
      <c r="N969" s="6">
        <v>6</v>
      </c>
      <c r="O969" s="6">
        <v>14</v>
      </c>
      <c r="P969" s="6">
        <f t="shared" si="62"/>
        <v>20</v>
      </c>
      <c r="Q969" t="str">
        <f t="shared" si="63"/>
        <v>Anomalia</v>
      </c>
      <c r="R969" t="str">
        <f>VLOOKUP(A969,Funcionários!$A$1:$I$98,6,FALSE)</f>
        <v>Financeiro</v>
      </c>
      <c r="S969" t="str">
        <f>VLOOKUP(A969,Funcionários!$A$1:$I$98,5,FALSE)</f>
        <v>Analista</v>
      </c>
      <c r="T969">
        <f>VLOOKUP(A969,Funcionários!$A$1:$I$98,8,FALSE)</f>
        <v>133635.4</v>
      </c>
      <c r="U969" t="str">
        <f>VLOOKUP(A969,Funcionários!$A$1:$I$98,3,FALSE)</f>
        <v>M</v>
      </c>
    </row>
    <row r="970" spans="1:21" x14ac:dyDescent="0.3">
      <c r="A970">
        <v>35</v>
      </c>
      <c r="B970" t="str">
        <f>VLOOKUP(A970,Funcionários!$A$1:$I$98,2,FALSE)</f>
        <v>Helena da Conceição</v>
      </c>
      <c r="C970" s="2" t="s">
        <v>32</v>
      </c>
      <c r="D970" s="4" t="s">
        <v>1707</v>
      </c>
      <c r="E970" s="4" t="s">
        <v>1708</v>
      </c>
      <c r="F970">
        <v>0</v>
      </c>
      <c r="G970">
        <v>0</v>
      </c>
      <c r="H970">
        <f t="shared" si="60"/>
        <v>2025</v>
      </c>
      <c r="I970">
        <f t="shared" si="61"/>
        <v>4</v>
      </c>
      <c r="J970" t="s">
        <v>12</v>
      </c>
      <c r="K970" t="str">
        <f>VLOOKUP(A970,Funcionários!$A$1:$I$98,7,FALSE)</f>
        <v>Manhã</v>
      </c>
      <c r="L970" t="str">
        <f>VLOOKUP(K970,Turnos!$A$1:$C$4,2,FALSE)</f>
        <v>06:00</v>
      </c>
      <c r="M970" t="str">
        <f>VLOOKUP(K970,Turnos!$A$1:$C$4,3,FALSE)</f>
        <v>14:00</v>
      </c>
      <c r="N970" s="6">
        <v>12.995277777777774</v>
      </c>
      <c r="O970" s="6">
        <v>5.3669444444444458</v>
      </c>
      <c r="P970" s="6">
        <f t="shared" si="62"/>
        <v>18.362222222222222</v>
      </c>
      <c r="Q970" t="str">
        <f t="shared" si="63"/>
        <v>Anomalia</v>
      </c>
      <c r="R970" t="str">
        <f>VLOOKUP(A970,Funcionários!$A$1:$I$98,6,FALSE)</f>
        <v>Financeiro</v>
      </c>
      <c r="S970" t="str">
        <f>VLOOKUP(A970,Funcionários!$A$1:$I$98,5,FALSE)</f>
        <v>Analista</v>
      </c>
      <c r="T970">
        <f>VLOOKUP(A970,Funcionários!$A$1:$I$98,8,FALSE)</f>
        <v>133635.4</v>
      </c>
      <c r="U970" t="str">
        <f>VLOOKUP(A970,Funcionários!$A$1:$I$98,3,FALSE)</f>
        <v>M</v>
      </c>
    </row>
    <row r="971" spans="1:21" x14ac:dyDescent="0.3">
      <c r="A971">
        <v>35</v>
      </c>
      <c r="B971" t="str">
        <f>VLOOKUP(A971,Funcionários!$A$1:$I$98,2,FALSE)</f>
        <v>Helena da Conceição</v>
      </c>
      <c r="C971" s="2" t="s">
        <v>35</v>
      </c>
      <c r="D971" s="4" t="s">
        <v>1709</v>
      </c>
      <c r="E971" s="4" t="s">
        <v>1710</v>
      </c>
      <c r="F971">
        <v>0</v>
      </c>
      <c r="G971">
        <v>2.9</v>
      </c>
      <c r="H971">
        <f t="shared" si="60"/>
        <v>2025</v>
      </c>
      <c r="I971">
        <f t="shared" si="61"/>
        <v>4</v>
      </c>
      <c r="J971" t="s">
        <v>16</v>
      </c>
      <c r="K971" t="str">
        <f>VLOOKUP(A971,Funcionários!$A$1:$I$98,7,FALSE)</f>
        <v>Manhã</v>
      </c>
      <c r="L971" t="str">
        <f>VLOOKUP(K971,Turnos!$A$1:$C$4,2,FALSE)</f>
        <v>06:00</v>
      </c>
      <c r="M971" t="str">
        <f>VLOOKUP(K971,Turnos!$A$1:$C$4,3,FALSE)</f>
        <v>14:00</v>
      </c>
      <c r="N971" s="6">
        <v>4.4149999999999983</v>
      </c>
      <c r="O971" s="6">
        <v>5.4802777777777782</v>
      </c>
      <c r="P971" s="6">
        <f t="shared" si="62"/>
        <v>9.8952777777777765</v>
      </c>
      <c r="Q971" t="str">
        <f t="shared" si="63"/>
        <v>Anomalia</v>
      </c>
      <c r="R971" t="str">
        <f>VLOOKUP(A971,Funcionários!$A$1:$I$98,6,FALSE)</f>
        <v>Financeiro</v>
      </c>
      <c r="S971" t="str">
        <f>VLOOKUP(A971,Funcionários!$A$1:$I$98,5,FALSE)</f>
        <v>Analista</v>
      </c>
      <c r="T971">
        <f>VLOOKUP(A971,Funcionários!$A$1:$I$98,8,FALSE)</f>
        <v>133635.4</v>
      </c>
      <c r="U971" t="str">
        <f>VLOOKUP(A971,Funcionários!$A$1:$I$98,3,FALSE)</f>
        <v>M</v>
      </c>
    </row>
    <row r="972" spans="1:21" x14ac:dyDescent="0.3">
      <c r="A972">
        <v>35</v>
      </c>
      <c r="B972" t="str">
        <f>VLOOKUP(A972,Funcionários!$A$1:$I$98,2,FALSE)</f>
        <v>Helena da Conceição</v>
      </c>
      <c r="C972" s="2" t="s">
        <v>36</v>
      </c>
      <c r="D972" s="4" t="s">
        <v>1711</v>
      </c>
      <c r="E972" s="4" t="s">
        <v>1712</v>
      </c>
      <c r="F972">
        <v>0</v>
      </c>
      <c r="G972">
        <v>1.1000000000000001</v>
      </c>
      <c r="H972">
        <f t="shared" si="60"/>
        <v>2025</v>
      </c>
      <c r="I972">
        <f t="shared" si="61"/>
        <v>4</v>
      </c>
      <c r="J972" t="s">
        <v>18</v>
      </c>
      <c r="K972" t="str">
        <f>VLOOKUP(A972,Funcionários!$A$1:$I$98,7,FALSE)</f>
        <v>Manhã</v>
      </c>
      <c r="L972" t="str">
        <f>VLOOKUP(K972,Turnos!$A$1:$C$4,2,FALSE)</f>
        <v>06:00</v>
      </c>
      <c r="M972" t="str">
        <f>VLOOKUP(K972,Turnos!$A$1:$C$4,3,FALSE)</f>
        <v>14:00</v>
      </c>
      <c r="N972" s="6">
        <v>8.9036111111111111</v>
      </c>
      <c r="O972" s="6">
        <v>0.10138888888888964</v>
      </c>
      <c r="P972" s="6">
        <f t="shared" si="62"/>
        <v>9.0050000000000008</v>
      </c>
      <c r="Q972" t="str">
        <f t="shared" si="63"/>
        <v>Anomalia</v>
      </c>
      <c r="R972" t="str">
        <f>VLOOKUP(A972,Funcionários!$A$1:$I$98,6,FALSE)</f>
        <v>Financeiro</v>
      </c>
      <c r="S972" t="str">
        <f>VLOOKUP(A972,Funcionários!$A$1:$I$98,5,FALSE)</f>
        <v>Analista</v>
      </c>
      <c r="T972">
        <f>VLOOKUP(A972,Funcionários!$A$1:$I$98,8,FALSE)</f>
        <v>133635.4</v>
      </c>
      <c r="U972" t="str">
        <f>VLOOKUP(A972,Funcionários!$A$1:$I$98,3,FALSE)</f>
        <v>M</v>
      </c>
    </row>
    <row r="973" spans="1:21" x14ac:dyDescent="0.3">
      <c r="A973">
        <v>35</v>
      </c>
      <c r="B973" t="str">
        <f>VLOOKUP(A973,Funcionários!$A$1:$I$98,2,FALSE)</f>
        <v>Helena da Conceição</v>
      </c>
      <c r="C973" s="2" t="s">
        <v>39</v>
      </c>
      <c r="D973" s="4" t="s">
        <v>1713</v>
      </c>
      <c r="E973" s="4" t="s">
        <v>1714</v>
      </c>
      <c r="F973">
        <v>0</v>
      </c>
      <c r="G973">
        <v>1.4</v>
      </c>
      <c r="H973">
        <f t="shared" si="60"/>
        <v>2025</v>
      </c>
      <c r="I973">
        <f t="shared" si="61"/>
        <v>4</v>
      </c>
      <c r="J973" t="s">
        <v>22</v>
      </c>
      <c r="K973" t="str">
        <f>VLOOKUP(A973,Funcionários!$A$1:$I$98,7,FALSE)</f>
        <v>Manhã</v>
      </c>
      <c r="L973" t="str">
        <f>VLOOKUP(K973,Turnos!$A$1:$C$4,2,FALSE)</f>
        <v>06:00</v>
      </c>
      <c r="M973" t="str">
        <f>VLOOKUP(K973,Turnos!$A$1:$C$4,3,FALSE)</f>
        <v>14:00</v>
      </c>
      <c r="N973" s="6">
        <v>17.743055555555557</v>
      </c>
      <c r="O973" s="6">
        <v>1.7597222222222209</v>
      </c>
      <c r="P973" s="6">
        <f t="shared" si="62"/>
        <v>19.502777777777776</v>
      </c>
      <c r="Q973" t="str">
        <f t="shared" si="63"/>
        <v>Anomalia</v>
      </c>
      <c r="R973" t="str">
        <f>VLOOKUP(A973,Funcionários!$A$1:$I$98,6,FALSE)</f>
        <v>Financeiro</v>
      </c>
      <c r="S973" t="str">
        <f>VLOOKUP(A973,Funcionários!$A$1:$I$98,5,FALSE)</f>
        <v>Analista</v>
      </c>
      <c r="T973">
        <f>VLOOKUP(A973,Funcionários!$A$1:$I$98,8,FALSE)</f>
        <v>133635.4</v>
      </c>
      <c r="U973" t="str">
        <f>VLOOKUP(A973,Funcionários!$A$1:$I$98,3,FALSE)</f>
        <v>M</v>
      </c>
    </row>
    <row r="974" spans="1:21" x14ac:dyDescent="0.3">
      <c r="A974">
        <v>35</v>
      </c>
      <c r="B974" t="str">
        <f>VLOOKUP(A974,Funcionários!$A$1:$I$98,2,FALSE)</f>
        <v>Helena da Conceição</v>
      </c>
      <c r="C974" s="2" t="s">
        <v>42</v>
      </c>
      <c r="D974" s="4" t="s">
        <v>1715</v>
      </c>
      <c r="E974" s="4" t="s">
        <v>1716</v>
      </c>
      <c r="F974">
        <v>0</v>
      </c>
      <c r="G974">
        <v>2.1</v>
      </c>
      <c r="H974">
        <f t="shared" si="60"/>
        <v>2025</v>
      </c>
      <c r="I974">
        <f t="shared" si="61"/>
        <v>4</v>
      </c>
      <c r="J974" t="s">
        <v>26</v>
      </c>
      <c r="K974" t="str">
        <f>VLOOKUP(A974,Funcionários!$A$1:$I$98,7,FALSE)</f>
        <v>Manhã</v>
      </c>
      <c r="L974" t="str">
        <f>VLOOKUP(K974,Turnos!$A$1:$C$4,2,FALSE)</f>
        <v>06:00</v>
      </c>
      <c r="M974" t="str">
        <f>VLOOKUP(K974,Turnos!$A$1:$C$4,3,FALSE)</f>
        <v>14:00</v>
      </c>
      <c r="N974" s="6">
        <v>7.6486111111111095</v>
      </c>
      <c r="O974" s="6">
        <v>9.8397222222222194</v>
      </c>
      <c r="P974" s="6">
        <f t="shared" si="62"/>
        <v>17.48833333333333</v>
      </c>
      <c r="Q974" t="str">
        <f t="shared" si="63"/>
        <v>Anomalia</v>
      </c>
      <c r="R974" t="str">
        <f>VLOOKUP(A974,Funcionários!$A$1:$I$98,6,FALSE)</f>
        <v>Financeiro</v>
      </c>
      <c r="S974" t="str">
        <f>VLOOKUP(A974,Funcionários!$A$1:$I$98,5,FALSE)</f>
        <v>Analista</v>
      </c>
      <c r="T974">
        <f>VLOOKUP(A974,Funcionários!$A$1:$I$98,8,FALSE)</f>
        <v>133635.4</v>
      </c>
      <c r="U974" t="str">
        <f>VLOOKUP(A974,Funcionários!$A$1:$I$98,3,FALSE)</f>
        <v>M</v>
      </c>
    </row>
    <row r="975" spans="1:21" x14ac:dyDescent="0.3">
      <c r="A975">
        <v>35</v>
      </c>
      <c r="B975" t="str">
        <f>VLOOKUP(A975,Funcionários!$A$1:$I$98,2,FALSE)</f>
        <v>Helena da Conceição</v>
      </c>
      <c r="C975" s="2" t="s">
        <v>45</v>
      </c>
      <c r="D975" s="4"/>
      <c r="E975" s="4"/>
      <c r="F975">
        <v>1</v>
      </c>
      <c r="G975">
        <v>0</v>
      </c>
      <c r="H975">
        <f t="shared" si="60"/>
        <v>2025</v>
      </c>
      <c r="I975">
        <f t="shared" si="61"/>
        <v>4</v>
      </c>
      <c r="J975" t="s">
        <v>28</v>
      </c>
      <c r="K975" t="str">
        <f>VLOOKUP(A975,Funcionários!$A$1:$I$98,7,FALSE)</f>
        <v>Manhã</v>
      </c>
      <c r="L975" t="str">
        <f>VLOOKUP(K975,Turnos!$A$1:$C$4,2,FALSE)</f>
        <v>06:00</v>
      </c>
      <c r="M975" t="str">
        <f>VLOOKUP(K975,Turnos!$A$1:$C$4,3,FALSE)</f>
        <v>14:00</v>
      </c>
      <c r="N975" s="6">
        <v>6</v>
      </c>
      <c r="O975" s="6">
        <v>14</v>
      </c>
      <c r="P975" s="6">
        <f t="shared" si="62"/>
        <v>20</v>
      </c>
      <c r="Q975" t="str">
        <f t="shared" si="63"/>
        <v>Anomalia</v>
      </c>
      <c r="R975" t="str">
        <f>VLOOKUP(A975,Funcionários!$A$1:$I$98,6,FALSE)</f>
        <v>Financeiro</v>
      </c>
      <c r="S975" t="str">
        <f>VLOOKUP(A975,Funcionários!$A$1:$I$98,5,FALSE)</f>
        <v>Analista</v>
      </c>
      <c r="T975">
        <f>VLOOKUP(A975,Funcionários!$A$1:$I$98,8,FALSE)</f>
        <v>133635.4</v>
      </c>
      <c r="U975" t="str">
        <f>VLOOKUP(A975,Funcionários!$A$1:$I$98,3,FALSE)</f>
        <v>M</v>
      </c>
    </row>
    <row r="976" spans="1:21" x14ac:dyDescent="0.3">
      <c r="A976">
        <v>35</v>
      </c>
      <c r="B976" t="str">
        <f>VLOOKUP(A976,Funcionários!$A$1:$I$98,2,FALSE)</f>
        <v>Helena da Conceição</v>
      </c>
      <c r="C976" s="2" t="s">
        <v>48</v>
      </c>
      <c r="D976" s="4" t="s">
        <v>1717</v>
      </c>
      <c r="E976" s="4" t="s">
        <v>1718</v>
      </c>
      <c r="F976">
        <v>0</v>
      </c>
      <c r="G976">
        <v>1</v>
      </c>
      <c r="H976">
        <f t="shared" si="60"/>
        <v>2025</v>
      </c>
      <c r="I976">
        <f t="shared" si="61"/>
        <v>4</v>
      </c>
      <c r="J976" t="s">
        <v>9</v>
      </c>
      <c r="K976" t="str">
        <f>VLOOKUP(A976,Funcionários!$A$1:$I$98,7,FALSE)</f>
        <v>Manhã</v>
      </c>
      <c r="L976" t="str">
        <f>VLOOKUP(K976,Turnos!$A$1:$C$4,2,FALSE)</f>
        <v>06:00</v>
      </c>
      <c r="M976" t="str">
        <f>VLOOKUP(K976,Turnos!$A$1:$C$4,3,FALSE)</f>
        <v>14:00</v>
      </c>
      <c r="N976" s="6">
        <v>6.4811111111111108</v>
      </c>
      <c r="O976" s="6">
        <v>7.4388888888888882</v>
      </c>
      <c r="P976" s="6">
        <f t="shared" si="62"/>
        <v>13.919999999999998</v>
      </c>
      <c r="Q976" t="str">
        <f t="shared" si="63"/>
        <v>Anomalia</v>
      </c>
      <c r="R976" t="str">
        <f>VLOOKUP(A976,Funcionários!$A$1:$I$98,6,FALSE)</f>
        <v>Financeiro</v>
      </c>
      <c r="S976" t="str">
        <f>VLOOKUP(A976,Funcionários!$A$1:$I$98,5,FALSE)</f>
        <v>Analista</v>
      </c>
      <c r="T976">
        <f>VLOOKUP(A976,Funcionários!$A$1:$I$98,8,FALSE)</f>
        <v>133635.4</v>
      </c>
      <c r="U976" t="str">
        <f>VLOOKUP(A976,Funcionários!$A$1:$I$98,3,FALSE)</f>
        <v>M</v>
      </c>
    </row>
    <row r="977" spans="1:21" x14ac:dyDescent="0.3">
      <c r="A977">
        <v>35</v>
      </c>
      <c r="B977" t="str">
        <f>VLOOKUP(A977,Funcionários!$A$1:$I$98,2,FALSE)</f>
        <v>Helena da Conceição</v>
      </c>
      <c r="C977" s="2" t="s">
        <v>51</v>
      </c>
      <c r="D977" s="4"/>
      <c r="E977" s="4"/>
      <c r="F977">
        <v>1</v>
      </c>
      <c r="G977">
        <v>0</v>
      </c>
      <c r="H977">
        <f t="shared" si="60"/>
        <v>2025</v>
      </c>
      <c r="I977">
        <f t="shared" si="61"/>
        <v>4</v>
      </c>
      <c r="J977" t="s">
        <v>12</v>
      </c>
      <c r="K977" t="str">
        <f>VLOOKUP(A977,Funcionários!$A$1:$I$98,7,FALSE)</f>
        <v>Manhã</v>
      </c>
      <c r="L977" t="str">
        <f>VLOOKUP(K977,Turnos!$A$1:$C$4,2,FALSE)</f>
        <v>06:00</v>
      </c>
      <c r="M977" t="str">
        <f>VLOOKUP(K977,Turnos!$A$1:$C$4,3,FALSE)</f>
        <v>14:00</v>
      </c>
      <c r="N977" s="6">
        <v>6</v>
      </c>
      <c r="O977" s="6">
        <v>14</v>
      </c>
      <c r="P977" s="6">
        <f t="shared" si="62"/>
        <v>20</v>
      </c>
      <c r="Q977" t="str">
        <f t="shared" si="63"/>
        <v>Anomalia</v>
      </c>
      <c r="R977" t="str">
        <f>VLOOKUP(A977,Funcionários!$A$1:$I$98,6,FALSE)</f>
        <v>Financeiro</v>
      </c>
      <c r="S977" t="str">
        <f>VLOOKUP(A977,Funcionários!$A$1:$I$98,5,FALSE)</f>
        <v>Analista</v>
      </c>
      <c r="T977">
        <f>VLOOKUP(A977,Funcionários!$A$1:$I$98,8,FALSE)</f>
        <v>133635.4</v>
      </c>
      <c r="U977" t="str">
        <f>VLOOKUP(A977,Funcionários!$A$1:$I$98,3,FALSE)</f>
        <v>M</v>
      </c>
    </row>
    <row r="978" spans="1:21" x14ac:dyDescent="0.3">
      <c r="A978">
        <v>35</v>
      </c>
      <c r="B978" t="str">
        <f>VLOOKUP(A978,Funcionários!$A$1:$I$98,2,FALSE)</f>
        <v>Helena da Conceição</v>
      </c>
      <c r="C978" s="2" t="s">
        <v>54</v>
      </c>
      <c r="D978" s="4" t="s">
        <v>1719</v>
      </c>
      <c r="E978" s="4" t="s">
        <v>1720</v>
      </c>
      <c r="F978">
        <v>0</v>
      </c>
      <c r="G978">
        <v>2.2000000000000002</v>
      </c>
      <c r="H978">
        <f t="shared" si="60"/>
        <v>2025</v>
      </c>
      <c r="I978">
        <f t="shared" si="61"/>
        <v>4</v>
      </c>
      <c r="J978" t="s">
        <v>16</v>
      </c>
      <c r="K978" t="str">
        <f>VLOOKUP(A978,Funcionários!$A$1:$I$98,7,FALSE)</f>
        <v>Manhã</v>
      </c>
      <c r="L978" t="str">
        <f>VLOOKUP(K978,Turnos!$A$1:$C$4,2,FALSE)</f>
        <v>06:00</v>
      </c>
      <c r="M978" t="str">
        <f>VLOOKUP(K978,Turnos!$A$1:$C$4,3,FALSE)</f>
        <v>14:00</v>
      </c>
      <c r="N978" s="6">
        <v>7.2777777777777608E-2</v>
      </c>
      <c r="O978" s="6">
        <v>9.2752777777777773</v>
      </c>
      <c r="P978" s="6">
        <f t="shared" si="62"/>
        <v>9.348055555555554</v>
      </c>
      <c r="Q978" t="str">
        <f t="shared" si="63"/>
        <v>Anomalia</v>
      </c>
      <c r="R978" t="str">
        <f>VLOOKUP(A978,Funcionários!$A$1:$I$98,6,FALSE)</f>
        <v>Financeiro</v>
      </c>
      <c r="S978" t="str">
        <f>VLOOKUP(A978,Funcionários!$A$1:$I$98,5,FALSE)</f>
        <v>Analista</v>
      </c>
      <c r="T978">
        <f>VLOOKUP(A978,Funcionários!$A$1:$I$98,8,FALSE)</f>
        <v>133635.4</v>
      </c>
      <c r="U978" t="str">
        <f>VLOOKUP(A978,Funcionários!$A$1:$I$98,3,FALSE)</f>
        <v>M</v>
      </c>
    </row>
    <row r="979" spans="1:21" x14ac:dyDescent="0.3">
      <c r="A979">
        <v>35</v>
      </c>
      <c r="B979" t="str">
        <f>VLOOKUP(A979,Funcionários!$A$1:$I$98,2,FALSE)</f>
        <v>Helena da Conceição</v>
      </c>
      <c r="C979" s="2" t="s">
        <v>57</v>
      </c>
      <c r="D979" s="4" t="s">
        <v>1721</v>
      </c>
      <c r="E979" s="4" t="s">
        <v>1722</v>
      </c>
      <c r="F979">
        <v>0</v>
      </c>
      <c r="G979">
        <v>0.3</v>
      </c>
      <c r="H979">
        <f t="shared" si="60"/>
        <v>2025</v>
      </c>
      <c r="I979">
        <f t="shared" si="61"/>
        <v>4</v>
      </c>
      <c r="J979" t="s">
        <v>18</v>
      </c>
      <c r="K979" t="str">
        <f>VLOOKUP(A979,Funcionários!$A$1:$I$98,7,FALSE)</f>
        <v>Manhã</v>
      </c>
      <c r="L979" t="str">
        <f>VLOOKUP(K979,Turnos!$A$1:$C$4,2,FALSE)</f>
        <v>06:00</v>
      </c>
      <c r="M979" t="str">
        <f>VLOOKUP(K979,Turnos!$A$1:$C$4,3,FALSE)</f>
        <v>14:00</v>
      </c>
      <c r="N979" s="6">
        <v>9.9441666666666642</v>
      </c>
      <c r="O979" s="6">
        <v>3.6163888888888875</v>
      </c>
      <c r="P979" s="6">
        <f t="shared" si="62"/>
        <v>13.560555555555553</v>
      </c>
      <c r="Q979" t="str">
        <f t="shared" si="63"/>
        <v>Anomalia</v>
      </c>
      <c r="R979" t="str">
        <f>VLOOKUP(A979,Funcionários!$A$1:$I$98,6,FALSE)</f>
        <v>Financeiro</v>
      </c>
      <c r="S979" t="str">
        <f>VLOOKUP(A979,Funcionários!$A$1:$I$98,5,FALSE)</f>
        <v>Analista</v>
      </c>
      <c r="T979">
        <f>VLOOKUP(A979,Funcionários!$A$1:$I$98,8,FALSE)</f>
        <v>133635.4</v>
      </c>
      <c r="U979" t="str">
        <f>VLOOKUP(A979,Funcionários!$A$1:$I$98,3,FALSE)</f>
        <v>M</v>
      </c>
    </row>
    <row r="980" spans="1:21" x14ac:dyDescent="0.3">
      <c r="A980">
        <v>35</v>
      </c>
      <c r="B980" t="str">
        <f>VLOOKUP(A980,Funcionários!$A$1:$I$98,2,FALSE)</f>
        <v>Helena da Conceição</v>
      </c>
      <c r="C980" s="2" t="s">
        <v>60</v>
      </c>
      <c r="D980" s="4"/>
      <c r="E980" s="4"/>
      <c r="F980">
        <v>0</v>
      </c>
      <c r="G980">
        <v>0</v>
      </c>
      <c r="H980">
        <f t="shared" si="60"/>
        <v>2025</v>
      </c>
      <c r="I980">
        <f t="shared" si="61"/>
        <v>4</v>
      </c>
      <c r="J980" t="s">
        <v>22</v>
      </c>
      <c r="K980" t="str">
        <f>VLOOKUP(A980,Funcionários!$A$1:$I$98,7,FALSE)</f>
        <v>Manhã</v>
      </c>
      <c r="L980" t="str">
        <f>VLOOKUP(K980,Turnos!$A$1:$C$4,2,FALSE)</f>
        <v>06:00</v>
      </c>
      <c r="M980" t="str">
        <f>VLOOKUP(K980,Turnos!$A$1:$C$4,3,FALSE)</f>
        <v>14:00</v>
      </c>
      <c r="N980" s="6">
        <v>6</v>
      </c>
      <c r="O980" s="6">
        <v>14</v>
      </c>
      <c r="P980" s="6">
        <f t="shared" si="62"/>
        <v>20</v>
      </c>
      <c r="Q980" t="str">
        <f t="shared" si="63"/>
        <v>Anomalia</v>
      </c>
      <c r="R980" t="str">
        <f>VLOOKUP(A980,Funcionários!$A$1:$I$98,6,FALSE)</f>
        <v>Financeiro</v>
      </c>
      <c r="S980" t="str">
        <f>VLOOKUP(A980,Funcionários!$A$1:$I$98,5,FALSE)</f>
        <v>Analista</v>
      </c>
      <c r="T980">
        <f>VLOOKUP(A980,Funcionários!$A$1:$I$98,8,FALSE)</f>
        <v>133635.4</v>
      </c>
      <c r="U980" t="str">
        <f>VLOOKUP(A980,Funcionários!$A$1:$I$98,3,FALSE)</f>
        <v>M</v>
      </c>
    </row>
    <row r="981" spans="1:21" x14ac:dyDescent="0.3">
      <c r="A981">
        <v>35</v>
      </c>
      <c r="B981" t="str">
        <f>VLOOKUP(A981,Funcionários!$A$1:$I$98,2,FALSE)</f>
        <v>Helena da Conceição</v>
      </c>
      <c r="C981" s="2" t="s">
        <v>63</v>
      </c>
      <c r="D981" s="4" t="s">
        <v>1723</v>
      </c>
      <c r="E981" s="4" t="s">
        <v>1724</v>
      </c>
      <c r="F981">
        <v>0</v>
      </c>
      <c r="G981">
        <v>0.5</v>
      </c>
      <c r="H981">
        <f t="shared" si="60"/>
        <v>2025</v>
      </c>
      <c r="I981">
        <f t="shared" si="61"/>
        <v>4</v>
      </c>
      <c r="J981" t="s">
        <v>26</v>
      </c>
      <c r="K981" t="str">
        <f>VLOOKUP(A981,Funcionários!$A$1:$I$98,7,FALSE)</f>
        <v>Manhã</v>
      </c>
      <c r="L981" t="str">
        <f>VLOOKUP(K981,Turnos!$A$1:$C$4,2,FALSE)</f>
        <v>06:00</v>
      </c>
      <c r="M981" t="str">
        <f>VLOOKUP(K981,Turnos!$A$1:$C$4,3,FALSE)</f>
        <v>14:00</v>
      </c>
      <c r="N981" s="6">
        <v>5.1936111111111103</v>
      </c>
      <c r="O981" s="6">
        <v>3.5469444444444438</v>
      </c>
      <c r="P981" s="6">
        <f t="shared" si="62"/>
        <v>8.7405555555555541</v>
      </c>
      <c r="Q981" t="str">
        <f t="shared" si="63"/>
        <v>Anomalia</v>
      </c>
      <c r="R981" t="str">
        <f>VLOOKUP(A981,Funcionários!$A$1:$I$98,6,FALSE)</f>
        <v>Financeiro</v>
      </c>
      <c r="S981" t="str">
        <f>VLOOKUP(A981,Funcionários!$A$1:$I$98,5,FALSE)</f>
        <v>Analista</v>
      </c>
      <c r="T981">
        <f>VLOOKUP(A981,Funcionários!$A$1:$I$98,8,FALSE)</f>
        <v>133635.4</v>
      </c>
      <c r="U981" t="str">
        <f>VLOOKUP(A981,Funcionários!$A$1:$I$98,3,FALSE)</f>
        <v>M</v>
      </c>
    </row>
    <row r="982" spans="1:21" x14ac:dyDescent="0.3">
      <c r="A982">
        <v>35</v>
      </c>
      <c r="B982" t="str">
        <f>VLOOKUP(A982,Funcionários!$A$1:$I$98,2,FALSE)</f>
        <v>Helena da Conceição</v>
      </c>
      <c r="C982" s="2" t="s">
        <v>66</v>
      </c>
      <c r="D982" s="4" t="s">
        <v>1725</v>
      </c>
      <c r="E982" s="4" t="s">
        <v>1726</v>
      </c>
      <c r="F982">
        <v>0</v>
      </c>
      <c r="G982">
        <v>0.3</v>
      </c>
      <c r="H982">
        <f t="shared" si="60"/>
        <v>2025</v>
      </c>
      <c r="I982">
        <f t="shared" si="61"/>
        <v>4</v>
      </c>
      <c r="J982" t="s">
        <v>28</v>
      </c>
      <c r="K982" t="str">
        <f>VLOOKUP(A982,Funcionários!$A$1:$I$98,7,FALSE)</f>
        <v>Manhã</v>
      </c>
      <c r="L982" t="str">
        <f>VLOOKUP(K982,Turnos!$A$1:$C$4,2,FALSE)</f>
        <v>06:00</v>
      </c>
      <c r="M982" t="str">
        <f>VLOOKUP(K982,Turnos!$A$1:$C$4,3,FALSE)</f>
        <v>14:00</v>
      </c>
      <c r="N982" s="6">
        <v>0.62222222222222179</v>
      </c>
      <c r="O982" s="6">
        <v>0.29722222222222427</v>
      </c>
      <c r="P982" s="6">
        <f t="shared" si="62"/>
        <v>0.91944444444444606</v>
      </c>
      <c r="Q982" t="str">
        <f t="shared" si="63"/>
        <v>OK</v>
      </c>
      <c r="R982" t="str">
        <f>VLOOKUP(A982,Funcionários!$A$1:$I$98,6,FALSE)</f>
        <v>Financeiro</v>
      </c>
      <c r="S982" t="str">
        <f>VLOOKUP(A982,Funcionários!$A$1:$I$98,5,FALSE)</f>
        <v>Analista</v>
      </c>
      <c r="T982">
        <f>VLOOKUP(A982,Funcionários!$A$1:$I$98,8,FALSE)</f>
        <v>133635.4</v>
      </c>
      <c r="U982" t="str">
        <f>VLOOKUP(A982,Funcionários!$A$1:$I$98,3,FALSE)</f>
        <v>M</v>
      </c>
    </row>
    <row r="983" spans="1:21" x14ac:dyDescent="0.3">
      <c r="A983">
        <v>35</v>
      </c>
      <c r="B983" t="str">
        <f>VLOOKUP(A983,Funcionários!$A$1:$I$98,2,FALSE)</f>
        <v>Helena da Conceição</v>
      </c>
      <c r="C983" s="2" t="s">
        <v>69</v>
      </c>
      <c r="D983" s="4" t="s">
        <v>1727</v>
      </c>
      <c r="E983" s="4" t="s">
        <v>1728</v>
      </c>
      <c r="F983">
        <v>0</v>
      </c>
      <c r="G983">
        <v>2.1</v>
      </c>
      <c r="H983">
        <f t="shared" si="60"/>
        <v>2025</v>
      </c>
      <c r="I983">
        <f t="shared" si="61"/>
        <v>4</v>
      </c>
      <c r="J983" t="s">
        <v>9</v>
      </c>
      <c r="K983" t="str">
        <f>VLOOKUP(A983,Funcionários!$A$1:$I$98,7,FALSE)</f>
        <v>Manhã</v>
      </c>
      <c r="L983" t="str">
        <f>VLOOKUP(K983,Turnos!$A$1:$C$4,2,FALSE)</f>
        <v>06:00</v>
      </c>
      <c r="M983" t="str">
        <f>VLOOKUP(K983,Turnos!$A$1:$C$4,3,FALSE)</f>
        <v>14:00</v>
      </c>
      <c r="N983" s="6">
        <v>0.85250000000000015</v>
      </c>
      <c r="O983" s="6">
        <v>0.730833333333333</v>
      </c>
      <c r="P983" s="6">
        <f t="shared" si="62"/>
        <v>1.583333333333333</v>
      </c>
      <c r="Q983" t="str">
        <f t="shared" si="63"/>
        <v>OK</v>
      </c>
      <c r="R983" t="str">
        <f>VLOOKUP(A983,Funcionários!$A$1:$I$98,6,FALSE)</f>
        <v>Financeiro</v>
      </c>
      <c r="S983" t="str">
        <f>VLOOKUP(A983,Funcionários!$A$1:$I$98,5,FALSE)</f>
        <v>Analista</v>
      </c>
      <c r="T983">
        <f>VLOOKUP(A983,Funcionários!$A$1:$I$98,8,FALSE)</f>
        <v>133635.4</v>
      </c>
      <c r="U983" t="str">
        <f>VLOOKUP(A983,Funcionários!$A$1:$I$98,3,FALSE)</f>
        <v>M</v>
      </c>
    </row>
    <row r="984" spans="1:21" x14ac:dyDescent="0.3">
      <c r="A984">
        <v>35</v>
      </c>
      <c r="B984" t="str">
        <f>VLOOKUP(A984,Funcionários!$A$1:$I$98,2,FALSE)</f>
        <v>Helena da Conceição</v>
      </c>
      <c r="C984" s="2" t="s">
        <v>72</v>
      </c>
      <c r="D984" s="4" t="s">
        <v>1729</v>
      </c>
      <c r="E984" s="4" t="s">
        <v>1730</v>
      </c>
      <c r="F984">
        <v>0</v>
      </c>
      <c r="G984">
        <v>0.8</v>
      </c>
      <c r="H984">
        <f t="shared" si="60"/>
        <v>2025</v>
      </c>
      <c r="I984">
        <f t="shared" si="61"/>
        <v>4</v>
      </c>
      <c r="J984" t="s">
        <v>12</v>
      </c>
      <c r="K984" t="str">
        <f>VLOOKUP(A984,Funcionários!$A$1:$I$98,7,FALSE)</f>
        <v>Manhã</v>
      </c>
      <c r="L984" t="str">
        <f>VLOOKUP(K984,Turnos!$A$1:$C$4,2,FALSE)</f>
        <v>06:00</v>
      </c>
      <c r="M984" t="str">
        <f>VLOOKUP(K984,Turnos!$A$1:$C$4,3,FALSE)</f>
        <v>14:00</v>
      </c>
      <c r="N984" s="6">
        <v>6.5138888888888902</v>
      </c>
      <c r="O984" s="6">
        <v>10.262222222222222</v>
      </c>
      <c r="P984" s="6">
        <f t="shared" si="62"/>
        <v>16.776111111111113</v>
      </c>
      <c r="Q984" t="str">
        <f t="shared" si="63"/>
        <v>Anomalia</v>
      </c>
      <c r="R984" t="str">
        <f>VLOOKUP(A984,Funcionários!$A$1:$I$98,6,FALSE)</f>
        <v>Financeiro</v>
      </c>
      <c r="S984" t="str">
        <f>VLOOKUP(A984,Funcionários!$A$1:$I$98,5,FALSE)</f>
        <v>Analista</v>
      </c>
      <c r="T984">
        <f>VLOOKUP(A984,Funcionários!$A$1:$I$98,8,FALSE)</f>
        <v>133635.4</v>
      </c>
      <c r="U984" t="str">
        <f>VLOOKUP(A984,Funcionários!$A$1:$I$98,3,FALSE)</f>
        <v>M</v>
      </c>
    </row>
    <row r="985" spans="1:21" x14ac:dyDescent="0.3">
      <c r="A985">
        <v>35</v>
      </c>
      <c r="B985" t="str">
        <f>VLOOKUP(A985,Funcionários!$A$1:$I$98,2,FALSE)</f>
        <v>Helena da Conceição</v>
      </c>
      <c r="C985" s="2" t="s">
        <v>75</v>
      </c>
      <c r="D985" s="4" t="s">
        <v>1731</v>
      </c>
      <c r="E985" s="4" t="s">
        <v>1732</v>
      </c>
      <c r="F985">
        <v>0</v>
      </c>
      <c r="G985">
        <v>0.1</v>
      </c>
      <c r="H985">
        <f t="shared" si="60"/>
        <v>2025</v>
      </c>
      <c r="I985">
        <f t="shared" si="61"/>
        <v>4</v>
      </c>
      <c r="J985" t="s">
        <v>16</v>
      </c>
      <c r="K985" t="str">
        <f>VLOOKUP(A985,Funcionários!$A$1:$I$98,7,FALSE)</f>
        <v>Manhã</v>
      </c>
      <c r="L985" t="str">
        <f>VLOOKUP(K985,Turnos!$A$1:$C$4,2,FALSE)</f>
        <v>06:00</v>
      </c>
      <c r="M985" t="str">
        <f>VLOOKUP(K985,Turnos!$A$1:$C$4,3,FALSE)</f>
        <v>14:00</v>
      </c>
      <c r="N985" s="6">
        <v>17.811944444444446</v>
      </c>
      <c r="O985" s="6">
        <v>10.187222222222223</v>
      </c>
      <c r="P985" s="6">
        <f t="shared" si="62"/>
        <v>27.999166666666667</v>
      </c>
      <c r="Q985" t="str">
        <f t="shared" si="63"/>
        <v>Anomalia</v>
      </c>
      <c r="R985" t="str">
        <f>VLOOKUP(A985,Funcionários!$A$1:$I$98,6,FALSE)</f>
        <v>Financeiro</v>
      </c>
      <c r="S985" t="str">
        <f>VLOOKUP(A985,Funcionários!$A$1:$I$98,5,FALSE)</f>
        <v>Analista</v>
      </c>
      <c r="T985">
        <f>VLOOKUP(A985,Funcionários!$A$1:$I$98,8,FALSE)</f>
        <v>133635.4</v>
      </c>
      <c r="U985" t="str">
        <f>VLOOKUP(A985,Funcionários!$A$1:$I$98,3,FALSE)</f>
        <v>M</v>
      </c>
    </row>
    <row r="986" spans="1:21" x14ac:dyDescent="0.3">
      <c r="A986">
        <v>35</v>
      </c>
      <c r="B986" t="str">
        <f>VLOOKUP(A986,Funcionários!$A$1:$I$98,2,FALSE)</f>
        <v>Helena da Conceição</v>
      </c>
      <c r="C986" s="2" t="s">
        <v>76</v>
      </c>
      <c r="D986" s="4" t="s">
        <v>1733</v>
      </c>
      <c r="E986" s="4" t="s">
        <v>1734</v>
      </c>
      <c r="F986">
        <v>0</v>
      </c>
      <c r="G986">
        <v>0.5</v>
      </c>
      <c r="H986">
        <f t="shared" si="60"/>
        <v>2025</v>
      </c>
      <c r="I986">
        <f t="shared" si="61"/>
        <v>4</v>
      </c>
      <c r="J986" t="s">
        <v>18</v>
      </c>
      <c r="K986" t="str">
        <f>VLOOKUP(A986,Funcionários!$A$1:$I$98,7,FALSE)</f>
        <v>Manhã</v>
      </c>
      <c r="L986" t="str">
        <f>VLOOKUP(K986,Turnos!$A$1:$C$4,2,FALSE)</f>
        <v>06:00</v>
      </c>
      <c r="M986" t="str">
        <f>VLOOKUP(K986,Turnos!$A$1:$C$4,3,FALSE)</f>
        <v>14:00</v>
      </c>
      <c r="N986" s="6">
        <v>10.31388888888889</v>
      </c>
      <c r="O986" s="6">
        <v>6.0255555555555551</v>
      </c>
      <c r="P986" s="6">
        <f t="shared" si="62"/>
        <v>16.339444444444446</v>
      </c>
      <c r="Q986" t="str">
        <f t="shared" si="63"/>
        <v>Anomalia</v>
      </c>
      <c r="R986" t="str">
        <f>VLOOKUP(A986,Funcionários!$A$1:$I$98,6,FALSE)</f>
        <v>Financeiro</v>
      </c>
      <c r="S986" t="str">
        <f>VLOOKUP(A986,Funcionários!$A$1:$I$98,5,FALSE)</f>
        <v>Analista</v>
      </c>
      <c r="T986">
        <f>VLOOKUP(A986,Funcionários!$A$1:$I$98,8,FALSE)</f>
        <v>133635.4</v>
      </c>
      <c r="U986" t="str">
        <f>VLOOKUP(A986,Funcionários!$A$1:$I$98,3,FALSE)</f>
        <v>M</v>
      </c>
    </row>
    <row r="987" spans="1:21" x14ac:dyDescent="0.3">
      <c r="A987">
        <v>35</v>
      </c>
      <c r="B987" t="str">
        <f>VLOOKUP(A987,Funcionários!$A$1:$I$98,2,FALSE)</f>
        <v>Helena da Conceição</v>
      </c>
      <c r="C987" s="2" t="s">
        <v>79</v>
      </c>
      <c r="D987" s="4" t="s">
        <v>1735</v>
      </c>
      <c r="E987" s="4" t="s">
        <v>1736</v>
      </c>
      <c r="F987">
        <v>0</v>
      </c>
      <c r="G987">
        <v>0.9</v>
      </c>
      <c r="H987">
        <f t="shared" si="60"/>
        <v>2025</v>
      </c>
      <c r="I987">
        <f t="shared" si="61"/>
        <v>4</v>
      </c>
      <c r="J987" t="s">
        <v>22</v>
      </c>
      <c r="K987" t="str">
        <f>VLOOKUP(A987,Funcionários!$A$1:$I$98,7,FALSE)</f>
        <v>Manhã</v>
      </c>
      <c r="L987" t="str">
        <f>VLOOKUP(K987,Turnos!$A$1:$C$4,2,FALSE)</f>
        <v>06:00</v>
      </c>
      <c r="M987" t="str">
        <f>VLOOKUP(K987,Turnos!$A$1:$C$4,3,FALSE)</f>
        <v>14:00</v>
      </c>
      <c r="N987" s="6">
        <v>8.8355555555555547</v>
      </c>
      <c r="O987" s="6">
        <v>4.6916666666666673</v>
      </c>
      <c r="P987" s="6">
        <f t="shared" si="62"/>
        <v>13.527222222222221</v>
      </c>
      <c r="Q987" t="str">
        <f t="shared" si="63"/>
        <v>Anomalia</v>
      </c>
      <c r="R987" t="str">
        <f>VLOOKUP(A987,Funcionários!$A$1:$I$98,6,FALSE)</f>
        <v>Financeiro</v>
      </c>
      <c r="S987" t="str">
        <f>VLOOKUP(A987,Funcionários!$A$1:$I$98,5,FALSE)</f>
        <v>Analista</v>
      </c>
      <c r="T987">
        <f>VLOOKUP(A987,Funcionários!$A$1:$I$98,8,FALSE)</f>
        <v>133635.4</v>
      </c>
      <c r="U987" t="str">
        <f>VLOOKUP(A987,Funcionários!$A$1:$I$98,3,FALSE)</f>
        <v>M</v>
      </c>
    </row>
    <row r="988" spans="1:21" x14ac:dyDescent="0.3">
      <c r="A988">
        <v>35</v>
      </c>
      <c r="B988" t="str">
        <f>VLOOKUP(A988,Funcionários!$A$1:$I$98,2,FALSE)</f>
        <v>Helena da Conceição</v>
      </c>
      <c r="C988" s="2" t="s">
        <v>82</v>
      </c>
      <c r="D988" s="4"/>
      <c r="E988" s="4"/>
      <c r="F988">
        <v>0</v>
      </c>
      <c r="G988">
        <v>0</v>
      </c>
      <c r="H988">
        <f t="shared" si="60"/>
        <v>2025</v>
      </c>
      <c r="I988">
        <f t="shared" si="61"/>
        <v>4</v>
      </c>
      <c r="J988" t="s">
        <v>26</v>
      </c>
      <c r="K988" t="str">
        <f>VLOOKUP(A988,Funcionários!$A$1:$I$98,7,FALSE)</f>
        <v>Manhã</v>
      </c>
      <c r="L988" t="str">
        <f>VLOOKUP(K988,Turnos!$A$1:$C$4,2,FALSE)</f>
        <v>06:00</v>
      </c>
      <c r="M988" t="str">
        <f>VLOOKUP(K988,Turnos!$A$1:$C$4,3,FALSE)</f>
        <v>14:00</v>
      </c>
      <c r="N988" s="6">
        <v>6</v>
      </c>
      <c r="O988" s="6">
        <v>14</v>
      </c>
      <c r="P988" s="6">
        <f t="shared" si="62"/>
        <v>20</v>
      </c>
      <c r="Q988" t="str">
        <f t="shared" si="63"/>
        <v>Anomalia</v>
      </c>
      <c r="R988" t="str">
        <f>VLOOKUP(A988,Funcionários!$A$1:$I$98,6,FALSE)</f>
        <v>Financeiro</v>
      </c>
      <c r="S988" t="str">
        <f>VLOOKUP(A988,Funcionários!$A$1:$I$98,5,FALSE)</f>
        <v>Analista</v>
      </c>
      <c r="T988">
        <f>VLOOKUP(A988,Funcionários!$A$1:$I$98,8,FALSE)</f>
        <v>133635.4</v>
      </c>
      <c r="U988" t="str">
        <f>VLOOKUP(A988,Funcionários!$A$1:$I$98,3,FALSE)</f>
        <v>M</v>
      </c>
    </row>
    <row r="989" spans="1:21" x14ac:dyDescent="0.3">
      <c r="A989">
        <v>35</v>
      </c>
      <c r="B989" t="str">
        <f>VLOOKUP(A989,Funcionários!$A$1:$I$98,2,FALSE)</f>
        <v>Helena da Conceição</v>
      </c>
      <c r="C989" s="2" t="s">
        <v>85</v>
      </c>
      <c r="D989" s="4" t="s">
        <v>1737</v>
      </c>
      <c r="E989" s="4" t="s">
        <v>1738</v>
      </c>
      <c r="F989">
        <v>0</v>
      </c>
      <c r="G989">
        <v>0.9</v>
      </c>
      <c r="H989">
        <f t="shared" si="60"/>
        <v>2025</v>
      </c>
      <c r="I989">
        <f t="shared" si="61"/>
        <v>4</v>
      </c>
      <c r="J989" t="s">
        <v>28</v>
      </c>
      <c r="K989" t="str">
        <f>VLOOKUP(A989,Funcionários!$A$1:$I$98,7,FALSE)</f>
        <v>Manhã</v>
      </c>
      <c r="L989" t="str">
        <f>VLOOKUP(K989,Turnos!$A$1:$C$4,2,FALSE)</f>
        <v>06:00</v>
      </c>
      <c r="M989" t="str">
        <f>VLOOKUP(K989,Turnos!$A$1:$C$4,3,FALSE)</f>
        <v>14:00</v>
      </c>
      <c r="N989" s="6">
        <v>15.614166666666668</v>
      </c>
      <c r="O989" s="6">
        <v>8.6074999999999999</v>
      </c>
      <c r="P989" s="6">
        <f t="shared" si="62"/>
        <v>24.221666666666668</v>
      </c>
      <c r="Q989" t="str">
        <f t="shared" si="63"/>
        <v>Anomalia</v>
      </c>
      <c r="R989" t="str">
        <f>VLOOKUP(A989,Funcionários!$A$1:$I$98,6,FALSE)</f>
        <v>Financeiro</v>
      </c>
      <c r="S989" t="str">
        <f>VLOOKUP(A989,Funcionários!$A$1:$I$98,5,FALSE)</f>
        <v>Analista</v>
      </c>
      <c r="T989">
        <f>VLOOKUP(A989,Funcionários!$A$1:$I$98,8,FALSE)</f>
        <v>133635.4</v>
      </c>
      <c r="U989" t="str">
        <f>VLOOKUP(A989,Funcionários!$A$1:$I$98,3,FALSE)</f>
        <v>M</v>
      </c>
    </row>
    <row r="990" spans="1:21" x14ac:dyDescent="0.3">
      <c r="A990">
        <v>35</v>
      </c>
      <c r="B990" t="str">
        <f>VLOOKUP(A990,Funcionários!$A$1:$I$98,2,FALSE)</f>
        <v>Helena da Conceição</v>
      </c>
      <c r="C990" s="2" t="s">
        <v>88</v>
      </c>
      <c r="D990" s="4" t="s">
        <v>1739</v>
      </c>
      <c r="E990" s="4" t="s">
        <v>1740</v>
      </c>
      <c r="F990">
        <v>0</v>
      </c>
      <c r="G990">
        <v>0.9</v>
      </c>
      <c r="H990">
        <f t="shared" si="60"/>
        <v>2025</v>
      </c>
      <c r="I990">
        <f t="shared" si="61"/>
        <v>4</v>
      </c>
      <c r="J990" t="s">
        <v>9</v>
      </c>
      <c r="K990" t="str">
        <f>VLOOKUP(A990,Funcionários!$A$1:$I$98,7,FALSE)</f>
        <v>Manhã</v>
      </c>
      <c r="L990" t="str">
        <f>VLOOKUP(K990,Turnos!$A$1:$C$4,2,FALSE)</f>
        <v>06:00</v>
      </c>
      <c r="M990" t="str">
        <f>VLOOKUP(K990,Turnos!$A$1:$C$4,3,FALSE)</f>
        <v>14:00</v>
      </c>
      <c r="N990" s="6">
        <v>2.5436111111111117</v>
      </c>
      <c r="O990" s="6">
        <v>10.038611111111113</v>
      </c>
      <c r="P990" s="6">
        <f t="shared" si="62"/>
        <v>12.582222222222224</v>
      </c>
      <c r="Q990" t="str">
        <f t="shared" si="63"/>
        <v>Anomalia</v>
      </c>
      <c r="R990" t="str">
        <f>VLOOKUP(A990,Funcionários!$A$1:$I$98,6,FALSE)</f>
        <v>Financeiro</v>
      </c>
      <c r="S990" t="str">
        <f>VLOOKUP(A990,Funcionários!$A$1:$I$98,5,FALSE)</f>
        <v>Analista</v>
      </c>
      <c r="T990">
        <f>VLOOKUP(A990,Funcionários!$A$1:$I$98,8,FALSE)</f>
        <v>133635.4</v>
      </c>
      <c r="U990" t="str">
        <f>VLOOKUP(A990,Funcionários!$A$1:$I$98,3,FALSE)</f>
        <v>M</v>
      </c>
    </row>
    <row r="991" spans="1:21" x14ac:dyDescent="0.3">
      <c r="A991">
        <v>35</v>
      </c>
      <c r="B991" t="str">
        <f>VLOOKUP(A991,Funcionários!$A$1:$I$98,2,FALSE)</f>
        <v>Helena da Conceição</v>
      </c>
      <c r="C991" s="2" t="s">
        <v>91</v>
      </c>
      <c r="D991" s="4" t="s">
        <v>1741</v>
      </c>
      <c r="E991" s="4" t="s">
        <v>1742</v>
      </c>
      <c r="F991">
        <v>0</v>
      </c>
      <c r="G991">
        <v>2</v>
      </c>
      <c r="H991">
        <f t="shared" si="60"/>
        <v>2025</v>
      </c>
      <c r="I991">
        <f t="shared" si="61"/>
        <v>4</v>
      </c>
      <c r="J991" t="s">
        <v>12</v>
      </c>
      <c r="K991" t="str">
        <f>VLOOKUP(A991,Funcionários!$A$1:$I$98,7,FALSE)</f>
        <v>Manhã</v>
      </c>
      <c r="L991" t="str">
        <f>VLOOKUP(K991,Turnos!$A$1:$C$4,2,FALSE)</f>
        <v>06:00</v>
      </c>
      <c r="M991" t="str">
        <f>VLOOKUP(K991,Turnos!$A$1:$C$4,3,FALSE)</f>
        <v>14:00</v>
      </c>
      <c r="N991" s="6">
        <v>3.5802777777777783</v>
      </c>
      <c r="O991" s="6">
        <v>4.3813888888888872</v>
      </c>
      <c r="P991" s="6">
        <f t="shared" si="62"/>
        <v>7.961666666666666</v>
      </c>
      <c r="Q991" t="str">
        <f t="shared" si="63"/>
        <v>Anomalia</v>
      </c>
      <c r="R991" t="str">
        <f>VLOOKUP(A991,Funcionários!$A$1:$I$98,6,FALSE)</f>
        <v>Financeiro</v>
      </c>
      <c r="S991" t="str">
        <f>VLOOKUP(A991,Funcionários!$A$1:$I$98,5,FALSE)</f>
        <v>Analista</v>
      </c>
      <c r="T991">
        <f>VLOOKUP(A991,Funcionários!$A$1:$I$98,8,FALSE)</f>
        <v>133635.4</v>
      </c>
      <c r="U991" t="str">
        <f>VLOOKUP(A991,Funcionários!$A$1:$I$98,3,FALSE)</f>
        <v>M</v>
      </c>
    </row>
    <row r="992" spans="1:21" x14ac:dyDescent="0.3">
      <c r="A992">
        <v>36</v>
      </c>
      <c r="B992" t="str">
        <f>VLOOKUP(A992,Funcionários!$A$1:$I$98,2,FALSE)</f>
        <v>Catarina Macedo</v>
      </c>
      <c r="C992" s="2" t="s">
        <v>7</v>
      </c>
      <c r="D992" s="4" t="s">
        <v>1743</v>
      </c>
      <c r="E992" s="4" t="s">
        <v>1744</v>
      </c>
      <c r="F992">
        <v>0</v>
      </c>
      <c r="G992">
        <v>0.6</v>
      </c>
      <c r="H992">
        <f t="shared" si="60"/>
        <v>2025</v>
      </c>
      <c r="I992">
        <f t="shared" si="61"/>
        <v>5</v>
      </c>
      <c r="J992" t="s">
        <v>9</v>
      </c>
      <c r="K992" t="str">
        <f>VLOOKUP(A992,Funcionários!$A$1:$I$98,7,FALSE)</f>
        <v>Manhã</v>
      </c>
      <c r="L992" t="str">
        <f>VLOOKUP(K992,Turnos!$A$1:$C$4,2,FALSE)</f>
        <v>06:00</v>
      </c>
      <c r="M992" t="str">
        <f>VLOOKUP(K992,Turnos!$A$1:$C$4,3,FALSE)</f>
        <v>14:00</v>
      </c>
      <c r="N992" s="6">
        <v>16.036666666666665</v>
      </c>
      <c r="O992" s="6">
        <v>11.111944444444447</v>
      </c>
      <c r="P992" s="6">
        <f t="shared" si="62"/>
        <v>27.148611111111112</v>
      </c>
      <c r="Q992" t="str">
        <f t="shared" si="63"/>
        <v>Anomalia</v>
      </c>
      <c r="R992" t="str">
        <f>VLOOKUP(A992,Funcionários!$A$1:$I$98,6,FALSE)</f>
        <v>Logística</v>
      </c>
      <c r="S992" t="str">
        <f>VLOOKUP(A992,Funcionários!$A$1:$I$98,5,FALSE)</f>
        <v>Auxiliar</v>
      </c>
      <c r="T992">
        <f>VLOOKUP(A992,Funcionários!$A$1:$I$98,8,FALSE)</f>
        <v>13048.59</v>
      </c>
      <c r="U992" t="str">
        <f>VLOOKUP(A992,Funcionários!$A$1:$I$98,3,FALSE)</f>
        <v>M</v>
      </c>
    </row>
    <row r="993" spans="1:21" x14ac:dyDescent="0.3">
      <c r="A993">
        <v>36</v>
      </c>
      <c r="B993" t="str">
        <f>VLOOKUP(A993,Funcionários!$A$1:$I$98,2,FALSE)</f>
        <v>Catarina Macedo</v>
      </c>
      <c r="C993" s="2" t="s">
        <v>10</v>
      </c>
      <c r="D993" s="4" t="s">
        <v>1745</v>
      </c>
      <c r="E993" s="4" t="s">
        <v>1746</v>
      </c>
      <c r="F993">
        <v>0</v>
      </c>
      <c r="G993">
        <v>1.3</v>
      </c>
      <c r="H993">
        <f t="shared" si="60"/>
        <v>2025</v>
      </c>
      <c r="I993">
        <f t="shared" si="61"/>
        <v>5</v>
      </c>
      <c r="J993" t="s">
        <v>12</v>
      </c>
      <c r="K993" t="str">
        <f>VLOOKUP(A993,Funcionários!$A$1:$I$98,7,FALSE)</f>
        <v>Manhã</v>
      </c>
      <c r="L993" t="str">
        <f>VLOOKUP(K993,Turnos!$A$1:$C$4,2,FALSE)</f>
        <v>06:00</v>
      </c>
      <c r="M993" t="str">
        <f>VLOOKUP(K993,Turnos!$A$1:$C$4,3,FALSE)</f>
        <v>14:00</v>
      </c>
      <c r="N993" s="6">
        <v>7.3683333333333341</v>
      </c>
      <c r="O993" s="6">
        <v>11.702222222222224</v>
      </c>
      <c r="P993" s="6">
        <f t="shared" si="62"/>
        <v>19.070555555555558</v>
      </c>
      <c r="Q993" t="str">
        <f t="shared" si="63"/>
        <v>Anomalia</v>
      </c>
      <c r="R993" t="str">
        <f>VLOOKUP(A993,Funcionários!$A$1:$I$98,6,FALSE)</f>
        <v>Logística</v>
      </c>
      <c r="S993" t="str">
        <f>VLOOKUP(A993,Funcionários!$A$1:$I$98,5,FALSE)</f>
        <v>Auxiliar</v>
      </c>
      <c r="T993">
        <f>VLOOKUP(A993,Funcionários!$A$1:$I$98,8,FALSE)</f>
        <v>13048.59</v>
      </c>
      <c r="U993" t="str">
        <f>VLOOKUP(A993,Funcionários!$A$1:$I$98,3,FALSE)</f>
        <v>M</v>
      </c>
    </row>
    <row r="994" spans="1:21" x14ac:dyDescent="0.3">
      <c r="A994">
        <v>36</v>
      </c>
      <c r="B994" t="str">
        <f>VLOOKUP(A994,Funcionários!$A$1:$I$98,2,FALSE)</f>
        <v>Catarina Macedo</v>
      </c>
      <c r="C994" s="2" t="s">
        <v>13</v>
      </c>
      <c r="D994" s="4" t="s">
        <v>1747</v>
      </c>
      <c r="E994" s="4" t="s">
        <v>1748</v>
      </c>
      <c r="F994">
        <v>0</v>
      </c>
      <c r="G994">
        <v>0.7</v>
      </c>
      <c r="H994">
        <f t="shared" si="60"/>
        <v>2025</v>
      </c>
      <c r="I994">
        <f t="shared" si="61"/>
        <v>5</v>
      </c>
      <c r="J994" t="s">
        <v>16</v>
      </c>
      <c r="K994" t="str">
        <f>VLOOKUP(A994,Funcionários!$A$1:$I$98,7,FALSE)</f>
        <v>Manhã</v>
      </c>
      <c r="L994" t="str">
        <f>VLOOKUP(K994,Turnos!$A$1:$C$4,2,FALSE)</f>
        <v>06:00</v>
      </c>
      <c r="M994" t="str">
        <f>VLOOKUP(K994,Turnos!$A$1:$C$4,3,FALSE)</f>
        <v>14:00</v>
      </c>
      <c r="N994" s="6">
        <v>5.8647222222222224</v>
      </c>
      <c r="O994" s="6">
        <v>3.9475000000000002</v>
      </c>
      <c r="P994" s="6">
        <f t="shared" si="62"/>
        <v>9.8122222222222231</v>
      </c>
      <c r="Q994" t="str">
        <f t="shared" si="63"/>
        <v>Anomalia</v>
      </c>
      <c r="R994" t="str">
        <f>VLOOKUP(A994,Funcionários!$A$1:$I$98,6,FALSE)</f>
        <v>Logística</v>
      </c>
      <c r="S994" t="str">
        <f>VLOOKUP(A994,Funcionários!$A$1:$I$98,5,FALSE)</f>
        <v>Auxiliar</v>
      </c>
      <c r="T994">
        <f>VLOOKUP(A994,Funcionários!$A$1:$I$98,8,FALSE)</f>
        <v>13048.59</v>
      </c>
      <c r="U994" t="str">
        <f>VLOOKUP(A994,Funcionários!$A$1:$I$98,3,FALSE)</f>
        <v>M</v>
      </c>
    </row>
    <row r="995" spans="1:21" x14ac:dyDescent="0.3">
      <c r="A995">
        <v>36</v>
      </c>
      <c r="B995" t="str">
        <f>VLOOKUP(A995,Funcionários!$A$1:$I$98,2,FALSE)</f>
        <v>Catarina Macedo</v>
      </c>
      <c r="C995" s="2" t="s">
        <v>17</v>
      </c>
      <c r="D995" s="4"/>
      <c r="E995" s="4"/>
      <c r="F995">
        <v>0</v>
      </c>
      <c r="G995">
        <v>0</v>
      </c>
      <c r="H995">
        <f t="shared" si="60"/>
        <v>2025</v>
      </c>
      <c r="I995">
        <f t="shared" si="61"/>
        <v>5</v>
      </c>
      <c r="J995" t="s">
        <v>18</v>
      </c>
      <c r="K995" t="str">
        <f>VLOOKUP(A995,Funcionários!$A$1:$I$98,7,FALSE)</f>
        <v>Manhã</v>
      </c>
      <c r="L995" t="str">
        <f>VLOOKUP(K995,Turnos!$A$1:$C$4,2,FALSE)</f>
        <v>06:00</v>
      </c>
      <c r="M995" t="str">
        <f>VLOOKUP(K995,Turnos!$A$1:$C$4,3,FALSE)</f>
        <v>14:00</v>
      </c>
      <c r="N995" s="6">
        <v>6</v>
      </c>
      <c r="O995" s="6">
        <v>14</v>
      </c>
      <c r="P995" s="6">
        <f t="shared" si="62"/>
        <v>20</v>
      </c>
      <c r="Q995" t="str">
        <f t="shared" si="63"/>
        <v>Anomalia</v>
      </c>
      <c r="R995" t="str">
        <f>VLOOKUP(A995,Funcionários!$A$1:$I$98,6,FALSE)</f>
        <v>Logística</v>
      </c>
      <c r="S995" t="str">
        <f>VLOOKUP(A995,Funcionários!$A$1:$I$98,5,FALSE)</f>
        <v>Auxiliar</v>
      </c>
      <c r="T995">
        <f>VLOOKUP(A995,Funcionários!$A$1:$I$98,8,FALSE)</f>
        <v>13048.59</v>
      </c>
      <c r="U995" t="str">
        <f>VLOOKUP(A995,Funcionários!$A$1:$I$98,3,FALSE)</f>
        <v>M</v>
      </c>
    </row>
    <row r="996" spans="1:21" x14ac:dyDescent="0.3">
      <c r="A996">
        <v>36</v>
      </c>
      <c r="B996" t="str">
        <f>VLOOKUP(A996,Funcionários!$A$1:$I$98,2,FALSE)</f>
        <v>Catarina Macedo</v>
      </c>
      <c r="C996" s="2" t="s">
        <v>19</v>
      </c>
      <c r="D996" s="4" t="s">
        <v>1749</v>
      </c>
      <c r="E996" s="4" t="s">
        <v>1750</v>
      </c>
      <c r="F996">
        <v>0</v>
      </c>
      <c r="G996">
        <v>0.3</v>
      </c>
      <c r="H996">
        <f t="shared" si="60"/>
        <v>2025</v>
      </c>
      <c r="I996">
        <f t="shared" si="61"/>
        <v>5</v>
      </c>
      <c r="J996" t="s">
        <v>22</v>
      </c>
      <c r="K996" t="str">
        <f>VLOOKUP(A996,Funcionários!$A$1:$I$98,7,FALSE)</f>
        <v>Manhã</v>
      </c>
      <c r="L996" t="str">
        <f>VLOOKUP(K996,Turnos!$A$1:$C$4,2,FALSE)</f>
        <v>06:00</v>
      </c>
      <c r="M996" t="str">
        <f>VLOOKUP(K996,Turnos!$A$1:$C$4,3,FALSE)</f>
        <v>14:00</v>
      </c>
      <c r="N996" s="6">
        <v>2.548055555555556</v>
      </c>
      <c r="O996" s="6">
        <v>7.1769444444444437</v>
      </c>
      <c r="P996" s="6">
        <f t="shared" si="62"/>
        <v>9.7249999999999996</v>
      </c>
      <c r="Q996" t="str">
        <f t="shared" si="63"/>
        <v>Anomalia</v>
      </c>
      <c r="R996" t="str">
        <f>VLOOKUP(A996,Funcionários!$A$1:$I$98,6,FALSE)</f>
        <v>Logística</v>
      </c>
      <c r="S996" t="str">
        <f>VLOOKUP(A996,Funcionários!$A$1:$I$98,5,FALSE)</f>
        <v>Auxiliar</v>
      </c>
      <c r="T996">
        <f>VLOOKUP(A996,Funcionários!$A$1:$I$98,8,FALSE)</f>
        <v>13048.59</v>
      </c>
      <c r="U996" t="str">
        <f>VLOOKUP(A996,Funcionários!$A$1:$I$98,3,FALSE)</f>
        <v>M</v>
      </c>
    </row>
    <row r="997" spans="1:21" x14ac:dyDescent="0.3">
      <c r="A997">
        <v>36</v>
      </c>
      <c r="B997" t="str">
        <f>VLOOKUP(A997,Funcionários!$A$1:$I$98,2,FALSE)</f>
        <v>Catarina Macedo</v>
      </c>
      <c r="C997" s="2" t="s">
        <v>23</v>
      </c>
      <c r="D997" s="4" t="s">
        <v>1751</v>
      </c>
      <c r="E997" s="4" t="s">
        <v>1752</v>
      </c>
      <c r="F997">
        <v>0</v>
      </c>
      <c r="G997">
        <v>2.9</v>
      </c>
      <c r="H997">
        <f t="shared" si="60"/>
        <v>2025</v>
      </c>
      <c r="I997">
        <f t="shared" si="61"/>
        <v>5</v>
      </c>
      <c r="J997" t="s">
        <v>26</v>
      </c>
      <c r="K997" t="str">
        <f>VLOOKUP(A997,Funcionários!$A$1:$I$98,7,FALSE)</f>
        <v>Manhã</v>
      </c>
      <c r="L997" t="str">
        <f>VLOOKUP(K997,Turnos!$A$1:$C$4,2,FALSE)</f>
        <v>06:00</v>
      </c>
      <c r="M997" t="str">
        <f>VLOOKUP(K997,Turnos!$A$1:$C$4,3,FALSE)</f>
        <v>14:00</v>
      </c>
      <c r="N997" s="6">
        <v>6.9066666666666672</v>
      </c>
      <c r="O997" s="6">
        <v>2.8066666666666671</v>
      </c>
      <c r="P997" s="6">
        <f t="shared" si="62"/>
        <v>9.7133333333333347</v>
      </c>
      <c r="Q997" t="str">
        <f t="shared" si="63"/>
        <v>Anomalia</v>
      </c>
      <c r="R997" t="str">
        <f>VLOOKUP(A997,Funcionários!$A$1:$I$98,6,FALSE)</f>
        <v>Logística</v>
      </c>
      <c r="S997" t="str">
        <f>VLOOKUP(A997,Funcionários!$A$1:$I$98,5,FALSE)</f>
        <v>Auxiliar</v>
      </c>
      <c r="T997">
        <f>VLOOKUP(A997,Funcionários!$A$1:$I$98,8,FALSE)</f>
        <v>13048.59</v>
      </c>
      <c r="U997" t="str">
        <f>VLOOKUP(A997,Funcionários!$A$1:$I$98,3,FALSE)</f>
        <v>M</v>
      </c>
    </row>
    <row r="998" spans="1:21" x14ac:dyDescent="0.3">
      <c r="A998">
        <v>36</v>
      </c>
      <c r="B998" t="str">
        <f>VLOOKUP(A998,Funcionários!$A$1:$I$98,2,FALSE)</f>
        <v>Catarina Macedo</v>
      </c>
      <c r="C998" s="2" t="s">
        <v>27</v>
      </c>
      <c r="D998" s="4" t="s">
        <v>1753</v>
      </c>
      <c r="E998" s="4" t="s">
        <v>1754</v>
      </c>
      <c r="F998">
        <v>0</v>
      </c>
      <c r="G998">
        <v>2.5</v>
      </c>
      <c r="H998">
        <f t="shared" si="60"/>
        <v>2025</v>
      </c>
      <c r="I998">
        <f t="shared" si="61"/>
        <v>5</v>
      </c>
      <c r="J998" t="s">
        <v>28</v>
      </c>
      <c r="K998" t="str">
        <f>VLOOKUP(A998,Funcionários!$A$1:$I$98,7,FALSE)</f>
        <v>Manhã</v>
      </c>
      <c r="L998" t="str">
        <f>VLOOKUP(K998,Turnos!$A$1:$C$4,2,FALSE)</f>
        <v>06:00</v>
      </c>
      <c r="M998" t="str">
        <f>VLOOKUP(K998,Turnos!$A$1:$C$4,3,FALSE)</f>
        <v>14:00</v>
      </c>
      <c r="N998" s="6">
        <v>1.6463888888888887</v>
      </c>
      <c r="O998" s="6">
        <v>7.5713888888888903</v>
      </c>
      <c r="P998" s="6">
        <f t="shared" si="62"/>
        <v>9.2177777777777798</v>
      </c>
      <c r="Q998" t="str">
        <f t="shared" si="63"/>
        <v>Anomalia</v>
      </c>
      <c r="R998" t="str">
        <f>VLOOKUP(A998,Funcionários!$A$1:$I$98,6,FALSE)</f>
        <v>Logística</v>
      </c>
      <c r="S998" t="str">
        <f>VLOOKUP(A998,Funcionários!$A$1:$I$98,5,FALSE)</f>
        <v>Auxiliar</v>
      </c>
      <c r="T998">
        <f>VLOOKUP(A998,Funcionários!$A$1:$I$98,8,FALSE)</f>
        <v>13048.59</v>
      </c>
      <c r="U998" t="str">
        <f>VLOOKUP(A998,Funcionários!$A$1:$I$98,3,FALSE)</f>
        <v>M</v>
      </c>
    </row>
    <row r="999" spans="1:21" x14ac:dyDescent="0.3">
      <c r="A999">
        <v>36</v>
      </c>
      <c r="B999" t="str">
        <f>VLOOKUP(A999,Funcionários!$A$1:$I$98,2,FALSE)</f>
        <v>Catarina Macedo</v>
      </c>
      <c r="C999" s="2" t="s">
        <v>29</v>
      </c>
      <c r="D999" s="4" t="s">
        <v>1755</v>
      </c>
      <c r="E999" s="4" t="s">
        <v>1756</v>
      </c>
      <c r="F999">
        <v>0</v>
      </c>
      <c r="G999">
        <v>1.6</v>
      </c>
      <c r="H999">
        <f t="shared" si="60"/>
        <v>2025</v>
      </c>
      <c r="I999">
        <f t="shared" si="61"/>
        <v>4</v>
      </c>
      <c r="J999" t="s">
        <v>9</v>
      </c>
      <c r="K999" t="str">
        <f>VLOOKUP(A999,Funcionários!$A$1:$I$98,7,FALSE)</f>
        <v>Manhã</v>
      </c>
      <c r="L999" t="str">
        <f>VLOOKUP(K999,Turnos!$A$1:$C$4,2,FALSE)</f>
        <v>06:00</v>
      </c>
      <c r="M999" t="str">
        <f>VLOOKUP(K999,Turnos!$A$1:$C$4,3,FALSE)</f>
        <v>14:00</v>
      </c>
      <c r="N999" s="6">
        <v>2.5</v>
      </c>
      <c r="O999" s="6">
        <v>7.8761111111111122</v>
      </c>
      <c r="P999" s="6">
        <f t="shared" si="62"/>
        <v>10.376111111111111</v>
      </c>
      <c r="Q999" t="str">
        <f t="shared" si="63"/>
        <v>Anomalia</v>
      </c>
      <c r="R999" t="str">
        <f>VLOOKUP(A999,Funcionários!$A$1:$I$98,6,FALSE)</f>
        <v>Logística</v>
      </c>
      <c r="S999" t="str">
        <f>VLOOKUP(A999,Funcionários!$A$1:$I$98,5,FALSE)</f>
        <v>Auxiliar</v>
      </c>
      <c r="T999">
        <f>VLOOKUP(A999,Funcionários!$A$1:$I$98,8,FALSE)</f>
        <v>13048.59</v>
      </c>
      <c r="U999" t="str">
        <f>VLOOKUP(A999,Funcionários!$A$1:$I$98,3,FALSE)</f>
        <v>M</v>
      </c>
    </row>
    <row r="1000" spans="1:21" x14ac:dyDescent="0.3">
      <c r="A1000">
        <v>36</v>
      </c>
      <c r="B1000" t="str">
        <f>VLOOKUP(A1000,Funcionários!$A$1:$I$98,2,FALSE)</f>
        <v>Catarina Macedo</v>
      </c>
      <c r="C1000" s="2" t="s">
        <v>32</v>
      </c>
      <c r="D1000" s="4" t="s">
        <v>1757</v>
      </c>
      <c r="E1000" s="4" t="s">
        <v>1758</v>
      </c>
      <c r="F1000">
        <v>0</v>
      </c>
      <c r="G1000">
        <v>2.6</v>
      </c>
      <c r="H1000">
        <f t="shared" si="60"/>
        <v>2025</v>
      </c>
      <c r="I1000">
        <f t="shared" si="61"/>
        <v>4</v>
      </c>
      <c r="J1000" t="s">
        <v>12</v>
      </c>
      <c r="K1000" t="str">
        <f>VLOOKUP(A1000,Funcionários!$A$1:$I$98,7,FALSE)</f>
        <v>Manhã</v>
      </c>
      <c r="L1000" t="str">
        <f>VLOOKUP(K1000,Turnos!$A$1:$C$4,2,FALSE)</f>
        <v>06:00</v>
      </c>
      <c r="M1000" t="str">
        <f>VLOOKUP(K1000,Turnos!$A$1:$C$4,3,FALSE)</f>
        <v>14:00</v>
      </c>
      <c r="N1000" s="6">
        <v>2.8630555555555555</v>
      </c>
      <c r="O1000" s="6">
        <v>9.9699999999999989</v>
      </c>
      <c r="P1000" s="6">
        <f t="shared" si="62"/>
        <v>12.833055555555553</v>
      </c>
      <c r="Q1000" t="str">
        <f t="shared" si="63"/>
        <v>Anomalia</v>
      </c>
      <c r="R1000" t="str">
        <f>VLOOKUP(A1000,Funcionários!$A$1:$I$98,6,FALSE)</f>
        <v>Logística</v>
      </c>
      <c r="S1000" t="str">
        <f>VLOOKUP(A1000,Funcionários!$A$1:$I$98,5,FALSE)</f>
        <v>Auxiliar</v>
      </c>
      <c r="T1000">
        <f>VLOOKUP(A1000,Funcionários!$A$1:$I$98,8,FALSE)</f>
        <v>13048.59</v>
      </c>
      <c r="U1000" t="str">
        <f>VLOOKUP(A1000,Funcionários!$A$1:$I$98,3,FALSE)</f>
        <v>M</v>
      </c>
    </row>
    <row r="1001" spans="1:21" x14ac:dyDescent="0.3">
      <c r="A1001">
        <v>36</v>
      </c>
      <c r="B1001" t="str">
        <f>VLOOKUP(A1001,Funcionários!$A$1:$I$98,2,FALSE)</f>
        <v>Catarina Macedo</v>
      </c>
      <c r="C1001" s="2" t="s">
        <v>35</v>
      </c>
      <c r="D1001" s="4"/>
      <c r="E1001" s="4"/>
      <c r="F1001">
        <v>1</v>
      </c>
      <c r="G1001">
        <v>0</v>
      </c>
      <c r="H1001">
        <f t="shared" si="60"/>
        <v>2025</v>
      </c>
      <c r="I1001">
        <f t="shared" si="61"/>
        <v>4</v>
      </c>
      <c r="J1001" t="s">
        <v>16</v>
      </c>
      <c r="K1001" t="str">
        <f>VLOOKUP(A1001,Funcionários!$A$1:$I$98,7,FALSE)</f>
        <v>Manhã</v>
      </c>
      <c r="L1001" t="str">
        <f>VLOOKUP(K1001,Turnos!$A$1:$C$4,2,FALSE)</f>
        <v>06:00</v>
      </c>
      <c r="M1001" t="str">
        <f>VLOOKUP(K1001,Turnos!$A$1:$C$4,3,FALSE)</f>
        <v>14:00</v>
      </c>
      <c r="N1001" s="6">
        <v>6</v>
      </c>
      <c r="O1001" s="6">
        <v>14</v>
      </c>
      <c r="P1001" s="6">
        <f t="shared" si="62"/>
        <v>20</v>
      </c>
      <c r="Q1001" t="str">
        <f t="shared" si="63"/>
        <v>Anomalia</v>
      </c>
      <c r="R1001" t="str">
        <f>VLOOKUP(A1001,Funcionários!$A$1:$I$98,6,FALSE)</f>
        <v>Logística</v>
      </c>
      <c r="S1001" t="str">
        <f>VLOOKUP(A1001,Funcionários!$A$1:$I$98,5,FALSE)</f>
        <v>Auxiliar</v>
      </c>
      <c r="T1001">
        <f>VLOOKUP(A1001,Funcionários!$A$1:$I$98,8,FALSE)</f>
        <v>13048.59</v>
      </c>
      <c r="U1001" t="str">
        <f>VLOOKUP(A1001,Funcionários!$A$1:$I$98,3,FALSE)</f>
        <v>M</v>
      </c>
    </row>
    <row r="1002" spans="1:21" x14ac:dyDescent="0.3">
      <c r="A1002">
        <v>36</v>
      </c>
      <c r="B1002" t="str">
        <f>VLOOKUP(A1002,Funcionários!$A$1:$I$98,2,FALSE)</f>
        <v>Catarina Macedo</v>
      </c>
      <c r="C1002" s="2" t="s">
        <v>36</v>
      </c>
      <c r="D1002" s="4" t="s">
        <v>1759</v>
      </c>
      <c r="E1002" s="4" t="s">
        <v>1760</v>
      </c>
      <c r="F1002">
        <v>0</v>
      </c>
      <c r="G1002">
        <v>1.5</v>
      </c>
      <c r="H1002">
        <f t="shared" si="60"/>
        <v>2025</v>
      </c>
      <c r="I1002">
        <f t="shared" si="61"/>
        <v>4</v>
      </c>
      <c r="J1002" t="s">
        <v>18</v>
      </c>
      <c r="K1002" t="str">
        <f>VLOOKUP(A1002,Funcionários!$A$1:$I$98,7,FALSE)</f>
        <v>Manhã</v>
      </c>
      <c r="L1002" t="str">
        <f>VLOOKUP(K1002,Turnos!$A$1:$C$4,2,FALSE)</f>
        <v>06:00</v>
      </c>
      <c r="M1002" t="str">
        <f>VLOOKUP(K1002,Turnos!$A$1:$C$4,3,FALSE)</f>
        <v>14:00</v>
      </c>
      <c r="N1002" s="6">
        <v>2.2419444444444441</v>
      </c>
      <c r="O1002" s="6">
        <v>3.366666666666668</v>
      </c>
      <c r="P1002" s="6">
        <f t="shared" si="62"/>
        <v>5.6086111111111121</v>
      </c>
      <c r="Q1002" t="str">
        <f t="shared" si="63"/>
        <v>Anomalia</v>
      </c>
      <c r="R1002" t="str">
        <f>VLOOKUP(A1002,Funcionários!$A$1:$I$98,6,FALSE)</f>
        <v>Logística</v>
      </c>
      <c r="S1002" t="str">
        <f>VLOOKUP(A1002,Funcionários!$A$1:$I$98,5,FALSE)</f>
        <v>Auxiliar</v>
      </c>
      <c r="T1002">
        <f>VLOOKUP(A1002,Funcionários!$A$1:$I$98,8,FALSE)</f>
        <v>13048.59</v>
      </c>
      <c r="U1002" t="str">
        <f>VLOOKUP(A1002,Funcionários!$A$1:$I$98,3,FALSE)</f>
        <v>M</v>
      </c>
    </row>
    <row r="1003" spans="1:21" x14ac:dyDescent="0.3">
      <c r="A1003">
        <v>36</v>
      </c>
      <c r="B1003" t="str">
        <f>VLOOKUP(A1003,Funcionários!$A$1:$I$98,2,FALSE)</f>
        <v>Catarina Macedo</v>
      </c>
      <c r="C1003" s="2" t="s">
        <v>39</v>
      </c>
      <c r="D1003" s="4" t="s">
        <v>1761</v>
      </c>
      <c r="E1003" s="4" t="s">
        <v>1762</v>
      </c>
      <c r="F1003">
        <v>0</v>
      </c>
      <c r="G1003">
        <v>2</v>
      </c>
      <c r="H1003">
        <f t="shared" si="60"/>
        <v>2025</v>
      </c>
      <c r="I1003">
        <f t="shared" si="61"/>
        <v>4</v>
      </c>
      <c r="J1003" t="s">
        <v>22</v>
      </c>
      <c r="K1003" t="str">
        <f>VLOOKUP(A1003,Funcionários!$A$1:$I$98,7,FALSE)</f>
        <v>Manhã</v>
      </c>
      <c r="L1003" t="str">
        <f>VLOOKUP(K1003,Turnos!$A$1:$C$4,2,FALSE)</f>
        <v>06:00</v>
      </c>
      <c r="M1003" t="str">
        <f>VLOOKUP(K1003,Turnos!$A$1:$C$4,3,FALSE)</f>
        <v>14:00</v>
      </c>
      <c r="N1003" s="6">
        <v>13.786666666666665</v>
      </c>
      <c r="O1003" s="6">
        <v>5.4258333333333342</v>
      </c>
      <c r="P1003" s="6">
        <f t="shared" si="62"/>
        <v>19.212499999999999</v>
      </c>
      <c r="Q1003" t="str">
        <f t="shared" si="63"/>
        <v>Anomalia</v>
      </c>
      <c r="R1003" t="str">
        <f>VLOOKUP(A1003,Funcionários!$A$1:$I$98,6,FALSE)</f>
        <v>Logística</v>
      </c>
      <c r="S1003" t="str">
        <f>VLOOKUP(A1003,Funcionários!$A$1:$I$98,5,FALSE)</f>
        <v>Auxiliar</v>
      </c>
      <c r="T1003">
        <f>VLOOKUP(A1003,Funcionários!$A$1:$I$98,8,FALSE)</f>
        <v>13048.59</v>
      </c>
      <c r="U1003" t="str">
        <f>VLOOKUP(A1003,Funcionários!$A$1:$I$98,3,FALSE)</f>
        <v>M</v>
      </c>
    </row>
    <row r="1004" spans="1:21" x14ac:dyDescent="0.3">
      <c r="A1004">
        <v>36</v>
      </c>
      <c r="B1004" t="str">
        <f>VLOOKUP(A1004,Funcionários!$A$1:$I$98,2,FALSE)</f>
        <v>Catarina Macedo</v>
      </c>
      <c r="C1004" s="2" t="s">
        <v>42</v>
      </c>
      <c r="D1004" s="4" t="s">
        <v>1763</v>
      </c>
      <c r="E1004" s="4" t="s">
        <v>1764</v>
      </c>
      <c r="F1004">
        <v>0</v>
      </c>
      <c r="G1004">
        <v>2.2999999999999998</v>
      </c>
      <c r="H1004">
        <f t="shared" si="60"/>
        <v>2025</v>
      </c>
      <c r="I1004">
        <f t="shared" si="61"/>
        <v>4</v>
      </c>
      <c r="J1004" t="s">
        <v>26</v>
      </c>
      <c r="K1004" t="str">
        <f>VLOOKUP(A1004,Funcionários!$A$1:$I$98,7,FALSE)</f>
        <v>Manhã</v>
      </c>
      <c r="L1004" t="str">
        <f>VLOOKUP(K1004,Turnos!$A$1:$C$4,2,FALSE)</f>
        <v>06:00</v>
      </c>
      <c r="M1004" t="str">
        <f>VLOOKUP(K1004,Turnos!$A$1:$C$4,3,FALSE)</f>
        <v>14:00</v>
      </c>
      <c r="N1004" s="6">
        <v>7.7469444444444457</v>
      </c>
      <c r="O1004" s="6">
        <v>9.8041666666666671</v>
      </c>
      <c r="P1004" s="6">
        <f t="shared" si="62"/>
        <v>17.551111111111112</v>
      </c>
      <c r="Q1004" t="str">
        <f t="shared" si="63"/>
        <v>Anomalia</v>
      </c>
      <c r="R1004" t="str">
        <f>VLOOKUP(A1004,Funcionários!$A$1:$I$98,6,FALSE)</f>
        <v>Logística</v>
      </c>
      <c r="S1004" t="str">
        <f>VLOOKUP(A1004,Funcionários!$A$1:$I$98,5,FALSE)</f>
        <v>Auxiliar</v>
      </c>
      <c r="T1004">
        <f>VLOOKUP(A1004,Funcionários!$A$1:$I$98,8,FALSE)</f>
        <v>13048.59</v>
      </c>
      <c r="U1004" t="str">
        <f>VLOOKUP(A1004,Funcionários!$A$1:$I$98,3,FALSE)</f>
        <v>M</v>
      </c>
    </row>
    <row r="1005" spans="1:21" x14ac:dyDescent="0.3">
      <c r="A1005">
        <v>36</v>
      </c>
      <c r="B1005" t="str">
        <f>VLOOKUP(A1005,Funcionários!$A$1:$I$98,2,FALSE)</f>
        <v>Catarina Macedo</v>
      </c>
      <c r="C1005" s="2" t="s">
        <v>45</v>
      </c>
      <c r="D1005" s="4" t="s">
        <v>1765</v>
      </c>
      <c r="E1005" s="4" t="s">
        <v>1766</v>
      </c>
      <c r="F1005">
        <v>0</v>
      </c>
      <c r="G1005">
        <v>2.9</v>
      </c>
      <c r="H1005">
        <f t="shared" si="60"/>
        <v>2025</v>
      </c>
      <c r="I1005">
        <f t="shared" si="61"/>
        <v>4</v>
      </c>
      <c r="J1005" t="s">
        <v>28</v>
      </c>
      <c r="K1005" t="str">
        <f>VLOOKUP(A1005,Funcionários!$A$1:$I$98,7,FALSE)</f>
        <v>Manhã</v>
      </c>
      <c r="L1005" t="str">
        <f>VLOOKUP(K1005,Turnos!$A$1:$C$4,2,FALSE)</f>
        <v>06:00</v>
      </c>
      <c r="M1005" t="str">
        <f>VLOOKUP(K1005,Turnos!$A$1:$C$4,3,FALSE)</f>
        <v>14:00</v>
      </c>
      <c r="N1005" s="6">
        <v>2.4983333333333335</v>
      </c>
      <c r="O1005" s="6">
        <v>13.203888888888889</v>
      </c>
      <c r="P1005" s="6">
        <f t="shared" si="62"/>
        <v>15.702222222222222</v>
      </c>
      <c r="Q1005" t="str">
        <f t="shared" si="63"/>
        <v>Anomalia</v>
      </c>
      <c r="R1005" t="str">
        <f>VLOOKUP(A1005,Funcionários!$A$1:$I$98,6,FALSE)</f>
        <v>Logística</v>
      </c>
      <c r="S1005" t="str">
        <f>VLOOKUP(A1005,Funcionários!$A$1:$I$98,5,FALSE)</f>
        <v>Auxiliar</v>
      </c>
      <c r="T1005">
        <f>VLOOKUP(A1005,Funcionários!$A$1:$I$98,8,FALSE)</f>
        <v>13048.59</v>
      </c>
      <c r="U1005" t="str">
        <f>VLOOKUP(A1005,Funcionários!$A$1:$I$98,3,FALSE)</f>
        <v>M</v>
      </c>
    </row>
    <row r="1006" spans="1:21" x14ac:dyDescent="0.3">
      <c r="A1006">
        <v>36</v>
      </c>
      <c r="B1006" t="str">
        <f>VLOOKUP(A1006,Funcionários!$A$1:$I$98,2,FALSE)</f>
        <v>Catarina Macedo</v>
      </c>
      <c r="C1006" s="2" t="s">
        <v>48</v>
      </c>
      <c r="D1006" s="4" t="s">
        <v>1767</v>
      </c>
      <c r="E1006" s="4" t="s">
        <v>1768</v>
      </c>
      <c r="F1006">
        <v>0</v>
      </c>
      <c r="G1006">
        <v>1.3</v>
      </c>
      <c r="H1006">
        <f t="shared" si="60"/>
        <v>2025</v>
      </c>
      <c r="I1006">
        <f t="shared" si="61"/>
        <v>4</v>
      </c>
      <c r="J1006" t="s">
        <v>9</v>
      </c>
      <c r="K1006" t="str">
        <f>VLOOKUP(A1006,Funcionários!$A$1:$I$98,7,FALSE)</f>
        <v>Manhã</v>
      </c>
      <c r="L1006" t="str">
        <f>VLOOKUP(K1006,Turnos!$A$1:$C$4,2,FALSE)</f>
        <v>06:00</v>
      </c>
      <c r="M1006" t="str">
        <f>VLOOKUP(K1006,Turnos!$A$1:$C$4,3,FALSE)</f>
        <v>14:00</v>
      </c>
      <c r="N1006" s="6">
        <v>5.6155555555555567</v>
      </c>
      <c r="O1006" s="6">
        <v>5.9566666666666679</v>
      </c>
      <c r="P1006" s="6">
        <f t="shared" si="62"/>
        <v>11.572222222222225</v>
      </c>
      <c r="Q1006" t="str">
        <f t="shared" si="63"/>
        <v>Anomalia</v>
      </c>
      <c r="R1006" t="str">
        <f>VLOOKUP(A1006,Funcionários!$A$1:$I$98,6,FALSE)</f>
        <v>Logística</v>
      </c>
      <c r="S1006" t="str">
        <f>VLOOKUP(A1006,Funcionários!$A$1:$I$98,5,FALSE)</f>
        <v>Auxiliar</v>
      </c>
      <c r="T1006">
        <f>VLOOKUP(A1006,Funcionários!$A$1:$I$98,8,FALSE)</f>
        <v>13048.59</v>
      </c>
      <c r="U1006" t="str">
        <f>VLOOKUP(A1006,Funcionários!$A$1:$I$98,3,FALSE)</f>
        <v>M</v>
      </c>
    </row>
    <row r="1007" spans="1:21" x14ac:dyDescent="0.3">
      <c r="A1007">
        <v>36</v>
      </c>
      <c r="B1007" t="str">
        <f>VLOOKUP(A1007,Funcionários!$A$1:$I$98,2,FALSE)</f>
        <v>Catarina Macedo</v>
      </c>
      <c r="C1007" s="2" t="s">
        <v>51</v>
      </c>
      <c r="D1007" s="4" t="s">
        <v>1769</v>
      </c>
      <c r="E1007" s="4" t="s">
        <v>1770</v>
      </c>
      <c r="F1007">
        <v>0</v>
      </c>
      <c r="G1007">
        <v>3</v>
      </c>
      <c r="H1007">
        <f t="shared" si="60"/>
        <v>2025</v>
      </c>
      <c r="I1007">
        <f t="shared" si="61"/>
        <v>4</v>
      </c>
      <c r="J1007" t="s">
        <v>12</v>
      </c>
      <c r="K1007" t="str">
        <f>VLOOKUP(A1007,Funcionários!$A$1:$I$98,7,FALSE)</f>
        <v>Manhã</v>
      </c>
      <c r="L1007" t="str">
        <f>VLOOKUP(K1007,Turnos!$A$1:$C$4,2,FALSE)</f>
        <v>06:00</v>
      </c>
      <c r="M1007" t="str">
        <f>VLOOKUP(K1007,Turnos!$A$1:$C$4,3,FALSE)</f>
        <v>14:00</v>
      </c>
      <c r="N1007" s="6">
        <v>5.261388888888888</v>
      </c>
      <c r="O1007" s="6">
        <v>7.286666666666668</v>
      </c>
      <c r="P1007" s="6">
        <f t="shared" si="62"/>
        <v>12.548055555555557</v>
      </c>
      <c r="Q1007" t="str">
        <f t="shared" si="63"/>
        <v>Anomalia</v>
      </c>
      <c r="R1007" t="str">
        <f>VLOOKUP(A1007,Funcionários!$A$1:$I$98,6,FALSE)</f>
        <v>Logística</v>
      </c>
      <c r="S1007" t="str">
        <f>VLOOKUP(A1007,Funcionários!$A$1:$I$98,5,FALSE)</f>
        <v>Auxiliar</v>
      </c>
      <c r="T1007">
        <f>VLOOKUP(A1007,Funcionários!$A$1:$I$98,8,FALSE)</f>
        <v>13048.59</v>
      </c>
      <c r="U1007" t="str">
        <f>VLOOKUP(A1007,Funcionários!$A$1:$I$98,3,FALSE)</f>
        <v>M</v>
      </c>
    </row>
    <row r="1008" spans="1:21" x14ac:dyDescent="0.3">
      <c r="A1008">
        <v>36</v>
      </c>
      <c r="B1008" t="str">
        <f>VLOOKUP(A1008,Funcionários!$A$1:$I$98,2,FALSE)</f>
        <v>Catarina Macedo</v>
      </c>
      <c r="C1008" s="2" t="s">
        <v>54</v>
      </c>
      <c r="D1008" s="4" t="s">
        <v>296</v>
      </c>
      <c r="E1008" s="4" t="s">
        <v>1771</v>
      </c>
      <c r="F1008">
        <v>0</v>
      </c>
      <c r="G1008">
        <v>0.8</v>
      </c>
      <c r="H1008">
        <f t="shared" si="60"/>
        <v>2025</v>
      </c>
      <c r="I1008">
        <f t="shared" si="61"/>
        <v>4</v>
      </c>
      <c r="J1008" t="s">
        <v>16</v>
      </c>
      <c r="K1008" t="str">
        <f>VLOOKUP(A1008,Funcionários!$A$1:$I$98,7,FALSE)</f>
        <v>Manhã</v>
      </c>
      <c r="L1008" t="str">
        <f>VLOOKUP(K1008,Turnos!$A$1:$C$4,2,FALSE)</f>
        <v>06:00</v>
      </c>
      <c r="M1008" t="str">
        <f>VLOOKUP(K1008,Turnos!$A$1:$C$4,3,FALSE)</f>
        <v>14:00</v>
      </c>
      <c r="N1008" s="6">
        <v>0.71666666666666679</v>
      </c>
      <c r="O1008" s="6">
        <v>3.3822222222222229</v>
      </c>
      <c r="P1008" s="6">
        <f t="shared" si="62"/>
        <v>4.0988888888888901</v>
      </c>
      <c r="Q1008" t="str">
        <f t="shared" si="63"/>
        <v>Anomalia</v>
      </c>
      <c r="R1008" t="str">
        <f>VLOOKUP(A1008,Funcionários!$A$1:$I$98,6,FALSE)</f>
        <v>Logística</v>
      </c>
      <c r="S1008" t="str">
        <f>VLOOKUP(A1008,Funcionários!$A$1:$I$98,5,FALSE)</f>
        <v>Auxiliar</v>
      </c>
      <c r="T1008">
        <f>VLOOKUP(A1008,Funcionários!$A$1:$I$98,8,FALSE)</f>
        <v>13048.59</v>
      </c>
      <c r="U1008" t="str">
        <f>VLOOKUP(A1008,Funcionários!$A$1:$I$98,3,FALSE)</f>
        <v>M</v>
      </c>
    </row>
    <row r="1009" spans="1:21" x14ac:dyDescent="0.3">
      <c r="A1009">
        <v>36</v>
      </c>
      <c r="B1009" t="str">
        <f>VLOOKUP(A1009,Funcionários!$A$1:$I$98,2,FALSE)</f>
        <v>Catarina Macedo</v>
      </c>
      <c r="C1009" s="2" t="s">
        <v>57</v>
      </c>
      <c r="D1009" s="4" t="s">
        <v>1772</v>
      </c>
      <c r="E1009" s="4" t="s">
        <v>1773</v>
      </c>
      <c r="F1009">
        <v>0</v>
      </c>
      <c r="G1009">
        <v>0.2</v>
      </c>
      <c r="H1009">
        <f t="shared" si="60"/>
        <v>2025</v>
      </c>
      <c r="I1009">
        <f t="shared" si="61"/>
        <v>4</v>
      </c>
      <c r="J1009" t="s">
        <v>18</v>
      </c>
      <c r="K1009" t="str">
        <f>VLOOKUP(A1009,Funcionários!$A$1:$I$98,7,FALSE)</f>
        <v>Manhã</v>
      </c>
      <c r="L1009" t="str">
        <f>VLOOKUP(K1009,Turnos!$A$1:$C$4,2,FALSE)</f>
        <v>06:00</v>
      </c>
      <c r="M1009" t="str">
        <f>VLOOKUP(K1009,Turnos!$A$1:$C$4,3,FALSE)</f>
        <v>14:00</v>
      </c>
      <c r="N1009" s="6">
        <v>0.32944444444444443</v>
      </c>
      <c r="O1009" s="6">
        <v>2.1744444444444464</v>
      </c>
      <c r="P1009" s="6">
        <f t="shared" si="62"/>
        <v>2.5038888888888908</v>
      </c>
      <c r="Q1009" t="str">
        <f t="shared" si="63"/>
        <v>Anomalia</v>
      </c>
      <c r="R1009" t="str">
        <f>VLOOKUP(A1009,Funcionários!$A$1:$I$98,6,FALSE)</f>
        <v>Logística</v>
      </c>
      <c r="S1009" t="str">
        <f>VLOOKUP(A1009,Funcionários!$A$1:$I$98,5,FALSE)</f>
        <v>Auxiliar</v>
      </c>
      <c r="T1009">
        <f>VLOOKUP(A1009,Funcionários!$A$1:$I$98,8,FALSE)</f>
        <v>13048.59</v>
      </c>
      <c r="U1009" t="str">
        <f>VLOOKUP(A1009,Funcionários!$A$1:$I$98,3,FALSE)</f>
        <v>M</v>
      </c>
    </row>
    <row r="1010" spans="1:21" x14ac:dyDescent="0.3">
      <c r="A1010">
        <v>36</v>
      </c>
      <c r="B1010" t="str">
        <f>VLOOKUP(A1010,Funcionários!$A$1:$I$98,2,FALSE)</f>
        <v>Catarina Macedo</v>
      </c>
      <c r="C1010" s="2" t="s">
        <v>60</v>
      </c>
      <c r="D1010" s="4" t="s">
        <v>1774</v>
      </c>
      <c r="E1010" s="4" t="s">
        <v>1775</v>
      </c>
      <c r="F1010">
        <v>0</v>
      </c>
      <c r="G1010">
        <v>1</v>
      </c>
      <c r="H1010">
        <f t="shared" si="60"/>
        <v>2025</v>
      </c>
      <c r="I1010">
        <f t="shared" si="61"/>
        <v>4</v>
      </c>
      <c r="J1010" t="s">
        <v>22</v>
      </c>
      <c r="K1010" t="str">
        <f>VLOOKUP(A1010,Funcionários!$A$1:$I$98,7,FALSE)</f>
        <v>Manhã</v>
      </c>
      <c r="L1010" t="str">
        <f>VLOOKUP(K1010,Turnos!$A$1:$C$4,2,FALSE)</f>
        <v>06:00</v>
      </c>
      <c r="M1010" t="str">
        <f>VLOOKUP(K1010,Turnos!$A$1:$C$4,3,FALSE)</f>
        <v>14:00</v>
      </c>
      <c r="N1010" s="6">
        <v>11.057777777777776</v>
      </c>
      <c r="O1010" s="6">
        <v>5.5799999999999983</v>
      </c>
      <c r="P1010" s="6">
        <f t="shared" si="62"/>
        <v>16.637777777777774</v>
      </c>
      <c r="Q1010" t="str">
        <f t="shared" si="63"/>
        <v>Anomalia</v>
      </c>
      <c r="R1010" t="str">
        <f>VLOOKUP(A1010,Funcionários!$A$1:$I$98,6,FALSE)</f>
        <v>Logística</v>
      </c>
      <c r="S1010" t="str">
        <f>VLOOKUP(A1010,Funcionários!$A$1:$I$98,5,FALSE)</f>
        <v>Auxiliar</v>
      </c>
      <c r="T1010">
        <f>VLOOKUP(A1010,Funcionários!$A$1:$I$98,8,FALSE)</f>
        <v>13048.59</v>
      </c>
      <c r="U1010" t="str">
        <f>VLOOKUP(A1010,Funcionários!$A$1:$I$98,3,FALSE)</f>
        <v>M</v>
      </c>
    </row>
    <row r="1011" spans="1:21" x14ac:dyDescent="0.3">
      <c r="A1011">
        <v>36</v>
      </c>
      <c r="B1011" t="str">
        <f>VLOOKUP(A1011,Funcionários!$A$1:$I$98,2,FALSE)</f>
        <v>Catarina Macedo</v>
      </c>
      <c r="C1011" s="2" t="s">
        <v>63</v>
      </c>
      <c r="D1011" s="4" t="s">
        <v>1776</v>
      </c>
      <c r="E1011" s="4" t="s">
        <v>1777</v>
      </c>
      <c r="F1011">
        <v>0</v>
      </c>
      <c r="G1011">
        <v>2.6</v>
      </c>
      <c r="H1011">
        <f t="shared" si="60"/>
        <v>2025</v>
      </c>
      <c r="I1011">
        <f t="shared" si="61"/>
        <v>4</v>
      </c>
      <c r="J1011" t="s">
        <v>26</v>
      </c>
      <c r="K1011" t="str">
        <f>VLOOKUP(A1011,Funcionários!$A$1:$I$98,7,FALSE)</f>
        <v>Manhã</v>
      </c>
      <c r="L1011" t="str">
        <f>VLOOKUP(K1011,Turnos!$A$1:$C$4,2,FALSE)</f>
        <v>06:00</v>
      </c>
      <c r="M1011" t="str">
        <f>VLOOKUP(K1011,Turnos!$A$1:$C$4,3,FALSE)</f>
        <v>14:00</v>
      </c>
      <c r="N1011" s="6">
        <v>1.9052777777777776</v>
      </c>
      <c r="O1011" s="6">
        <v>3.0566666666666675</v>
      </c>
      <c r="P1011" s="6">
        <f t="shared" si="62"/>
        <v>4.9619444444444447</v>
      </c>
      <c r="Q1011" t="str">
        <f t="shared" si="63"/>
        <v>Anomalia</v>
      </c>
      <c r="R1011" t="str">
        <f>VLOOKUP(A1011,Funcionários!$A$1:$I$98,6,FALSE)</f>
        <v>Logística</v>
      </c>
      <c r="S1011" t="str">
        <f>VLOOKUP(A1011,Funcionários!$A$1:$I$98,5,FALSE)</f>
        <v>Auxiliar</v>
      </c>
      <c r="T1011">
        <f>VLOOKUP(A1011,Funcionários!$A$1:$I$98,8,FALSE)</f>
        <v>13048.59</v>
      </c>
      <c r="U1011" t="str">
        <f>VLOOKUP(A1011,Funcionários!$A$1:$I$98,3,FALSE)</f>
        <v>M</v>
      </c>
    </row>
    <row r="1012" spans="1:21" x14ac:dyDescent="0.3">
      <c r="A1012">
        <v>36</v>
      </c>
      <c r="B1012" t="str">
        <f>VLOOKUP(A1012,Funcionários!$A$1:$I$98,2,FALSE)</f>
        <v>Catarina Macedo</v>
      </c>
      <c r="C1012" s="2" t="s">
        <v>66</v>
      </c>
      <c r="D1012" s="4" t="s">
        <v>1778</v>
      </c>
      <c r="E1012" s="4" t="s">
        <v>1779</v>
      </c>
      <c r="F1012">
        <v>0</v>
      </c>
      <c r="G1012">
        <v>1.6</v>
      </c>
      <c r="H1012">
        <f t="shared" si="60"/>
        <v>2025</v>
      </c>
      <c r="I1012">
        <f t="shared" si="61"/>
        <v>4</v>
      </c>
      <c r="J1012" t="s">
        <v>28</v>
      </c>
      <c r="K1012" t="str">
        <f>VLOOKUP(A1012,Funcionários!$A$1:$I$98,7,FALSE)</f>
        <v>Manhã</v>
      </c>
      <c r="L1012" t="str">
        <f>VLOOKUP(K1012,Turnos!$A$1:$C$4,2,FALSE)</f>
        <v>06:00</v>
      </c>
      <c r="M1012" t="str">
        <f>VLOOKUP(K1012,Turnos!$A$1:$C$4,3,FALSE)</f>
        <v>14:00</v>
      </c>
      <c r="N1012" s="6">
        <v>9.2280555555555548</v>
      </c>
      <c r="O1012" s="6">
        <v>9.7447222222222241</v>
      </c>
      <c r="P1012" s="6">
        <f t="shared" si="62"/>
        <v>18.972777777777779</v>
      </c>
      <c r="Q1012" t="str">
        <f t="shared" si="63"/>
        <v>Anomalia</v>
      </c>
      <c r="R1012" t="str">
        <f>VLOOKUP(A1012,Funcionários!$A$1:$I$98,6,FALSE)</f>
        <v>Logística</v>
      </c>
      <c r="S1012" t="str">
        <f>VLOOKUP(A1012,Funcionários!$A$1:$I$98,5,FALSE)</f>
        <v>Auxiliar</v>
      </c>
      <c r="T1012">
        <f>VLOOKUP(A1012,Funcionários!$A$1:$I$98,8,FALSE)</f>
        <v>13048.59</v>
      </c>
      <c r="U1012" t="str">
        <f>VLOOKUP(A1012,Funcionários!$A$1:$I$98,3,FALSE)</f>
        <v>M</v>
      </c>
    </row>
    <row r="1013" spans="1:21" x14ac:dyDescent="0.3">
      <c r="A1013">
        <v>36</v>
      </c>
      <c r="B1013" t="str">
        <f>VLOOKUP(A1013,Funcionários!$A$1:$I$98,2,FALSE)</f>
        <v>Catarina Macedo</v>
      </c>
      <c r="C1013" s="2" t="s">
        <v>69</v>
      </c>
      <c r="D1013" s="4" t="s">
        <v>1780</v>
      </c>
      <c r="E1013" s="4" t="s">
        <v>1781</v>
      </c>
      <c r="F1013">
        <v>0</v>
      </c>
      <c r="G1013">
        <v>0.4</v>
      </c>
      <c r="H1013">
        <f t="shared" si="60"/>
        <v>2025</v>
      </c>
      <c r="I1013">
        <f t="shared" si="61"/>
        <v>4</v>
      </c>
      <c r="J1013" t="s">
        <v>9</v>
      </c>
      <c r="K1013" t="str">
        <f>VLOOKUP(A1013,Funcionários!$A$1:$I$98,7,FALSE)</f>
        <v>Manhã</v>
      </c>
      <c r="L1013" t="str">
        <f>VLOOKUP(K1013,Turnos!$A$1:$C$4,2,FALSE)</f>
        <v>06:00</v>
      </c>
      <c r="M1013" t="str">
        <f>VLOOKUP(K1013,Turnos!$A$1:$C$4,3,FALSE)</f>
        <v>14:00</v>
      </c>
      <c r="N1013" s="6">
        <v>16.878055555555555</v>
      </c>
      <c r="O1013" s="6">
        <v>9.3574999999999999</v>
      </c>
      <c r="P1013" s="6">
        <f t="shared" si="62"/>
        <v>26.235555555555557</v>
      </c>
      <c r="Q1013" t="str">
        <f t="shared" si="63"/>
        <v>Anomalia</v>
      </c>
      <c r="R1013" t="str">
        <f>VLOOKUP(A1013,Funcionários!$A$1:$I$98,6,FALSE)</f>
        <v>Logística</v>
      </c>
      <c r="S1013" t="str">
        <f>VLOOKUP(A1013,Funcionários!$A$1:$I$98,5,FALSE)</f>
        <v>Auxiliar</v>
      </c>
      <c r="T1013">
        <f>VLOOKUP(A1013,Funcionários!$A$1:$I$98,8,FALSE)</f>
        <v>13048.59</v>
      </c>
      <c r="U1013" t="str">
        <f>VLOOKUP(A1013,Funcionários!$A$1:$I$98,3,FALSE)</f>
        <v>M</v>
      </c>
    </row>
    <row r="1014" spans="1:21" x14ac:dyDescent="0.3">
      <c r="A1014">
        <v>36</v>
      </c>
      <c r="B1014" t="str">
        <f>VLOOKUP(A1014,Funcionários!$A$1:$I$98,2,FALSE)</f>
        <v>Catarina Macedo</v>
      </c>
      <c r="C1014" s="2" t="s">
        <v>72</v>
      </c>
      <c r="D1014" s="4" t="s">
        <v>1782</v>
      </c>
      <c r="E1014" s="4" t="s">
        <v>1783</v>
      </c>
      <c r="F1014">
        <v>0</v>
      </c>
      <c r="G1014">
        <v>2.8</v>
      </c>
      <c r="H1014">
        <f t="shared" si="60"/>
        <v>2025</v>
      </c>
      <c r="I1014">
        <f t="shared" si="61"/>
        <v>4</v>
      </c>
      <c r="J1014" t="s">
        <v>12</v>
      </c>
      <c r="K1014" t="str">
        <f>VLOOKUP(A1014,Funcionários!$A$1:$I$98,7,FALSE)</f>
        <v>Manhã</v>
      </c>
      <c r="L1014" t="str">
        <f>VLOOKUP(K1014,Turnos!$A$1:$C$4,2,FALSE)</f>
        <v>06:00</v>
      </c>
      <c r="M1014" t="str">
        <f>VLOOKUP(K1014,Turnos!$A$1:$C$4,3,FALSE)</f>
        <v>14:00</v>
      </c>
      <c r="N1014" s="6">
        <v>3.6627777777777779</v>
      </c>
      <c r="O1014" s="6">
        <v>11.784722222222223</v>
      </c>
      <c r="P1014" s="6">
        <f t="shared" si="62"/>
        <v>15.447500000000002</v>
      </c>
      <c r="Q1014" t="str">
        <f t="shared" si="63"/>
        <v>Anomalia</v>
      </c>
      <c r="R1014" t="str">
        <f>VLOOKUP(A1014,Funcionários!$A$1:$I$98,6,FALSE)</f>
        <v>Logística</v>
      </c>
      <c r="S1014" t="str">
        <f>VLOOKUP(A1014,Funcionários!$A$1:$I$98,5,FALSE)</f>
        <v>Auxiliar</v>
      </c>
      <c r="T1014">
        <f>VLOOKUP(A1014,Funcionários!$A$1:$I$98,8,FALSE)</f>
        <v>13048.59</v>
      </c>
      <c r="U1014" t="str">
        <f>VLOOKUP(A1014,Funcionários!$A$1:$I$98,3,FALSE)</f>
        <v>M</v>
      </c>
    </row>
    <row r="1015" spans="1:21" x14ac:dyDescent="0.3">
      <c r="A1015">
        <v>36</v>
      </c>
      <c r="B1015" t="str">
        <f>VLOOKUP(A1015,Funcionários!$A$1:$I$98,2,FALSE)</f>
        <v>Catarina Macedo</v>
      </c>
      <c r="C1015" s="2" t="s">
        <v>75</v>
      </c>
      <c r="D1015" s="4" t="s">
        <v>1784</v>
      </c>
      <c r="E1015" s="4" t="s">
        <v>1785</v>
      </c>
      <c r="F1015">
        <v>0</v>
      </c>
      <c r="G1015">
        <v>0.3</v>
      </c>
      <c r="H1015">
        <f t="shared" si="60"/>
        <v>2025</v>
      </c>
      <c r="I1015">
        <f t="shared" si="61"/>
        <v>4</v>
      </c>
      <c r="J1015" t="s">
        <v>16</v>
      </c>
      <c r="K1015" t="str">
        <f>VLOOKUP(A1015,Funcionários!$A$1:$I$98,7,FALSE)</f>
        <v>Manhã</v>
      </c>
      <c r="L1015" t="str">
        <f>VLOOKUP(K1015,Turnos!$A$1:$C$4,2,FALSE)</f>
        <v>06:00</v>
      </c>
      <c r="M1015" t="str">
        <f>VLOOKUP(K1015,Turnos!$A$1:$C$4,3,FALSE)</f>
        <v>14:00</v>
      </c>
      <c r="N1015" s="6">
        <v>16.086944444444445</v>
      </c>
      <c r="O1015" s="6">
        <v>1.5377777777777775</v>
      </c>
      <c r="P1015" s="6">
        <f t="shared" si="62"/>
        <v>17.624722222222221</v>
      </c>
      <c r="Q1015" t="str">
        <f t="shared" si="63"/>
        <v>Anomalia</v>
      </c>
      <c r="R1015" t="str">
        <f>VLOOKUP(A1015,Funcionários!$A$1:$I$98,6,FALSE)</f>
        <v>Logística</v>
      </c>
      <c r="S1015" t="str">
        <f>VLOOKUP(A1015,Funcionários!$A$1:$I$98,5,FALSE)</f>
        <v>Auxiliar</v>
      </c>
      <c r="T1015">
        <f>VLOOKUP(A1015,Funcionários!$A$1:$I$98,8,FALSE)</f>
        <v>13048.59</v>
      </c>
      <c r="U1015" t="str">
        <f>VLOOKUP(A1015,Funcionários!$A$1:$I$98,3,FALSE)</f>
        <v>M</v>
      </c>
    </row>
    <row r="1016" spans="1:21" x14ac:dyDescent="0.3">
      <c r="A1016">
        <v>36</v>
      </c>
      <c r="B1016" t="str">
        <f>VLOOKUP(A1016,Funcionários!$A$1:$I$98,2,FALSE)</f>
        <v>Catarina Macedo</v>
      </c>
      <c r="C1016" s="2" t="s">
        <v>76</v>
      </c>
      <c r="D1016" s="4" t="s">
        <v>1786</v>
      </c>
      <c r="E1016" s="4" t="s">
        <v>1787</v>
      </c>
      <c r="F1016">
        <v>0</v>
      </c>
      <c r="G1016">
        <v>1</v>
      </c>
      <c r="H1016">
        <f t="shared" si="60"/>
        <v>2025</v>
      </c>
      <c r="I1016">
        <f t="shared" si="61"/>
        <v>4</v>
      </c>
      <c r="J1016" t="s">
        <v>18</v>
      </c>
      <c r="K1016" t="str">
        <f>VLOOKUP(A1016,Funcionários!$A$1:$I$98,7,FALSE)</f>
        <v>Manhã</v>
      </c>
      <c r="L1016" t="str">
        <f>VLOOKUP(K1016,Turnos!$A$1:$C$4,2,FALSE)</f>
        <v>06:00</v>
      </c>
      <c r="M1016" t="str">
        <f>VLOOKUP(K1016,Turnos!$A$1:$C$4,3,FALSE)</f>
        <v>14:00</v>
      </c>
      <c r="N1016" s="6">
        <v>0.75833333333333397</v>
      </c>
      <c r="O1016" s="6">
        <v>5.2030555555555544</v>
      </c>
      <c r="P1016" s="6">
        <f t="shared" si="62"/>
        <v>5.9613888888888882</v>
      </c>
      <c r="Q1016" t="str">
        <f t="shared" si="63"/>
        <v>Anomalia</v>
      </c>
      <c r="R1016" t="str">
        <f>VLOOKUP(A1016,Funcionários!$A$1:$I$98,6,FALSE)</f>
        <v>Logística</v>
      </c>
      <c r="S1016" t="str">
        <f>VLOOKUP(A1016,Funcionários!$A$1:$I$98,5,FALSE)</f>
        <v>Auxiliar</v>
      </c>
      <c r="T1016">
        <f>VLOOKUP(A1016,Funcionários!$A$1:$I$98,8,FALSE)</f>
        <v>13048.59</v>
      </c>
      <c r="U1016" t="str">
        <f>VLOOKUP(A1016,Funcionários!$A$1:$I$98,3,FALSE)</f>
        <v>M</v>
      </c>
    </row>
    <row r="1017" spans="1:21" x14ac:dyDescent="0.3">
      <c r="A1017">
        <v>36</v>
      </c>
      <c r="B1017" t="str">
        <f>VLOOKUP(A1017,Funcionários!$A$1:$I$98,2,FALSE)</f>
        <v>Catarina Macedo</v>
      </c>
      <c r="C1017" s="2" t="s">
        <v>79</v>
      </c>
      <c r="D1017" s="4" t="s">
        <v>1788</v>
      </c>
      <c r="E1017" s="4" t="s">
        <v>1789</v>
      </c>
      <c r="F1017">
        <v>0</v>
      </c>
      <c r="G1017">
        <v>1.5</v>
      </c>
      <c r="H1017">
        <f t="shared" si="60"/>
        <v>2025</v>
      </c>
      <c r="I1017">
        <f t="shared" si="61"/>
        <v>4</v>
      </c>
      <c r="J1017" t="s">
        <v>22</v>
      </c>
      <c r="K1017" t="str">
        <f>VLOOKUP(A1017,Funcionários!$A$1:$I$98,7,FALSE)</f>
        <v>Manhã</v>
      </c>
      <c r="L1017" t="str">
        <f>VLOOKUP(K1017,Turnos!$A$1:$C$4,2,FALSE)</f>
        <v>06:00</v>
      </c>
      <c r="M1017" t="str">
        <f>VLOOKUP(K1017,Turnos!$A$1:$C$4,3,FALSE)</f>
        <v>14:00</v>
      </c>
      <c r="N1017" s="6">
        <v>0.69166666666666687</v>
      </c>
      <c r="O1017" s="6">
        <v>1.3955555555555534</v>
      </c>
      <c r="P1017" s="6">
        <f t="shared" si="62"/>
        <v>2.0872222222222203</v>
      </c>
      <c r="Q1017" t="str">
        <f t="shared" si="63"/>
        <v>OK</v>
      </c>
      <c r="R1017" t="str">
        <f>VLOOKUP(A1017,Funcionários!$A$1:$I$98,6,FALSE)</f>
        <v>Logística</v>
      </c>
      <c r="S1017" t="str">
        <f>VLOOKUP(A1017,Funcionários!$A$1:$I$98,5,FALSE)</f>
        <v>Auxiliar</v>
      </c>
      <c r="T1017">
        <f>VLOOKUP(A1017,Funcionários!$A$1:$I$98,8,FALSE)</f>
        <v>13048.59</v>
      </c>
      <c r="U1017" t="str">
        <f>VLOOKUP(A1017,Funcionários!$A$1:$I$98,3,FALSE)</f>
        <v>M</v>
      </c>
    </row>
    <row r="1018" spans="1:21" x14ac:dyDescent="0.3">
      <c r="A1018">
        <v>36</v>
      </c>
      <c r="B1018" t="str">
        <f>VLOOKUP(A1018,Funcionários!$A$1:$I$98,2,FALSE)</f>
        <v>Catarina Macedo</v>
      </c>
      <c r="C1018" s="2" t="s">
        <v>82</v>
      </c>
      <c r="D1018" s="4"/>
      <c r="E1018" s="4"/>
      <c r="F1018">
        <v>1</v>
      </c>
      <c r="G1018">
        <v>0</v>
      </c>
      <c r="H1018">
        <f t="shared" si="60"/>
        <v>2025</v>
      </c>
      <c r="I1018">
        <f t="shared" si="61"/>
        <v>4</v>
      </c>
      <c r="J1018" t="s">
        <v>26</v>
      </c>
      <c r="K1018" t="str">
        <f>VLOOKUP(A1018,Funcionários!$A$1:$I$98,7,FALSE)</f>
        <v>Manhã</v>
      </c>
      <c r="L1018" t="str">
        <f>VLOOKUP(K1018,Turnos!$A$1:$C$4,2,FALSE)</f>
        <v>06:00</v>
      </c>
      <c r="M1018" t="str">
        <f>VLOOKUP(K1018,Turnos!$A$1:$C$4,3,FALSE)</f>
        <v>14:00</v>
      </c>
      <c r="N1018" s="6">
        <v>6</v>
      </c>
      <c r="O1018" s="6">
        <v>14</v>
      </c>
      <c r="P1018" s="6">
        <f t="shared" si="62"/>
        <v>20</v>
      </c>
      <c r="Q1018" t="str">
        <f t="shared" si="63"/>
        <v>Anomalia</v>
      </c>
      <c r="R1018" t="str">
        <f>VLOOKUP(A1018,Funcionários!$A$1:$I$98,6,FALSE)</f>
        <v>Logística</v>
      </c>
      <c r="S1018" t="str">
        <f>VLOOKUP(A1018,Funcionários!$A$1:$I$98,5,FALSE)</f>
        <v>Auxiliar</v>
      </c>
      <c r="T1018">
        <f>VLOOKUP(A1018,Funcionários!$A$1:$I$98,8,FALSE)</f>
        <v>13048.59</v>
      </c>
      <c r="U1018" t="str">
        <f>VLOOKUP(A1018,Funcionários!$A$1:$I$98,3,FALSE)</f>
        <v>M</v>
      </c>
    </row>
    <row r="1019" spans="1:21" x14ac:dyDescent="0.3">
      <c r="A1019">
        <v>36</v>
      </c>
      <c r="B1019" t="str">
        <f>VLOOKUP(A1019,Funcionários!$A$1:$I$98,2,FALSE)</f>
        <v>Catarina Macedo</v>
      </c>
      <c r="C1019" s="2" t="s">
        <v>85</v>
      </c>
      <c r="D1019" s="4" t="s">
        <v>1790</v>
      </c>
      <c r="E1019" s="4" t="s">
        <v>1791</v>
      </c>
      <c r="F1019">
        <v>0</v>
      </c>
      <c r="G1019">
        <v>1.8</v>
      </c>
      <c r="H1019">
        <f t="shared" si="60"/>
        <v>2025</v>
      </c>
      <c r="I1019">
        <f t="shared" si="61"/>
        <v>4</v>
      </c>
      <c r="J1019" t="s">
        <v>28</v>
      </c>
      <c r="K1019" t="str">
        <f>VLOOKUP(A1019,Funcionários!$A$1:$I$98,7,FALSE)</f>
        <v>Manhã</v>
      </c>
      <c r="L1019" t="str">
        <f>VLOOKUP(K1019,Turnos!$A$1:$C$4,2,FALSE)</f>
        <v>06:00</v>
      </c>
      <c r="M1019" t="str">
        <f>VLOOKUP(K1019,Turnos!$A$1:$C$4,3,FALSE)</f>
        <v>14:00</v>
      </c>
      <c r="N1019" s="6">
        <v>13.409166666666668</v>
      </c>
      <c r="O1019" s="6">
        <v>7.5947222222222219</v>
      </c>
      <c r="P1019" s="6">
        <f t="shared" si="62"/>
        <v>21.003888888888888</v>
      </c>
      <c r="Q1019" t="str">
        <f t="shared" si="63"/>
        <v>Anomalia</v>
      </c>
      <c r="R1019" t="str">
        <f>VLOOKUP(A1019,Funcionários!$A$1:$I$98,6,FALSE)</f>
        <v>Logística</v>
      </c>
      <c r="S1019" t="str">
        <f>VLOOKUP(A1019,Funcionários!$A$1:$I$98,5,FALSE)</f>
        <v>Auxiliar</v>
      </c>
      <c r="T1019">
        <f>VLOOKUP(A1019,Funcionários!$A$1:$I$98,8,FALSE)</f>
        <v>13048.59</v>
      </c>
      <c r="U1019" t="str">
        <f>VLOOKUP(A1019,Funcionários!$A$1:$I$98,3,FALSE)</f>
        <v>M</v>
      </c>
    </row>
    <row r="1020" spans="1:21" x14ac:dyDescent="0.3">
      <c r="A1020">
        <v>36</v>
      </c>
      <c r="B1020" t="str">
        <f>VLOOKUP(A1020,Funcionários!$A$1:$I$98,2,FALSE)</f>
        <v>Catarina Macedo</v>
      </c>
      <c r="C1020" s="2" t="s">
        <v>88</v>
      </c>
      <c r="D1020" s="4"/>
      <c r="E1020" s="4"/>
      <c r="F1020">
        <v>1</v>
      </c>
      <c r="G1020">
        <v>0</v>
      </c>
      <c r="H1020">
        <f t="shared" si="60"/>
        <v>2025</v>
      </c>
      <c r="I1020">
        <f t="shared" si="61"/>
        <v>4</v>
      </c>
      <c r="J1020" t="s">
        <v>9</v>
      </c>
      <c r="K1020" t="str">
        <f>VLOOKUP(A1020,Funcionários!$A$1:$I$98,7,FALSE)</f>
        <v>Manhã</v>
      </c>
      <c r="L1020" t="str">
        <f>VLOOKUP(K1020,Turnos!$A$1:$C$4,2,FALSE)</f>
        <v>06:00</v>
      </c>
      <c r="M1020" t="str">
        <f>VLOOKUP(K1020,Turnos!$A$1:$C$4,3,FALSE)</f>
        <v>14:00</v>
      </c>
      <c r="N1020" s="6">
        <v>6</v>
      </c>
      <c r="O1020" s="6">
        <v>14</v>
      </c>
      <c r="P1020" s="6">
        <f t="shared" si="62"/>
        <v>20</v>
      </c>
      <c r="Q1020" t="str">
        <f t="shared" si="63"/>
        <v>Anomalia</v>
      </c>
      <c r="R1020" t="str">
        <f>VLOOKUP(A1020,Funcionários!$A$1:$I$98,6,FALSE)</f>
        <v>Logística</v>
      </c>
      <c r="S1020" t="str">
        <f>VLOOKUP(A1020,Funcionários!$A$1:$I$98,5,FALSE)</f>
        <v>Auxiliar</v>
      </c>
      <c r="T1020">
        <f>VLOOKUP(A1020,Funcionários!$A$1:$I$98,8,FALSE)</f>
        <v>13048.59</v>
      </c>
      <c r="U1020" t="str">
        <f>VLOOKUP(A1020,Funcionários!$A$1:$I$98,3,FALSE)</f>
        <v>M</v>
      </c>
    </row>
    <row r="1021" spans="1:21" x14ac:dyDescent="0.3">
      <c r="A1021">
        <v>36</v>
      </c>
      <c r="B1021" t="str">
        <f>VLOOKUP(A1021,Funcionários!$A$1:$I$98,2,FALSE)</f>
        <v>Catarina Macedo</v>
      </c>
      <c r="C1021" s="2" t="s">
        <v>91</v>
      </c>
      <c r="D1021" s="4" t="s">
        <v>1792</v>
      </c>
      <c r="E1021" s="4" t="s">
        <v>1793</v>
      </c>
      <c r="F1021">
        <v>0</v>
      </c>
      <c r="G1021">
        <v>0.7</v>
      </c>
      <c r="H1021">
        <f t="shared" si="60"/>
        <v>2025</v>
      </c>
      <c r="I1021">
        <f t="shared" si="61"/>
        <v>4</v>
      </c>
      <c r="J1021" t="s">
        <v>12</v>
      </c>
      <c r="K1021" t="str">
        <f>VLOOKUP(A1021,Funcionários!$A$1:$I$98,7,FALSE)</f>
        <v>Manhã</v>
      </c>
      <c r="L1021" t="str">
        <f>VLOOKUP(K1021,Turnos!$A$1:$C$4,2,FALSE)</f>
        <v>06:00</v>
      </c>
      <c r="M1021" t="str">
        <f>VLOOKUP(K1021,Turnos!$A$1:$C$4,3,FALSE)</f>
        <v>14:00</v>
      </c>
      <c r="N1021" s="6">
        <v>7.1269444444444439</v>
      </c>
      <c r="O1021" s="6">
        <v>9.4655555555555573</v>
      </c>
      <c r="P1021" s="6">
        <f t="shared" si="62"/>
        <v>16.592500000000001</v>
      </c>
      <c r="Q1021" t="str">
        <f t="shared" si="63"/>
        <v>Anomalia</v>
      </c>
      <c r="R1021" t="str">
        <f>VLOOKUP(A1021,Funcionários!$A$1:$I$98,6,FALSE)</f>
        <v>Logística</v>
      </c>
      <c r="S1021" t="str">
        <f>VLOOKUP(A1021,Funcionários!$A$1:$I$98,5,FALSE)</f>
        <v>Auxiliar</v>
      </c>
      <c r="T1021">
        <f>VLOOKUP(A1021,Funcionários!$A$1:$I$98,8,FALSE)</f>
        <v>13048.59</v>
      </c>
      <c r="U1021" t="str">
        <f>VLOOKUP(A1021,Funcionários!$A$1:$I$98,3,FALSE)</f>
        <v>M</v>
      </c>
    </row>
    <row r="1022" spans="1:21" x14ac:dyDescent="0.3">
      <c r="A1022">
        <v>37</v>
      </c>
      <c r="B1022" t="str">
        <f>VLOOKUP(A1022,Funcionários!$A$1:$I$98,2,FALSE)</f>
        <v>Leandro da Cruz</v>
      </c>
      <c r="C1022" s="2" t="s">
        <v>7</v>
      </c>
      <c r="D1022" s="4"/>
      <c r="E1022" s="4"/>
      <c r="F1022">
        <v>0</v>
      </c>
      <c r="G1022">
        <v>0</v>
      </c>
      <c r="H1022">
        <f t="shared" si="60"/>
        <v>2025</v>
      </c>
      <c r="I1022">
        <f t="shared" si="61"/>
        <v>5</v>
      </c>
      <c r="J1022" t="s">
        <v>9</v>
      </c>
      <c r="K1022" t="str">
        <f>VLOOKUP(A1022,Funcionários!$A$1:$I$98,7,FALSE)</f>
        <v>Tarde</v>
      </c>
      <c r="L1022" t="str">
        <f>VLOOKUP(K1022,Turnos!$A$1:$C$4,2,FALSE)</f>
        <v>14:00</v>
      </c>
      <c r="M1022" t="str">
        <f>VLOOKUP(K1022,Turnos!$A$1:$C$4,3,FALSE)</f>
        <v>22:00</v>
      </c>
      <c r="N1022" s="6">
        <v>14</v>
      </c>
      <c r="O1022" s="6">
        <v>22</v>
      </c>
      <c r="P1022" s="6">
        <f t="shared" si="62"/>
        <v>36</v>
      </c>
      <c r="Q1022" t="str">
        <f t="shared" si="63"/>
        <v>Anomalia</v>
      </c>
      <c r="R1022" t="str">
        <f>VLOOKUP(A1022,Funcionários!$A$1:$I$98,6,FALSE)</f>
        <v>Logística</v>
      </c>
      <c r="S1022" t="str">
        <f>VLOOKUP(A1022,Funcionários!$A$1:$I$98,5,FALSE)</f>
        <v>Analista</v>
      </c>
      <c r="T1022">
        <f>VLOOKUP(A1022,Funcionários!$A$1:$I$98,8,FALSE)</f>
        <v>5044.72</v>
      </c>
      <c r="U1022" t="str">
        <f>VLOOKUP(A1022,Funcionários!$A$1:$I$98,3,FALSE)</f>
        <v>M</v>
      </c>
    </row>
    <row r="1023" spans="1:21" x14ac:dyDescent="0.3">
      <c r="A1023">
        <v>37</v>
      </c>
      <c r="B1023" t="str">
        <f>VLOOKUP(A1023,Funcionários!$A$1:$I$98,2,FALSE)</f>
        <v>Leandro da Cruz</v>
      </c>
      <c r="C1023" s="2" t="s">
        <v>10</v>
      </c>
      <c r="D1023" s="4" t="s">
        <v>1794</v>
      </c>
      <c r="E1023" s="4" t="s">
        <v>1795</v>
      </c>
      <c r="F1023">
        <v>0</v>
      </c>
      <c r="G1023">
        <v>0.9</v>
      </c>
      <c r="H1023">
        <f t="shared" si="60"/>
        <v>2025</v>
      </c>
      <c r="I1023">
        <f t="shared" si="61"/>
        <v>5</v>
      </c>
      <c r="J1023" t="s">
        <v>12</v>
      </c>
      <c r="K1023" t="str">
        <f>VLOOKUP(A1023,Funcionários!$A$1:$I$98,7,FALSE)</f>
        <v>Tarde</v>
      </c>
      <c r="L1023" t="str">
        <f>VLOOKUP(K1023,Turnos!$A$1:$C$4,2,FALSE)</f>
        <v>14:00</v>
      </c>
      <c r="M1023" t="str">
        <f>VLOOKUP(K1023,Turnos!$A$1:$C$4,3,FALSE)</f>
        <v>22:00</v>
      </c>
      <c r="N1023" s="6">
        <v>2.1175000000000006</v>
      </c>
      <c r="O1023" s="6">
        <v>1.8052777777777769</v>
      </c>
      <c r="P1023" s="6">
        <f t="shared" si="62"/>
        <v>3.9227777777777773</v>
      </c>
      <c r="Q1023" t="str">
        <f t="shared" si="63"/>
        <v>Anomalia</v>
      </c>
      <c r="R1023" t="str">
        <f>VLOOKUP(A1023,Funcionários!$A$1:$I$98,6,FALSE)</f>
        <v>Logística</v>
      </c>
      <c r="S1023" t="str">
        <f>VLOOKUP(A1023,Funcionários!$A$1:$I$98,5,FALSE)</f>
        <v>Analista</v>
      </c>
      <c r="T1023">
        <f>VLOOKUP(A1023,Funcionários!$A$1:$I$98,8,FALSE)</f>
        <v>5044.72</v>
      </c>
      <c r="U1023" t="str">
        <f>VLOOKUP(A1023,Funcionários!$A$1:$I$98,3,FALSE)</f>
        <v>M</v>
      </c>
    </row>
    <row r="1024" spans="1:21" x14ac:dyDescent="0.3">
      <c r="A1024">
        <v>37</v>
      </c>
      <c r="B1024" t="str">
        <f>VLOOKUP(A1024,Funcionários!$A$1:$I$98,2,FALSE)</f>
        <v>Leandro da Cruz</v>
      </c>
      <c r="C1024" s="2" t="s">
        <v>13</v>
      </c>
      <c r="D1024" s="4" t="s">
        <v>1796</v>
      </c>
      <c r="E1024" s="4" t="s">
        <v>1797</v>
      </c>
      <c r="F1024">
        <v>0</v>
      </c>
      <c r="G1024">
        <v>2.1</v>
      </c>
      <c r="H1024">
        <f t="shared" si="60"/>
        <v>2025</v>
      </c>
      <c r="I1024">
        <f t="shared" si="61"/>
        <v>5</v>
      </c>
      <c r="J1024" t="s">
        <v>16</v>
      </c>
      <c r="K1024" t="str">
        <f>VLOOKUP(A1024,Funcionários!$A$1:$I$98,7,FALSE)</f>
        <v>Tarde</v>
      </c>
      <c r="L1024" t="str">
        <f>VLOOKUP(K1024,Turnos!$A$1:$C$4,2,FALSE)</f>
        <v>14:00</v>
      </c>
      <c r="M1024" t="str">
        <f>VLOOKUP(K1024,Turnos!$A$1:$C$4,3,FALSE)</f>
        <v>22:00</v>
      </c>
      <c r="N1024" s="6">
        <v>5.8649999999999975</v>
      </c>
      <c r="O1024" s="6">
        <v>6.6150000000000002</v>
      </c>
      <c r="P1024" s="6">
        <f t="shared" si="62"/>
        <v>12.479999999999997</v>
      </c>
      <c r="Q1024" t="str">
        <f t="shared" si="63"/>
        <v>Anomalia</v>
      </c>
      <c r="R1024" t="str">
        <f>VLOOKUP(A1024,Funcionários!$A$1:$I$98,6,FALSE)</f>
        <v>Logística</v>
      </c>
      <c r="S1024" t="str">
        <f>VLOOKUP(A1024,Funcionários!$A$1:$I$98,5,FALSE)</f>
        <v>Analista</v>
      </c>
      <c r="T1024">
        <f>VLOOKUP(A1024,Funcionários!$A$1:$I$98,8,FALSE)</f>
        <v>5044.72</v>
      </c>
      <c r="U1024" t="str">
        <f>VLOOKUP(A1024,Funcionários!$A$1:$I$98,3,FALSE)</f>
        <v>M</v>
      </c>
    </row>
    <row r="1025" spans="1:21" x14ac:dyDescent="0.3">
      <c r="A1025">
        <v>37</v>
      </c>
      <c r="B1025" t="str">
        <f>VLOOKUP(A1025,Funcionários!$A$1:$I$98,2,FALSE)</f>
        <v>Leandro da Cruz</v>
      </c>
      <c r="C1025" s="2" t="s">
        <v>17</v>
      </c>
      <c r="D1025" s="4" t="s">
        <v>1798</v>
      </c>
      <c r="E1025" s="4" t="s">
        <v>1799</v>
      </c>
      <c r="F1025">
        <v>0</v>
      </c>
      <c r="G1025">
        <v>0.4</v>
      </c>
      <c r="H1025">
        <f t="shared" si="60"/>
        <v>2025</v>
      </c>
      <c r="I1025">
        <f t="shared" si="61"/>
        <v>5</v>
      </c>
      <c r="J1025" t="s">
        <v>18</v>
      </c>
      <c r="K1025" t="str">
        <f>VLOOKUP(A1025,Funcionários!$A$1:$I$98,7,FALSE)</f>
        <v>Tarde</v>
      </c>
      <c r="L1025" t="str">
        <f>VLOOKUP(K1025,Turnos!$A$1:$C$4,2,FALSE)</f>
        <v>14:00</v>
      </c>
      <c r="M1025" t="str">
        <f>VLOOKUP(K1025,Turnos!$A$1:$C$4,3,FALSE)</f>
        <v>22:00</v>
      </c>
      <c r="N1025" s="6">
        <v>5.6233333333333348</v>
      </c>
      <c r="O1025" s="6">
        <v>3.9605555555555543</v>
      </c>
      <c r="P1025" s="6">
        <f t="shared" si="62"/>
        <v>9.5838888888888896</v>
      </c>
      <c r="Q1025" t="str">
        <f t="shared" si="63"/>
        <v>Anomalia</v>
      </c>
      <c r="R1025" t="str">
        <f>VLOOKUP(A1025,Funcionários!$A$1:$I$98,6,FALSE)</f>
        <v>Logística</v>
      </c>
      <c r="S1025" t="str">
        <f>VLOOKUP(A1025,Funcionários!$A$1:$I$98,5,FALSE)</f>
        <v>Analista</v>
      </c>
      <c r="T1025">
        <f>VLOOKUP(A1025,Funcionários!$A$1:$I$98,8,FALSE)</f>
        <v>5044.72</v>
      </c>
      <c r="U1025" t="str">
        <f>VLOOKUP(A1025,Funcionários!$A$1:$I$98,3,FALSE)</f>
        <v>M</v>
      </c>
    </row>
    <row r="1026" spans="1:21" x14ac:dyDescent="0.3">
      <c r="A1026">
        <v>37</v>
      </c>
      <c r="B1026" t="str">
        <f>VLOOKUP(A1026,Funcionários!$A$1:$I$98,2,FALSE)</f>
        <v>Leandro da Cruz</v>
      </c>
      <c r="C1026" s="2" t="s">
        <v>19</v>
      </c>
      <c r="D1026" s="4" t="s">
        <v>1800</v>
      </c>
      <c r="E1026" s="4" t="s">
        <v>1801</v>
      </c>
      <c r="F1026">
        <v>0</v>
      </c>
      <c r="G1026">
        <v>2.5</v>
      </c>
      <c r="H1026">
        <f t="shared" si="60"/>
        <v>2025</v>
      </c>
      <c r="I1026">
        <f t="shared" si="61"/>
        <v>5</v>
      </c>
      <c r="J1026" t="s">
        <v>22</v>
      </c>
      <c r="K1026" t="str">
        <f>VLOOKUP(A1026,Funcionários!$A$1:$I$98,7,FALSE)</f>
        <v>Tarde</v>
      </c>
      <c r="L1026" t="str">
        <f>VLOOKUP(K1026,Turnos!$A$1:$C$4,2,FALSE)</f>
        <v>14:00</v>
      </c>
      <c r="M1026" t="str">
        <f>VLOOKUP(K1026,Turnos!$A$1:$C$4,3,FALSE)</f>
        <v>22:00</v>
      </c>
      <c r="N1026" s="6">
        <v>4.3827777777777772</v>
      </c>
      <c r="O1026" s="6">
        <v>16.663333333333334</v>
      </c>
      <c r="P1026" s="6">
        <f t="shared" si="62"/>
        <v>21.046111111111109</v>
      </c>
      <c r="Q1026" t="str">
        <f t="shared" si="63"/>
        <v>Anomalia</v>
      </c>
      <c r="R1026" t="str">
        <f>VLOOKUP(A1026,Funcionários!$A$1:$I$98,6,FALSE)</f>
        <v>Logística</v>
      </c>
      <c r="S1026" t="str">
        <f>VLOOKUP(A1026,Funcionários!$A$1:$I$98,5,FALSE)</f>
        <v>Analista</v>
      </c>
      <c r="T1026">
        <f>VLOOKUP(A1026,Funcionários!$A$1:$I$98,8,FALSE)</f>
        <v>5044.72</v>
      </c>
      <c r="U1026" t="str">
        <f>VLOOKUP(A1026,Funcionários!$A$1:$I$98,3,FALSE)</f>
        <v>M</v>
      </c>
    </row>
    <row r="1027" spans="1:21" x14ac:dyDescent="0.3">
      <c r="A1027">
        <v>37</v>
      </c>
      <c r="B1027" t="str">
        <f>VLOOKUP(A1027,Funcionários!$A$1:$I$98,2,FALSE)</f>
        <v>Leandro da Cruz</v>
      </c>
      <c r="C1027" s="2" t="s">
        <v>23</v>
      </c>
      <c r="D1027" s="4" t="s">
        <v>1802</v>
      </c>
      <c r="E1027" s="4" t="s">
        <v>1803</v>
      </c>
      <c r="F1027">
        <v>0</v>
      </c>
      <c r="G1027">
        <v>1.9</v>
      </c>
      <c r="H1027">
        <f t="shared" ref="H1027:H1090" si="64">YEAR(C1027)</f>
        <v>2025</v>
      </c>
      <c r="I1027">
        <f t="shared" ref="I1027:I1090" si="65">MONTH(C1027)</f>
        <v>5</v>
      </c>
      <c r="J1027" t="s">
        <v>26</v>
      </c>
      <c r="K1027" t="str">
        <f>VLOOKUP(A1027,Funcionários!$A$1:$I$98,7,FALSE)</f>
        <v>Tarde</v>
      </c>
      <c r="L1027" t="str">
        <f>VLOOKUP(K1027,Turnos!$A$1:$C$4,2,FALSE)</f>
        <v>14:00</v>
      </c>
      <c r="M1027" t="str">
        <f>VLOOKUP(K1027,Turnos!$A$1:$C$4,3,FALSE)</f>
        <v>22:00</v>
      </c>
      <c r="N1027" s="6">
        <v>8.0152777777777775</v>
      </c>
      <c r="O1027" s="6">
        <v>19.93472222222222</v>
      </c>
      <c r="P1027" s="6">
        <f t="shared" ref="P1027:P1090" si="66">N1027+O1027</f>
        <v>27.949999999999996</v>
      </c>
      <c r="Q1027" t="str">
        <f t="shared" ref="Q1027:Q1090" si="67">IF(OR(N1027&gt;2,O1027&gt;2),"Anomalia","OK")</f>
        <v>Anomalia</v>
      </c>
      <c r="R1027" t="str">
        <f>VLOOKUP(A1027,Funcionários!$A$1:$I$98,6,FALSE)</f>
        <v>Logística</v>
      </c>
      <c r="S1027" t="str">
        <f>VLOOKUP(A1027,Funcionários!$A$1:$I$98,5,FALSE)</f>
        <v>Analista</v>
      </c>
      <c r="T1027">
        <f>VLOOKUP(A1027,Funcionários!$A$1:$I$98,8,FALSE)</f>
        <v>5044.72</v>
      </c>
      <c r="U1027" t="str">
        <f>VLOOKUP(A1027,Funcionários!$A$1:$I$98,3,FALSE)</f>
        <v>M</v>
      </c>
    </row>
    <row r="1028" spans="1:21" x14ac:dyDescent="0.3">
      <c r="A1028">
        <v>37</v>
      </c>
      <c r="B1028" t="str">
        <f>VLOOKUP(A1028,Funcionários!$A$1:$I$98,2,FALSE)</f>
        <v>Leandro da Cruz</v>
      </c>
      <c r="C1028" s="2" t="s">
        <v>27</v>
      </c>
      <c r="D1028" s="4" t="s">
        <v>1804</v>
      </c>
      <c r="E1028" s="4" t="s">
        <v>1805</v>
      </c>
      <c r="F1028">
        <v>0</v>
      </c>
      <c r="G1028">
        <v>2.5</v>
      </c>
      <c r="H1028">
        <f t="shared" si="64"/>
        <v>2025</v>
      </c>
      <c r="I1028">
        <f t="shared" si="65"/>
        <v>5</v>
      </c>
      <c r="J1028" t="s">
        <v>28</v>
      </c>
      <c r="K1028" t="str">
        <f>VLOOKUP(A1028,Funcionários!$A$1:$I$98,7,FALSE)</f>
        <v>Tarde</v>
      </c>
      <c r="L1028" t="str">
        <f>VLOOKUP(K1028,Turnos!$A$1:$C$4,2,FALSE)</f>
        <v>14:00</v>
      </c>
      <c r="M1028" t="str">
        <f>VLOOKUP(K1028,Turnos!$A$1:$C$4,3,FALSE)</f>
        <v>22:00</v>
      </c>
      <c r="N1028" s="6">
        <v>2.7777777777777768</v>
      </c>
      <c r="O1028" s="6">
        <v>13.914166666666665</v>
      </c>
      <c r="P1028" s="6">
        <f t="shared" si="66"/>
        <v>16.691944444444442</v>
      </c>
      <c r="Q1028" t="str">
        <f t="shared" si="67"/>
        <v>Anomalia</v>
      </c>
      <c r="R1028" t="str">
        <f>VLOOKUP(A1028,Funcionários!$A$1:$I$98,6,FALSE)</f>
        <v>Logística</v>
      </c>
      <c r="S1028" t="str">
        <f>VLOOKUP(A1028,Funcionários!$A$1:$I$98,5,FALSE)</f>
        <v>Analista</v>
      </c>
      <c r="T1028">
        <f>VLOOKUP(A1028,Funcionários!$A$1:$I$98,8,FALSE)</f>
        <v>5044.72</v>
      </c>
      <c r="U1028" t="str">
        <f>VLOOKUP(A1028,Funcionários!$A$1:$I$98,3,FALSE)</f>
        <v>M</v>
      </c>
    </row>
    <row r="1029" spans="1:21" x14ac:dyDescent="0.3">
      <c r="A1029">
        <v>37</v>
      </c>
      <c r="B1029" t="str">
        <f>VLOOKUP(A1029,Funcionários!$A$1:$I$98,2,FALSE)</f>
        <v>Leandro da Cruz</v>
      </c>
      <c r="C1029" s="2" t="s">
        <v>29</v>
      </c>
      <c r="D1029" s="4" t="s">
        <v>1806</v>
      </c>
      <c r="E1029" s="4" t="s">
        <v>1807</v>
      </c>
      <c r="F1029">
        <v>0</v>
      </c>
      <c r="G1029">
        <v>2.6</v>
      </c>
      <c r="H1029">
        <f t="shared" si="64"/>
        <v>2025</v>
      </c>
      <c r="I1029">
        <f t="shared" si="65"/>
        <v>4</v>
      </c>
      <c r="J1029" t="s">
        <v>9</v>
      </c>
      <c r="K1029" t="str">
        <f>VLOOKUP(A1029,Funcionários!$A$1:$I$98,7,FALSE)</f>
        <v>Tarde</v>
      </c>
      <c r="L1029" t="str">
        <f>VLOOKUP(K1029,Turnos!$A$1:$C$4,2,FALSE)</f>
        <v>14:00</v>
      </c>
      <c r="M1029" t="str">
        <f>VLOOKUP(K1029,Turnos!$A$1:$C$4,3,FALSE)</f>
        <v>22:00</v>
      </c>
      <c r="N1029" s="6">
        <v>7.145555555555557</v>
      </c>
      <c r="O1029" s="6">
        <v>9.6058333333333312</v>
      </c>
      <c r="P1029" s="6">
        <f t="shared" si="66"/>
        <v>16.75138888888889</v>
      </c>
      <c r="Q1029" t="str">
        <f t="shared" si="67"/>
        <v>Anomalia</v>
      </c>
      <c r="R1029" t="str">
        <f>VLOOKUP(A1029,Funcionários!$A$1:$I$98,6,FALSE)</f>
        <v>Logística</v>
      </c>
      <c r="S1029" t="str">
        <f>VLOOKUP(A1029,Funcionários!$A$1:$I$98,5,FALSE)</f>
        <v>Analista</v>
      </c>
      <c r="T1029">
        <f>VLOOKUP(A1029,Funcionários!$A$1:$I$98,8,FALSE)</f>
        <v>5044.72</v>
      </c>
      <c r="U1029" t="str">
        <f>VLOOKUP(A1029,Funcionários!$A$1:$I$98,3,FALSE)</f>
        <v>M</v>
      </c>
    </row>
    <row r="1030" spans="1:21" x14ac:dyDescent="0.3">
      <c r="A1030">
        <v>37</v>
      </c>
      <c r="B1030" t="str">
        <f>VLOOKUP(A1030,Funcionários!$A$1:$I$98,2,FALSE)</f>
        <v>Leandro da Cruz</v>
      </c>
      <c r="C1030" s="2" t="s">
        <v>32</v>
      </c>
      <c r="D1030" s="4" t="s">
        <v>1808</v>
      </c>
      <c r="E1030" s="4" t="s">
        <v>1809</v>
      </c>
      <c r="F1030">
        <v>0</v>
      </c>
      <c r="G1030">
        <v>0.5</v>
      </c>
      <c r="H1030">
        <f t="shared" si="64"/>
        <v>2025</v>
      </c>
      <c r="I1030">
        <f t="shared" si="65"/>
        <v>4</v>
      </c>
      <c r="J1030" t="s">
        <v>12</v>
      </c>
      <c r="K1030" t="str">
        <f>VLOOKUP(A1030,Funcionários!$A$1:$I$98,7,FALSE)</f>
        <v>Tarde</v>
      </c>
      <c r="L1030" t="str">
        <f>VLOOKUP(K1030,Turnos!$A$1:$C$4,2,FALSE)</f>
        <v>14:00</v>
      </c>
      <c r="M1030" t="str">
        <f>VLOOKUP(K1030,Turnos!$A$1:$C$4,3,FALSE)</f>
        <v>22:00</v>
      </c>
      <c r="N1030" s="6">
        <v>0.31388888888888822</v>
      </c>
      <c r="O1030" s="6">
        <v>0.87638888888889099</v>
      </c>
      <c r="P1030" s="6">
        <f t="shared" si="66"/>
        <v>1.1902777777777791</v>
      </c>
      <c r="Q1030" t="str">
        <f t="shared" si="67"/>
        <v>OK</v>
      </c>
      <c r="R1030" t="str">
        <f>VLOOKUP(A1030,Funcionários!$A$1:$I$98,6,FALSE)</f>
        <v>Logística</v>
      </c>
      <c r="S1030" t="str">
        <f>VLOOKUP(A1030,Funcionários!$A$1:$I$98,5,FALSE)</f>
        <v>Analista</v>
      </c>
      <c r="T1030">
        <f>VLOOKUP(A1030,Funcionários!$A$1:$I$98,8,FALSE)</f>
        <v>5044.72</v>
      </c>
      <c r="U1030" t="str">
        <f>VLOOKUP(A1030,Funcionários!$A$1:$I$98,3,FALSE)</f>
        <v>M</v>
      </c>
    </row>
    <row r="1031" spans="1:21" x14ac:dyDescent="0.3">
      <c r="A1031">
        <v>37</v>
      </c>
      <c r="B1031" t="str">
        <f>VLOOKUP(A1031,Funcionários!$A$1:$I$98,2,FALSE)</f>
        <v>Leandro da Cruz</v>
      </c>
      <c r="C1031" s="2" t="s">
        <v>35</v>
      </c>
      <c r="D1031" s="4" t="s">
        <v>1810</v>
      </c>
      <c r="E1031" s="4" t="s">
        <v>1811</v>
      </c>
      <c r="F1031">
        <v>0</v>
      </c>
      <c r="G1031">
        <v>0.4</v>
      </c>
      <c r="H1031">
        <f t="shared" si="64"/>
        <v>2025</v>
      </c>
      <c r="I1031">
        <f t="shared" si="65"/>
        <v>4</v>
      </c>
      <c r="J1031" t="s">
        <v>16</v>
      </c>
      <c r="K1031" t="str">
        <f>VLOOKUP(A1031,Funcionários!$A$1:$I$98,7,FALSE)</f>
        <v>Tarde</v>
      </c>
      <c r="L1031" t="str">
        <f>VLOOKUP(K1031,Turnos!$A$1:$C$4,2,FALSE)</f>
        <v>14:00</v>
      </c>
      <c r="M1031" t="str">
        <f>VLOOKUP(K1031,Turnos!$A$1:$C$4,3,FALSE)</f>
        <v>22:00</v>
      </c>
      <c r="N1031" s="6">
        <v>8.7044444444444427</v>
      </c>
      <c r="O1031" s="6">
        <v>9.5733333333333324</v>
      </c>
      <c r="P1031" s="6">
        <f t="shared" si="66"/>
        <v>18.277777777777775</v>
      </c>
      <c r="Q1031" t="str">
        <f t="shared" si="67"/>
        <v>Anomalia</v>
      </c>
      <c r="R1031" t="str">
        <f>VLOOKUP(A1031,Funcionários!$A$1:$I$98,6,FALSE)</f>
        <v>Logística</v>
      </c>
      <c r="S1031" t="str">
        <f>VLOOKUP(A1031,Funcionários!$A$1:$I$98,5,FALSE)</f>
        <v>Analista</v>
      </c>
      <c r="T1031">
        <f>VLOOKUP(A1031,Funcionários!$A$1:$I$98,8,FALSE)</f>
        <v>5044.72</v>
      </c>
      <c r="U1031" t="str">
        <f>VLOOKUP(A1031,Funcionários!$A$1:$I$98,3,FALSE)</f>
        <v>M</v>
      </c>
    </row>
    <row r="1032" spans="1:21" x14ac:dyDescent="0.3">
      <c r="A1032">
        <v>37</v>
      </c>
      <c r="B1032" t="str">
        <f>VLOOKUP(A1032,Funcionários!$A$1:$I$98,2,FALSE)</f>
        <v>Leandro da Cruz</v>
      </c>
      <c r="C1032" s="2" t="s">
        <v>36</v>
      </c>
      <c r="D1032" s="4" t="s">
        <v>1812</v>
      </c>
      <c r="E1032" s="4" t="s">
        <v>1813</v>
      </c>
      <c r="F1032">
        <v>0</v>
      </c>
      <c r="G1032">
        <v>0.1</v>
      </c>
      <c r="H1032">
        <f t="shared" si="64"/>
        <v>2025</v>
      </c>
      <c r="I1032">
        <f t="shared" si="65"/>
        <v>4</v>
      </c>
      <c r="J1032" t="s">
        <v>18</v>
      </c>
      <c r="K1032" t="str">
        <f>VLOOKUP(A1032,Funcionários!$A$1:$I$98,7,FALSE)</f>
        <v>Tarde</v>
      </c>
      <c r="L1032" t="str">
        <f>VLOOKUP(K1032,Turnos!$A$1:$C$4,2,FALSE)</f>
        <v>14:00</v>
      </c>
      <c r="M1032" t="str">
        <f>VLOOKUP(K1032,Turnos!$A$1:$C$4,3,FALSE)</f>
        <v>22:00</v>
      </c>
      <c r="N1032" s="6">
        <v>5.8688888888888906</v>
      </c>
      <c r="O1032" s="6">
        <v>19.923333333333332</v>
      </c>
      <c r="P1032" s="6">
        <f t="shared" si="66"/>
        <v>25.792222222222222</v>
      </c>
      <c r="Q1032" t="str">
        <f t="shared" si="67"/>
        <v>Anomalia</v>
      </c>
      <c r="R1032" t="str">
        <f>VLOOKUP(A1032,Funcionários!$A$1:$I$98,6,FALSE)</f>
        <v>Logística</v>
      </c>
      <c r="S1032" t="str">
        <f>VLOOKUP(A1032,Funcionários!$A$1:$I$98,5,FALSE)</f>
        <v>Analista</v>
      </c>
      <c r="T1032">
        <f>VLOOKUP(A1032,Funcionários!$A$1:$I$98,8,FALSE)</f>
        <v>5044.72</v>
      </c>
      <c r="U1032" t="str">
        <f>VLOOKUP(A1032,Funcionários!$A$1:$I$98,3,FALSE)</f>
        <v>M</v>
      </c>
    </row>
    <row r="1033" spans="1:21" x14ac:dyDescent="0.3">
      <c r="A1033">
        <v>37</v>
      </c>
      <c r="B1033" t="str">
        <f>VLOOKUP(A1033,Funcionários!$A$1:$I$98,2,FALSE)</f>
        <v>Leandro da Cruz</v>
      </c>
      <c r="C1033" s="2" t="s">
        <v>39</v>
      </c>
      <c r="D1033" s="4" t="s">
        <v>1814</v>
      </c>
      <c r="E1033" s="4" t="s">
        <v>1815</v>
      </c>
      <c r="F1033">
        <v>0</v>
      </c>
      <c r="G1033">
        <v>2.5</v>
      </c>
      <c r="H1033">
        <f t="shared" si="64"/>
        <v>2025</v>
      </c>
      <c r="I1033">
        <f t="shared" si="65"/>
        <v>4</v>
      </c>
      <c r="J1033" t="s">
        <v>22</v>
      </c>
      <c r="K1033" t="str">
        <f>VLOOKUP(A1033,Funcionários!$A$1:$I$98,7,FALSE)</f>
        <v>Tarde</v>
      </c>
      <c r="L1033" t="str">
        <f>VLOOKUP(K1033,Turnos!$A$1:$C$4,2,FALSE)</f>
        <v>14:00</v>
      </c>
      <c r="M1033" t="str">
        <f>VLOOKUP(K1033,Turnos!$A$1:$C$4,3,FALSE)</f>
        <v>22:00</v>
      </c>
      <c r="N1033" s="6">
        <v>10.611666666666668</v>
      </c>
      <c r="O1033" s="6">
        <v>17.848611111111111</v>
      </c>
      <c r="P1033" s="6">
        <f t="shared" si="66"/>
        <v>28.46027777777778</v>
      </c>
      <c r="Q1033" t="str">
        <f t="shared" si="67"/>
        <v>Anomalia</v>
      </c>
      <c r="R1033" t="str">
        <f>VLOOKUP(A1033,Funcionários!$A$1:$I$98,6,FALSE)</f>
        <v>Logística</v>
      </c>
      <c r="S1033" t="str">
        <f>VLOOKUP(A1033,Funcionários!$A$1:$I$98,5,FALSE)</f>
        <v>Analista</v>
      </c>
      <c r="T1033">
        <f>VLOOKUP(A1033,Funcionários!$A$1:$I$98,8,FALSE)</f>
        <v>5044.72</v>
      </c>
      <c r="U1033" t="str">
        <f>VLOOKUP(A1033,Funcionários!$A$1:$I$98,3,FALSE)</f>
        <v>M</v>
      </c>
    </row>
    <row r="1034" spans="1:21" x14ac:dyDescent="0.3">
      <c r="A1034">
        <v>37</v>
      </c>
      <c r="B1034" t="str">
        <f>VLOOKUP(A1034,Funcionários!$A$1:$I$98,2,FALSE)</f>
        <v>Leandro da Cruz</v>
      </c>
      <c r="C1034" s="2" t="s">
        <v>42</v>
      </c>
      <c r="D1034" s="4" t="s">
        <v>1816</v>
      </c>
      <c r="E1034" s="4" t="s">
        <v>1817</v>
      </c>
      <c r="F1034">
        <v>0</v>
      </c>
      <c r="G1034">
        <v>2.8</v>
      </c>
      <c r="H1034">
        <f t="shared" si="64"/>
        <v>2025</v>
      </c>
      <c r="I1034">
        <f t="shared" si="65"/>
        <v>4</v>
      </c>
      <c r="J1034" t="s">
        <v>26</v>
      </c>
      <c r="K1034" t="str">
        <f>VLOOKUP(A1034,Funcionários!$A$1:$I$98,7,FALSE)</f>
        <v>Tarde</v>
      </c>
      <c r="L1034" t="str">
        <f>VLOOKUP(K1034,Turnos!$A$1:$C$4,2,FALSE)</f>
        <v>14:00</v>
      </c>
      <c r="M1034" t="str">
        <f>VLOOKUP(K1034,Turnos!$A$1:$C$4,3,FALSE)</f>
        <v>22:00</v>
      </c>
      <c r="N1034" s="6">
        <v>4.7572222222222225</v>
      </c>
      <c r="O1034" s="6">
        <v>7.9108333333333309</v>
      </c>
      <c r="P1034" s="6">
        <f t="shared" si="66"/>
        <v>12.668055555555554</v>
      </c>
      <c r="Q1034" t="str">
        <f t="shared" si="67"/>
        <v>Anomalia</v>
      </c>
      <c r="R1034" t="str">
        <f>VLOOKUP(A1034,Funcionários!$A$1:$I$98,6,FALSE)</f>
        <v>Logística</v>
      </c>
      <c r="S1034" t="str">
        <f>VLOOKUP(A1034,Funcionários!$A$1:$I$98,5,FALSE)</f>
        <v>Analista</v>
      </c>
      <c r="T1034">
        <f>VLOOKUP(A1034,Funcionários!$A$1:$I$98,8,FALSE)</f>
        <v>5044.72</v>
      </c>
      <c r="U1034" t="str">
        <f>VLOOKUP(A1034,Funcionários!$A$1:$I$98,3,FALSE)</f>
        <v>M</v>
      </c>
    </row>
    <row r="1035" spans="1:21" x14ac:dyDescent="0.3">
      <c r="A1035">
        <v>37</v>
      </c>
      <c r="B1035" t="str">
        <f>VLOOKUP(A1035,Funcionários!$A$1:$I$98,2,FALSE)</f>
        <v>Leandro da Cruz</v>
      </c>
      <c r="C1035" s="2" t="s">
        <v>45</v>
      </c>
      <c r="D1035" s="4" t="s">
        <v>1818</v>
      </c>
      <c r="E1035" s="4" t="s">
        <v>1819</v>
      </c>
      <c r="F1035">
        <v>0</v>
      </c>
      <c r="G1035">
        <v>2.5</v>
      </c>
      <c r="H1035">
        <f t="shared" si="64"/>
        <v>2025</v>
      </c>
      <c r="I1035">
        <f t="shared" si="65"/>
        <v>4</v>
      </c>
      <c r="J1035" t="s">
        <v>28</v>
      </c>
      <c r="K1035" t="str">
        <f>VLOOKUP(A1035,Funcionários!$A$1:$I$98,7,FALSE)</f>
        <v>Tarde</v>
      </c>
      <c r="L1035" t="str">
        <f>VLOOKUP(K1035,Turnos!$A$1:$C$4,2,FALSE)</f>
        <v>14:00</v>
      </c>
      <c r="M1035" t="str">
        <f>VLOOKUP(K1035,Turnos!$A$1:$C$4,3,FALSE)</f>
        <v>22:00</v>
      </c>
      <c r="N1035" s="6">
        <v>6.2502777777777787</v>
      </c>
      <c r="O1035" s="6">
        <v>16.456944444444442</v>
      </c>
      <c r="P1035" s="6">
        <f t="shared" si="66"/>
        <v>22.707222222222221</v>
      </c>
      <c r="Q1035" t="str">
        <f t="shared" si="67"/>
        <v>Anomalia</v>
      </c>
      <c r="R1035" t="str">
        <f>VLOOKUP(A1035,Funcionários!$A$1:$I$98,6,FALSE)</f>
        <v>Logística</v>
      </c>
      <c r="S1035" t="str">
        <f>VLOOKUP(A1035,Funcionários!$A$1:$I$98,5,FALSE)</f>
        <v>Analista</v>
      </c>
      <c r="T1035">
        <f>VLOOKUP(A1035,Funcionários!$A$1:$I$98,8,FALSE)</f>
        <v>5044.72</v>
      </c>
      <c r="U1035" t="str">
        <f>VLOOKUP(A1035,Funcionários!$A$1:$I$98,3,FALSE)</f>
        <v>M</v>
      </c>
    </row>
    <row r="1036" spans="1:21" x14ac:dyDescent="0.3">
      <c r="A1036">
        <v>37</v>
      </c>
      <c r="B1036" t="str">
        <f>VLOOKUP(A1036,Funcionários!$A$1:$I$98,2,FALSE)</f>
        <v>Leandro da Cruz</v>
      </c>
      <c r="C1036" s="2" t="s">
        <v>48</v>
      </c>
      <c r="D1036" s="4"/>
      <c r="E1036" s="4"/>
      <c r="F1036">
        <v>0</v>
      </c>
      <c r="G1036">
        <v>0</v>
      </c>
      <c r="H1036">
        <f t="shared" si="64"/>
        <v>2025</v>
      </c>
      <c r="I1036">
        <f t="shared" si="65"/>
        <v>4</v>
      </c>
      <c r="J1036" t="s">
        <v>9</v>
      </c>
      <c r="K1036" t="str">
        <f>VLOOKUP(A1036,Funcionários!$A$1:$I$98,7,FALSE)</f>
        <v>Tarde</v>
      </c>
      <c r="L1036" t="str">
        <f>VLOOKUP(K1036,Turnos!$A$1:$C$4,2,FALSE)</f>
        <v>14:00</v>
      </c>
      <c r="M1036" t="str">
        <f>VLOOKUP(K1036,Turnos!$A$1:$C$4,3,FALSE)</f>
        <v>22:00</v>
      </c>
      <c r="N1036" s="6">
        <v>14</v>
      </c>
      <c r="O1036" s="6">
        <v>22</v>
      </c>
      <c r="P1036" s="6">
        <f t="shared" si="66"/>
        <v>36</v>
      </c>
      <c r="Q1036" t="str">
        <f t="shared" si="67"/>
        <v>Anomalia</v>
      </c>
      <c r="R1036" t="str">
        <f>VLOOKUP(A1036,Funcionários!$A$1:$I$98,6,FALSE)</f>
        <v>Logística</v>
      </c>
      <c r="S1036" t="str">
        <f>VLOOKUP(A1036,Funcionários!$A$1:$I$98,5,FALSE)</f>
        <v>Analista</v>
      </c>
      <c r="T1036">
        <f>VLOOKUP(A1036,Funcionários!$A$1:$I$98,8,FALSE)</f>
        <v>5044.72</v>
      </c>
      <c r="U1036" t="str">
        <f>VLOOKUP(A1036,Funcionários!$A$1:$I$98,3,FALSE)</f>
        <v>M</v>
      </c>
    </row>
    <row r="1037" spans="1:21" x14ac:dyDescent="0.3">
      <c r="A1037">
        <v>37</v>
      </c>
      <c r="B1037" t="str">
        <f>VLOOKUP(A1037,Funcionários!$A$1:$I$98,2,FALSE)</f>
        <v>Leandro da Cruz</v>
      </c>
      <c r="C1037" s="2" t="s">
        <v>51</v>
      </c>
      <c r="D1037" s="4" t="s">
        <v>1820</v>
      </c>
      <c r="E1037" s="4" t="s">
        <v>1821</v>
      </c>
      <c r="F1037">
        <v>0</v>
      </c>
      <c r="G1037">
        <v>1.8</v>
      </c>
      <c r="H1037">
        <f t="shared" si="64"/>
        <v>2025</v>
      </c>
      <c r="I1037">
        <f t="shared" si="65"/>
        <v>4</v>
      </c>
      <c r="J1037" t="s">
        <v>12</v>
      </c>
      <c r="K1037" t="str">
        <f>VLOOKUP(A1037,Funcionários!$A$1:$I$98,7,FALSE)</f>
        <v>Tarde</v>
      </c>
      <c r="L1037" t="str">
        <f>VLOOKUP(K1037,Turnos!$A$1:$C$4,2,FALSE)</f>
        <v>14:00</v>
      </c>
      <c r="M1037" t="str">
        <f>VLOOKUP(K1037,Turnos!$A$1:$C$4,3,FALSE)</f>
        <v>22:00</v>
      </c>
      <c r="N1037" s="6">
        <v>4.1022222222222222</v>
      </c>
      <c r="O1037" s="6">
        <v>8.5141666666666644</v>
      </c>
      <c r="P1037" s="6">
        <f t="shared" si="66"/>
        <v>12.616388888888887</v>
      </c>
      <c r="Q1037" t="str">
        <f t="shared" si="67"/>
        <v>Anomalia</v>
      </c>
      <c r="R1037" t="str">
        <f>VLOOKUP(A1037,Funcionários!$A$1:$I$98,6,FALSE)</f>
        <v>Logística</v>
      </c>
      <c r="S1037" t="str">
        <f>VLOOKUP(A1037,Funcionários!$A$1:$I$98,5,FALSE)</f>
        <v>Analista</v>
      </c>
      <c r="T1037">
        <f>VLOOKUP(A1037,Funcionários!$A$1:$I$98,8,FALSE)</f>
        <v>5044.72</v>
      </c>
      <c r="U1037" t="str">
        <f>VLOOKUP(A1037,Funcionários!$A$1:$I$98,3,FALSE)</f>
        <v>M</v>
      </c>
    </row>
    <row r="1038" spans="1:21" x14ac:dyDescent="0.3">
      <c r="A1038">
        <v>37</v>
      </c>
      <c r="B1038" t="str">
        <f>VLOOKUP(A1038,Funcionários!$A$1:$I$98,2,FALSE)</f>
        <v>Leandro da Cruz</v>
      </c>
      <c r="C1038" s="2" t="s">
        <v>54</v>
      </c>
      <c r="D1038" s="4" t="s">
        <v>1822</v>
      </c>
      <c r="E1038" s="4" t="s">
        <v>1823</v>
      </c>
      <c r="F1038">
        <v>0</v>
      </c>
      <c r="G1038">
        <v>1.8</v>
      </c>
      <c r="H1038">
        <f t="shared" si="64"/>
        <v>2025</v>
      </c>
      <c r="I1038">
        <f t="shared" si="65"/>
        <v>4</v>
      </c>
      <c r="J1038" t="s">
        <v>16</v>
      </c>
      <c r="K1038" t="str">
        <f>VLOOKUP(A1038,Funcionários!$A$1:$I$98,7,FALSE)</f>
        <v>Tarde</v>
      </c>
      <c r="L1038" t="str">
        <f>VLOOKUP(K1038,Turnos!$A$1:$C$4,2,FALSE)</f>
        <v>14:00</v>
      </c>
      <c r="M1038" t="str">
        <f>VLOOKUP(K1038,Turnos!$A$1:$C$4,3,FALSE)</f>
        <v>22:00</v>
      </c>
      <c r="N1038" s="6">
        <v>2.3102777777777783</v>
      </c>
      <c r="O1038" s="6">
        <v>9.0102777777777785</v>
      </c>
      <c r="P1038" s="6">
        <f t="shared" si="66"/>
        <v>11.320555555555558</v>
      </c>
      <c r="Q1038" t="str">
        <f t="shared" si="67"/>
        <v>Anomalia</v>
      </c>
      <c r="R1038" t="str">
        <f>VLOOKUP(A1038,Funcionários!$A$1:$I$98,6,FALSE)</f>
        <v>Logística</v>
      </c>
      <c r="S1038" t="str">
        <f>VLOOKUP(A1038,Funcionários!$A$1:$I$98,5,FALSE)</f>
        <v>Analista</v>
      </c>
      <c r="T1038">
        <f>VLOOKUP(A1038,Funcionários!$A$1:$I$98,8,FALSE)</f>
        <v>5044.72</v>
      </c>
      <c r="U1038" t="str">
        <f>VLOOKUP(A1038,Funcionários!$A$1:$I$98,3,FALSE)</f>
        <v>M</v>
      </c>
    </row>
    <row r="1039" spans="1:21" x14ac:dyDescent="0.3">
      <c r="A1039">
        <v>37</v>
      </c>
      <c r="B1039" t="str">
        <f>VLOOKUP(A1039,Funcionários!$A$1:$I$98,2,FALSE)</f>
        <v>Leandro da Cruz</v>
      </c>
      <c r="C1039" s="2" t="s">
        <v>57</v>
      </c>
      <c r="D1039" s="4" t="s">
        <v>1824</v>
      </c>
      <c r="E1039" s="4" t="s">
        <v>1825</v>
      </c>
      <c r="F1039">
        <v>0</v>
      </c>
      <c r="G1039">
        <v>2.7</v>
      </c>
      <c r="H1039">
        <f t="shared" si="64"/>
        <v>2025</v>
      </c>
      <c r="I1039">
        <f t="shared" si="65"/>
        <v>4</v>
      </c>
      <c r="J1039" t="s">
        <v>18</v>
      </c>
      <c r="K1039" t="str">
        <f>VLOOKUP(A1039,Funcionários!$A$1:$I$98,7,FALSE)</f>
        <v>Tarde</v>
      </c>
      <c r="L1039" t="str">
        <f>VLOOKUP(K1039,Turnos!$A$1:$C$4,2,FALSE)</f>
        <v>14:00</v>
      </c>
      <c r="M1039" t="str">
        <f>VLOOKUP(K1039,Turnos!$A$1:$C$4,3,FALSE)</f>
        <v>22:00</v>
      </c>
      <c r="N1039" s="6">
        <v>2.7274999999999974</v>
      </c>
      <c r="O1039" s="6">
        <v>3.3722222222222227</v>
      </c>
      <c r="P1039" s="6">
        <f t="shared" si="66"/>
        <v>6.09972222222222</v>
      </c>
      <c r="Q1039" t="str">
        <f t="shared" si="67"/>
        <v>Anomalia</v>
      </c>
      <c r="R1039" t="str">
        <f>VLOOKUP(A1039,Funcionários!$A$1:$I$98,6,FALSE)</f>
        <v>Logística</v>
      </c>
      <c r="S1039" t="str">
        <f>VLOOKUP(A1039,Funcionários!$A$1:$I$98,5,FALSE)</f>
        <v>Analista</v>
      </c>
      <c r="T1039">
        <f>VLOOKUP(A1039,Funcionários!$A$1:$I$98,8,FALSE)</f>
        <v>5044.72</v>
      </c>
      <c r="U1039" t="str">
        <f>VLOOKUP(A1039,Funcionários!$A$1:$I$98,3,FALSE)</f>
        <v>M</v>
      </c>
    </row>
    <row r="1040" spans="1:21" x14ac:dyDescent="0.3">
      <c r="A1040">
        <v>37</v>
      </c>
      <c r="B1040" t="str">
        <f>VLOOKUP(A1040,Funcionários!$A$1:$I$98,2,FALSE)</f>
        <v>Leandro da Cruz</v>
      </c>
      <c r="C1040" s="2" t="s">
        <v>60</v>
      </c>
      <c r="D1040" s="4" t="s">
        <v>648</v>
      </c>
      <c r="E1040" s="4" t="s">
        <v>1826</v>
      </c>
      <c r="F1040">
        <v>0</v>
      </c>
      <c r="G1040">
        <v>0.9</v>
      </c>
      <c r="H1040">
        <f t="shared" si="64"/>
        <v>2025</v>
      </c>
      <c r="I1040">
        <f t="shared" si="65"/>
        <v>4</v>
      </c>
      <c r="J1040" t="s">
        <v>22</v>
      </c>
      <c r="K1040" t="str">
        <f>VLOOKUP(A1040,Funcionários!$A$1:$I$98,7,FALSE)</f>
        <v>Tarde</v>
      </c>
      <c r="L1040" t="str">
        <f>VLOOKUP(K1040,Turnos!$A$1:$C$4,2,FALSE)</f>
        <v>14:00</v>
      </c>
      <c r="M1040" t="str">
        <f>VLOOKUP(K1040,Turnos!$A$1:$C$4,3,FALSE)</f>
        <v>22:00</v>
      </c>
      <c r="N1040" s="6">
        <v>3.3069444444444449</v>
      </c>
      <c r="O1040" s="6">
        <v>15.159166666666668</v>
      </c>
      <c r="P1040" s="6">
        <f t="shared" si="66"/>
        <v>18.466111111111111</v>
      </c>
      <c r="Q1040" t="str">
        <f t="shared" si="67"/>
        <v>Anomalia</v>
      </c>
      <c r="R1040" t="str">
        <f>VLOOKUP(A1040,Funcionários!$A$1:$I$98,6,FALSE)</f>
        <v>Logística</v>
      </c>
      <c r="S1040" t="str">
        <f>VLOOKUP(A1040,Funcionários!$A$1:$I$98,5,FALSE)</f>
        <v>Analista</v>
      </c>
      <c r="T1040">
        <f>VLOOKUP(A1040,Funcionários!$A$1:$I$98,8,FALSE)</f>
        <v>5044.72</v>
      </c>
      <c r="U1040" t="str">
        <f>VLOOKUP(A1040,Funcionários!$A$1:$I$98,3,FALSE)</f>
        <v>M</v>
      </c>
    </row>
    <row r="1041" spans="1:21" x14ac:dyDescent="0.3">
      <c r="A1041">
        <v>37</v>
      </c>
      <c r="B1041" t="str">
        <f>VLOOKUP(A1041,Funcionários!$A$1:$I$98,2,FALSE)</f>
        <v>Leandro da Cruz</v>
      </c>
      <c r="C1041" s="2" t="s">
        <v>63</v>
      </c>
      <c r="D1041" s="4" t="s">
        <v>1827</v>
      </c>
      <c r="E1041" s="4" t="s">
        <v>1828</v>
      </c>
      <c r="F1041">
        <v>0</v>
      </c>
      <c r="G1041">
        <v>1.7</v>
      </c>
      <c r="H1041">
        <f t="shared" si="64"/>
        <v>2025</v>
      </c>
      <c r="I1041">
        <f t="shared" si="65"/>
        <v>4</v>
      </c>
      <c r="J1041" t="s">
        <v>26</v>
      </c>
      <c r="K1041" t="str">
        <f>VLOOKUP(A1041,Funcionários!$A$1:$I$98,7,FALSE)</f>
        <v>Tarde</v>
      </c>
      <c r="L1041" t="str">
        <f>VLOOKUP(K1041,Turnos!$A$1:$C$4,2,FALSE)</f>
        <v>14:00</v>
      </c>
      <c r="M1041" t="str">
        <f>VLOOKUP(K1041,Turnos!$A$1:$C$4,3,FALSE)</f>
        <v>22:00</v>
      </c>
      <c r="N1041" s="6">
        <v>4.1074999999999999</v>
      </c>
      <c r="O1041" s="6">
        <v>5.5111111111111111</v>
      </c>
      <c r="P1041" s="6">
        <f t="shared" si="66"/>
        <v>9.618611111111111</v>
      </c>
      <c r="Q1041" t="str">
        <f t="shared" si="67"/>
        <v>Anomalia</v>
      </c>
      <c r="R1041" t="str">
        <f>VLOOKUP(A1041,Funcionários!$A$1:$I$98,6,FALSE)</f>
        <v>Logística</v>
      </c>
      <c r="S1041" t="str">
        <f>VLOOKUP(A1041,Funcionários!$A$1:$I$98,5,FALSE)</f>
        <v>Analista</v>
      </c>
      <c r="T1041">
        <f>VLOOKUP(A1041,Funcionários!$A$1:$I$98,8,FALSE)</f>
        <v>5044.72</v>
      </c>
      <c r="U1041" t="str">
        <f>VLOOKUP(A1041,Funcionários!$A$1:$I$98,3,FALSE)</f>
        <v>M</v>
      </c>
    </row>
    <row r="1042" spans="1:21" x14ac:dyDescent="0.3">
      <c r="A1042">
        <v>37</v>
      </c>
      <c r="B1042" t="str">
        <f>VLOOKUP(A1042,Funcionários!$A$1:$I$98,2,FALSE)</f>
        <v>Leandro da Cruz</v>
      </c>
      <c r="C1042" s="2" t="s">
        <v>66</v>
      </c>
      <c r="D1042" s="4" t="s">
        <v>1829</v>
      </c>
      <c r="E1042" s="4" t="s">
        <v>1830</v>
      </c>
      <c r="F1042">
        <v>0</v>
      </c>
      <c r="G1042">
        <v>1.9</v>
      </c>
      <c r="H1042">
        <f t="shared" si="64"/>
        <v>2025</v>
      </c>
      <c r="I1042">
        <f t="shared" si="65"/>
        <v>4</v>
      </c>
      <c r="J1042" t="s">
        <v>28</v>
      </c>
      <c r="K1042" t="str">
        <f>VLOOKUP(A1042,Funcionários!$A$1:$I$98,7,FALSE)</f>
        <v>Tarde</v>
      </c>
      <c r="L1042" t="str">
        <f>VLOOKUP(K1042,Turnos!$A$1:$C$4,2,FALSE)</f>
        <v>14:00</v>
      </c>
      <c r="M1042" t="str">
        <f>VLOOKUP(K1042,Turnos!$A$1:$C$4,3,FALSE)</f>
        <v>22:00</v>
      </c>
      <c r="N1042" s="6">
        <v>8.2530555555555569</v>
      </c>
      <c r="O1042" s="6">
        <v>10.205555555555554</v>
      </c>
      <c r="P1042" s="6">
        <f t="shared" si="66"/>
        <v>18.458611111111111</v>
      </c>
      <c r="Q1042" t="str">
        <f t="shared" si="67"/>
        <v>Anomalia</v>
      </c>
      <c r="R1042" t="str">
        <f>VLOOKUP(A1042,Funcionários!$A$1:$I$98,6,FALSE)</f>
        <v>Logística</v>
      </c>
      <c r="S1042" t="str">
        <f>VLOOKUP(A1042,Funcionários!$A$1:$I$98,5,FALSE)</f>
        <v>Analista</v>
      </c>
      <c r="T1042">
        <f>VLOOKUP(A1042,Funcionários!$A$1:$I$98,8,FALSE)</f>
        <v>5044.72</v>
      </c>
      <c r="U1042" t="str">
        <f>VLOOKUP(A1042,Funcionários!$A$1:$I$98,3,FALSE)</f>
        <v>M</v>
      </c>
    </row>
    <row r="1043" spans="1:21" x14ac:dyDescent="0.3">
      <c r="A1043">
        <v>37</v>
      </c>
      <c r="B1043" t="str">
        <f>VLOOKUP(A1043,Funcionários!$A$1:$I$98,2,FALSE)</f>
        <v>Leandro da Cruz</v>
      </c>
      <c r="C1043" s="2" t="s">
        <v>69</v>
      </c>
      <c r="D1043" s="4"/>
      <c r="E1043" s="4"/>
      <c r="F1043">
        <v>0</v>
      </c>
      <c r="G1043">
        <v>0</v>
      </c>
      <c r="H1043">
        <f t="shared" si="64"/>
        <v>2025</v>
      </c>
      <c r="I1043">
        <f t="shared" si="65"/>
        <v>4</v>
      </c>
      <c r="J1043" t="s">
        <v>9</v>
      </c>
      <c r="K1043" t="str">
        <f>VLOOKUP(A1043,Funcionários!$A$1:$I$98,7,FALSE)</f>
        <v>Tarde</v>
      </c>
      <c r="L1043" t="str">
        <f>VLOOKUP(K1043,Turnos!$A$1:$C$4,2,FALSE)</f>
        <v>14:00</v>
      </c>
      <c r="M1043" t="str">
        <f>VLOOKUP(K1043,Turnos!$A$1:$C$4,3,FALSE)</f>
        <v>22:00</v>
      </c>
      <c r="N1043" s="6">
        <v>14</v>
      </c>
      <c r="O1043" s="6">
        <v>22</v>
      </c>
      <c r="P1043" s="6">
        <f t="shared" si="66"/>
        <v>36</v>
      </c>
      <c r="Q1043" t="str">
        <f t="shared" si="67"/>
        <v>Anomalia</v>
      </c>
      <c r="R1043" t="str">
        <f>VLOOKUP(A1043,Funcionários!$A$1:$I$98,6,FALSE)</f>
        <v>Logística</v>
      </c>
      <c r="S1043" t="str">
        <f>VLOOKUP(A1043,Funcionários!$A$1:$I$98,5,FALSE)</f>
        <v>Analista</v>
      </c>
      <c r="T1043">
        <f>VLOOKUP(A1043,Funcionários!$A$1:$I$98,8,FALSE)</f>
        <v>5044.72</v>
      </c>
      <c r="U1043" t="str">
        <f>VLOOKUP(A1043,Funcionários!$A$1:$I$98,3,FALSE)</f>
        <v>M</v>
      </c>
    </row>
    <row r="1044" spans="1:21" x14ac:dyDescent="0.3">
      <c r="A1044">
        <v>37</v>
      </c>
      <c r="B1044" t="str">
        <f>VLOOKUP(A1044,Funcionários!$A$1:$I$98,2,FALSE)</f>
        <v>Leandro da Cruz</v>
      </c>
      <c r="C1044" s="2" t="s">
        <v>72</v>
      </c>
      <c r="D1044" s="4"/>
      <c r="E1044" s="4"/>
      <c r="F1044">
        <v>0</v>
      </c>
      <c r="G1044">
        <v>0</v>
      </c>
      <c r="H1044">
        <f t="shared" si="64"/>
        <v>2025</v>
      </c>
      <c r="I1044">
        <f t="shared" si="65"/>
        <v>4</v>
      </c>
      <c r="J1044" t="s">
        <v>12</v>
      </c>
      <c r="K1044" t="str">
        <f>VLOOKUP(A1044,Funcionários!$A$1:$I$98,7,FALSE)</f>
        <v>Tarde</v>
      </c>
      <c r="L1044" t="str">
        <f>VLOOKUP(K1044,Turnos!$A$1:$C$4,2,FALSE)</f>
        <v>14:00</v>
      </c>
      <c r="M1044" t="str">
        <f>VLOOKUP(K1044,Turnos!$A$1:$C$4,3,FALSE)</f>
        <v>22:00</v>
      </c>
      <c r="N1044" s="6">
        <v>14</v>
      </c>
      <c r="O1044" s="6">
        <v>22</v>
      </c>
      <c r="P1044" s="6">
        <f t="shared" si="66"/>
        <v>36</v>
      </c>
      <c r="Q1044" t="str">
        <f t="shared" si="67"/>
        <v>Anomalia</v>
      </c>
      <c r="R1044" t="str">
        <f>VLOOKUP(A1044,Funcionários!$A$1:$I$98,6,FALSE)</f>
        <v>Logística</v>
      </c>
      <c r="S1044" t="str">
        <f>VLOOKUP(A1044,Funcionários!$A$1:$I$98,5,FALSE)</f>
        <v>Analista</v>
      </c>
      <c r="T1044">
        <f>VLOOKUP(A1044,Funcionários!$A$1:$I$98,8,FALSE)</f>
        <v>5044.72</v>
      </c>
      <c r="U1044" t="str">
        <f>VLOOKUP(A1044,Funcionários!$A$1:$I$98,3,FALSE)</f>
        <v>M</v>
      </c>
    </row>
    <row r="1045" spans="1:21" x14ac:dyDescent="0.3">
      <c r="A1045">
        <v>37</v>
      </c>
      <c r="B1045" t="str">
        <f>VLOOKUP(A1045,Funcionários!$A$1:$I$98,2,FALSE)</f>
        <v>Leandro da Cruz</v>
      </c>
      <c r="C1045" s="2" t="s">
        <v>75</v>
      </c>
      <c r="D1045" s="4" t="s">
        <v>1831</v>
      </c>
      <c r="E1045" s="4" t="s">
        <v>1832</v>
      </c>
      <c r="F1045">
        <v>0</v>
      </c>
      <c r="G1045">
        <v>1.9</v>
      </c>
      <c r="H1045">
        <f t="shared" si="64"/>
        <v>2025</v>
      </c>
      <c r="I1045">
        <f t="shared" si="65"/>
        <v>4</v>
      </c>
      <c r="J1045" t="s">
        <v>16</v>
      </c>
      <c r="K1045" t="str">
        <f>VLOOKUP(A1045,Funcionários!$A$1:$I$98,7,FALSE)</f>
        <v>Tarde</v>
      </c>
      <c r="L1045" t="str">
        <f>VLOOKUP(K1045,Turnos!$A$1:$C$4,2,FALSE)</f>
        <v>14:00</v>
      </c>
      <c r="M1045" t="str">
        <f>VLOOKUP(K1045,Turnos!$A$1:$C$4,3,FALSE)</f>
        <v>22:00</v>
      </c>
      <c r="N1045" s="6">
        <v>13.891944444444446</v>
      </c>
      <c r="O1045" s="6">
        <v>11.428888888888887</v>
      </c>
      <c r="P1045" s="6">
        <f t="shared" si="66"/>
        <v>25.320833333333333</v>
      </c>
      <c r="Q1045" t="str">
        <f t="shared" si="67"/>
        <v>Anomalia</v>
      </c>
      <c r="R1045" t="str">
        <f>VLOOKUP(A1045,Funcionários!$A$1:$I$98,6,FALSE)</f>
        <v>Logística</v>
      </c>
      <c r="S1045" t="str">
        <f>VLOOKUP(A1045,Funcionários!$A$1:$I$98,5,FALSE)</f>
        <v>Analista</v>
      </c>
      <c r="T1045">
        <f>VLOOKUP(A1045,Funcionários!$A$1:$I$98,8,FALSE)</f>
        <v>5044.72</v>
      </c>
      <c r="U1045" t="str">
        <f>VLOOKUP(A1045,Funcionários!$A$1:$I$98,3,FALSE)</f>
        <v>M</v>
      </c>
    </row>
    <row r="1046" spans="1:21" x14ac:dyDescent="0.3">
      <c r="A1046">
        <v>37</v>
      </c>
      <c r="B1046" t="str">
        <f>VLOOKUP(A1046,Funcionários!$A$1:$I$98,2,FALSE)</f>
        <v>Leandro da Cruz</v>
      </c>
      <c r="C1046" s="2" t="s">
        <v>76</v>
      </c>
      <c r="D1046" s="4"/>
      <c r="E1046" s="4"/>
      <c r="F1046">
        <v>0</v>
      </c>
      <c r="G1046">
        <v>0</v>
      </c>
      <c r="H1046">
        <f t="shared" si="64"/>
        <v>2025</v>
      </c>
      <c r="I1046">
        <f t="shared" si="65"/>
        <v>4</v>
      </c>
      <c r="J1046" t="s">
        <v>18</v>
      </c>
      <c r="K1046" t="str">
        <f>VLOOKUP(A1046,Funcionários!$A$1:$I$98,7,FALSE)</f>
        <v>Tarde</v>
      </c>
      <c r="L1046" t="str">
        <f>VLOOKUP(K1046,Turnos!$A$1:$C$4,2,FALSE)</f>
        <v>14:00</v>
      </c>
      <c r="M1046" t="str">
        <f>VLOOKUP(K1046,Turnos!$A$1:$C$4,3,FALSE)</f>
        <v>22:00</v>
      </c>
      <c r="N1046" s="6">
        <v>14</v>
      </c>
      <c r="O1046" s="6">
        <v>22</v>
      </c>
      <c r="P1046" s="6">
        <f t="shared" si="66"/>
        <v>36</v>
      </c>
      <c r="Q1046" t="str">
        <f t="shared" si="67"/>
        <v>Anomalia</v>
      </c>
      <c r="R1046" t="str">
        <f>VLOOKUP(A1046,Funcionários!$A$1:$I$98,6,FALSE)</f>
        <v>Logística</v>
      </c>
      <c r="S1046" t="str">
        <f>VLOOKUP(A1046,Funcionários!$A$1:$I$98,5,FALSE)</f>
        <v>Analista</v>
      </c>
      <c r="T1046">
        <f>VLOOKUP(A1046,Funcionários!$A$1:$I$98,8,FALSE)</f>
        <v>5044.72</v>
      </c>
      <c r="U1046" t="str">
        <f>VLOOKUP(A1046,Funcionários!$A$1:$I$98,3,FALSE)</f>
        <v>M</v>
      </c>
    </row>
    <row r="1047" spans="1:21" x14ac:dyDescent="0.3">
      <c r="A1047">
        <v>37</v>
      </c>
      <c r="B1047" t="str">
        <f>VLOOKUP(A1047,Funcionários!$A$1:$I$98,2,FALSE)</f>
        <v>Leandro da Cruz</v>
      </c>
      <c r="C1047" s="2" t="s">
        <v>79</v>
      </c>
      <c r="D1047" s="4" t="s">
        <v>1833</v>
      </c>
      <c r="E1047" s="4" t="s">
        <v>1834</v>
      </c>
      <c r="F1047">
        <v>0</v>
      </c>
      <c r="G1047">
        <v>0.9</v>
      </c>
      <c r="H1047">
        <f t="shared" si="64"/>
        <v>2025</v>
      </c>
      <c r="I1047">
        <f t="shared" si="65"/>
        <v>4</v>
      </c>
      <c r="J1047" t="s">
        <v>22</v>
      </c>
      <c r="K1047" t="str">
        <f>VLOOKUP(A1047,Funcionários!$A$1:$I$98,7,FALSE)</f>
        <v>Tarde</v>
      </c>
      <c r="L1047" t="str">
        <f>VLOOKUP(K1047,Turnos!$A$1:$C$4,2,FALSE)</f>
        <v>14:00</v>
      </c>
      <c r="M1047" t="str">
        <f>VLOOKUP(K1047,Turnos!$A$1:$C$4,3,FALSE)</f>
        <v>22:00</v>
      </c>
      <c r="N1047" s="6">
        <v>6.0375000000000005</v>
      </c>
      <c r="O1047" s="6">
        <v>21.12972222222222</v>
      </c>
      <c r="P1047" s="6">
        <f t="shared" si="66"/>
        <v>27.167222222222222</v>
      </c>
      <c r="Q1047" t="str">
        <f t="shared" si="67"/>
        <v>Anomalia</v>
      </c>
      <c r="R1047" t="str">
        <f>VLOOKUP(A1047,Funcionários!$A$1:$I$98,6,FALSE)</f>
        <v>Logística</v>
      </c>
      <c r="S1047" t="str">
        <f>VLOOKUP(A1047,Funcionários!$A$1:$I$98,5,FALSE)</f>
        <v>Analista</v>
      </c>
      <c r="T1047">
        <f>VLOOKUP(A1047,Funcionários!$A$1:$I$98,8,FALSE)</f>
        <v>5044.72</v>
      </c>
      <c r="U1047" t="str">
        <f>VLOOKUP(A1047,Funcionários!$A$1:$I$98,3,FALSE)</f>
        <v>M</v>
      </c>
    </row>
    <row r="1048" spans="1:21" x14ac:dyDescent="0.3">
      <c r="A1048">
        <v>37</v>
      </c>
      <c r="B1048" t="str">
        <f>VLOOKUP(A1048,Funcionários!$A$1:$I$98,2,FALSE)</f>
        <v>Leandro da Cruz</v>
      </c>
      <c r="C1048" s="2" t="s">
        <v>82</v>
      </c>
      <c r="D1048" s="4" t="s">
        <v>1835</v>
      </c>
      <c r="E1048" s="4" t="s">
        <v>1836</v>
      </c>
      <c r="F1048">
        <v>0</v>
      </c>
      <c r="G1048">
        <v>1.3</v>
      </c>
      <c r="H1048">
        <f t="shared" si="64"/>
        <v>2025</v>
      </c>
      <c r="I1048">
        <f t="shared" si="65"/>
        <v>4</v>
      </c>
      <c r="J1048" t="s">
        <v>26</v>
      </c>
      <c r="K1048" t="str">
        <f>VLOOKUP(A1048,Funcionários!$A$1:$I$98,7,FALSE)</f>
        <v>Tarde</v>
      </c>
      <c r="L1048" t="str">
        <f>VLOOKUP(K1048,Turnos!$A$1:$C$4,2,FALSE)</f>
        <v>14:00</v>
      </c>
      <c r="M1048" t="str">
        <f>VLOOKUP(K1048,Turnos!$A$1:$C$4,3,FALSE)</f>
        <v>22:00</v>
      </c>
      <c r="N1048" s="6">
        <v>2.1211111111111114</v>
      </c>
      <c r="O1048" s="6">
        <v>2.3649999999999967</v>
      </c>
      <c r="P1048" s="6">
        <f t="shared" si="66"/>
        <v>4.4861111111111081</v>
      </c>
      <c r="Q1048" t="str">
        <f t="shared" si="67"/>
        <v>Anomalia</v>
      </c>
      <c r="R1048" t="str">
        <f>VLOOKUP(A1048,Funcionários!$A$1:$I$98,6,FALSE)</f>
        <v>Logística</v>
      </c>
      <c r="S1048" t="str">
        <f>VLOOKUP(A1048,Funcionários!$A$1:$I$98,5,FALSE)</f>
        <v>Analista</v>
      </c>
      <c r="T1048">
        <f>VLOOKUP(A1048,Funcionários!$A$1:$I$98,8,FALSE)</f>
        <v>5044.72</v>
      </c>
      <c r="U1048" t="str">
        <f>VLOOKUP(A1048,Funcionários!$A$1:$I$98,3,FALSE)</f>
        <v>M</v>
      </c>
    </row>
    <row r="1049" spans="1:21" x14ac:dyDescent="0.3">
      <c r="A1049">
        <v>37</v>
      </c>
      <c r="B1049" t="str">
        <f>VLOOKUP(A1049,Funcionários!$A$1:$I$98,2,FALSE)</f>
        <v>Leandro da Cruz</v>
      </c>
      <c r="C1049" s="2" t="s">
        <v>85</v>
      </c>
      <c r="D1049" s="4" t="s">
        <v>1837</v>
      </c>
      <c r="E1049" s="4" t="s">
        <v>1838</v>
      </c>
      <c r="F1049">
        <v>0</v>
      </c>
      <c r="G1049">
        <v>0.8</v>
      </c>
      <c r="H1049">
        <f t="shared" si="64"/>
        <v>2025</v>
      </c>
      <c r="I1049">
        <f t="shared" si="65"/>
        <v>4</v>
      </c>
      <c r="J1049" t="s">
        <v>28</v>
      </c>
      <c r="K1049" t="str">
        <f>VLOOKUP(A1049,Funcionários!$A$1:$I$98,7,FALSE)</f>
        <v>Tarde</v>
      </c>
      <c r="L1049" t="str">
        <f>VLOOKUP(K1049,Turnos!$A$1:$C$4,2,FALSE)</f>
        <v>14:00</v>
      </c>
      <c r="M1049" t="str">
        <f>VLOOKUP(K1049,Turnos!$A$1:$C$4,3,FALSE)</f>
        <v>22:00</v>
      </c>
      <c r="N1049" s="6">
        <v>6.6722222222222225</v>
      </c>
      <c r="O1049" s="6">
        <v>0.33472222222222214</v>
      </c>
      <c r="P1049" s="6">
        <f t="shared" si="66"/>
        <v>7.0069444444444446</v>
      </c>
      <c r="Q1049" t="str">
        <f t="shared" si="67"/>
        <v>Anomalia</v>
      </c>
      <c r="R1049" t="str">
        <f>VLOOKUP(A1049,Funcionários!$A$1:$I$98,6,FALSE)</f>
        <v>Logística</v>
      </c>
      <c r="S1049" t="str">
        <f>VLOOKUP(A1049,Funcionários!$A$1:$I$98,5,FALSE)</f>
        <v>Analista</v>
      </c>
      <c r="T1049">
        <f>VLOOKUP(A1049,Funcionários!$A$1:$I$98,8,FALSE)</f>
        <v>5044.72</v>
      </c>
      <c r="U1049" t="str">
        <f>VLOOKUP(A1049,Funcionários!$A$1:$I$98,3,FALSE)</f>
        <v>M</v>
      </c>
    </row>
    <row r="1050" spans="1:21" x14ac:dyDescent="0.3">
      <c r="A1050">
        <v>37</v>
      </c>
      <c r="B1050" t="str">
        <f>VLOOKUP(A1050,Funcionários!$A$1:$I$98,2,FALSE)</f>
        <v>Leandro da Cruz</v>
      </c>
      <c r="C1050" s="2" t="s">
        <v>88</v>
      </c>
      <c r="D1050" s="4" t="s">
        <v>1839</v>
      </c>
      <c r="E1050" s="4" t="s">
        <v>1840</v>
      </c>
      <c r="F1050">
        <v>0</v>
      </c>
      <c r="G1050">
        <v>2.5</v>
      </c>
      <c r="H1050">
        <f t="shared" si="64"/>
        <v>2025</v>
      </c>
      <c r="I1050">
        <f t="shared" si="65"/>
        <v>4</v>
      </c>
      <c r="J1050" t="s">
        <v>9</v>
      </c>
      <c r="K1050" t="str">
        <f>VLOOKUP(A1050,Funcionários!$A$1:$I$98,7,FALSE)</f>
        <v>Tarde</v>
      </c>
      <c r="L1050" t="str">
        <f>VLOOKUP(K1050,Turnos!$A$1:$C$4,2,FALSE)</f>
        <v>14:00</v>
      </c>
      <c r="M1050" t="str">
        <f>VLOOKUP(K1050,Turnos!$A$1:$C$4,3,FALSE)</f>
        <v>22:00</v>
      </c>
      <c r="N1050" s="6">
        <v>1.6033333333333337</v>
      </c>
      <c r="O1050" s="6">
        <v>6.1330555555555559</v>
      </c>
      <c r="P1050" s="6">
        <f t="shared" si="66"/>
        <v>7.7363888888888894</v>
      </c>
      <c r="Q1050" t="str">
        <f t="shared" si="67"/>
        <v>Anomalia</v>
      </c>
      <c r="R1050" t="str">
        <f>VLOOKUP(A1050,Funcionários!$A$1:$I$98,6,FALSE)</f>
        <v>Logística</v>
      </c>
      <c r="S1050" t="str">
        <f>VLOOKUP(A1050,Funcionários!$A$1:$I$98,5,FALSE)</f>
        <v>Analista</v>
      </c>
      <c r="T1050">
        <f>VLOOKUP(A1050,Funcionários!$A$1:$I$98,8,FALSE)</f>
        <v>5044.72</v>
      </c>
      <c r="U1050" t="str">
        <f>VLOOKUP(A1050,Funcionários!$A$1:$I$98,3,FALSE)</f>
        <v>M</v>
      </c>
    </row>
    <row r="1051" spans="1:21" x14ac:dyDescent="0.3">
      <c r="A1051">
        <v>37</v>
      </c>
      <c r="B1051" t="str">
        <f>VLOOKUP(A1051,Funcionários!$A$1:$I$98,2,FALSE)</f>
        <v>Leandro da Cruz</v>
      </c>
      <c r="C1051" s="2" t="s">
        <v>91</v>
      </c>
      <c r="D1051" s="4" t="s">
        <v>1841</v>
      </c>
      <c r="E1051" s="4" t="s">
        <v>1842</v>
      </c>
      <c r="F1051">
        <v>0</v>
      </c>
      <c r="G1051">
        <v>1.5</v>
      </c>
      <c r="H1051">
        <f t="shared" si="64"/>
        <v>2025</v>
      </c>
      <c r="I1051">
        <f t="shared" si="65"/>
        <v>4</v>
      </c>
      <c r="J1051" t="s">
        <v>12</v>
      </c>
      <c r="K1051" t="str">
        <f>VLOOKUP(A1051,Funcionários!$A$1:$I$98,7,FALSE)</f>
        <v>Tarde</v>
      </c>
      <c r="L1051" t="str">
        <f>VLOOKUP(K1051,Turnos!$A$1:$C$4,2,FALSE)</f>
        <v>14:00</v>
      </c>
      <c r="M1051" t="str">
        <f>VLOOKUP(K1051,Turnos!$A$1:$C$4,3,FALSE)</f>
        <v>22:00</v>
      </c>
      <c r="N1051" s="6">
        <v>6.158888888888888</v>
      </c>
      <c r="O1051" s="6">
        <v>11.420833333333331</v>
      </c>
      <c r="P1051" s="6">
        <f t="shared" si="66"/>
        <v>17.57972222222222</v>
      </c>
      <c r="Q1051" t="str">
        <f t="shared" si="67"/>
        <v>Anomalia</v>
      </c>
      <c r="R1051" t="str">
        <f>VLOOKUP(A1051,Funcionários!$A$1:$I$98,6,FALSE)</f>
        <v>Logística</v>
      </c>
      <c r="S1051" t="str">
        <f>VLOOKUP(A1051,Funcionários!$A$1:$I$98,5,FALSE)</f>
        <v>Analista</v>
      </c>
      <c r="T1051">
        <f>VLOOKUP(A1051,Funcionários!$A$1:$I$98,8,FALSE)</f>
        <v>5044.72</v>
      </c>
      <c r="U1051" t="str">
        <f>VLOOKUP(A1051,Funcionários!$A$1:$I$98,3,FALSE)</f>
        <v>M</v>
      </c>
    </row>
    <row r="1052" spans="1:21" x14ac:dyDescent="0.3">
      <c r="A1052">
        <v>38</v>
      </c>
      <c r="B1052" t="str">
        <f>VLOOKUP(A1052,Funcionários!$A$1:$I$98,2,FALSE)</f>
        <v>Apollo Mendonça</v>
      </c>
      <c r="C1052" s="2" t="s">
        <v>7</v>
      </c>
      <c r="D1052" s="4" t="s">
        <v>1843</v>
      </c>
      <c r="E1052" s="4" t="s">
        <v>1844</v>
      </c>
      <c r="F1052">
        <v>0</v>
      </c>
      <c r="G1052">
        <v>1.1000000000000001</v>
      </c>
      <c r="H1052">
        <f t="shared" si="64"/>
        <v>2025</v>
      </c>
      <c r="I1052">
        <f t="shared" si="65"/>
        <v>5</v>
      </c>
      <c r="J1052" t="s">
        <v>9</v>
      </c>
      <c r="K1052" t="str">
        <f>VLOOKUP(A1052,Funcionários!$A$1:$I$98,7,FALSE)</f>
        <v>Manhã</v>
      </c>
      <c r="L1052" t="str">
        <f>VLOOKUP(K1052,Turnos!$A$1:$C$4,2,FALSE)</f>
        <v>06:00</v>
      </c>
      <c r="M1052" t="str">
        <f>VLOOKUP(K1052,Turnos!$A$1:$C$4,3,FALSE)</f>
        <v>14:00</v>
      </c>
      <c r="N1052" s="6">
        <v>5.894166666666667</v>
      </c>
      <c r="O1052" s="6">
        <v>5.1072222222222221</v>
      </c>
      <c r="P1052" s="6">
        <f t="shared" si="66"/>
        <v>11.00138888888889</v>
      </c>
      <c r="Q1052" t="str">
        <f t="shared" si="67"/>
        <v>Anomalia</v>
      </c>
      <c r="R1052" t="str">
        <f>VLOOKUP(A1052,Funcionários!$A$1:$I$98,6,FALSE)</f>
        <v>RH</v>
      </c>
      <c r="S1052" t="str">
        <f>VLOOKUP(A1052,Funcionários!$A$1:$I$98,5,FALSE)</f>
        <v>Auxiliar</v>
      </c>
      <c r="T1052">
        <f>VLOOKUP(A1052,Funcionários!$A$1:$I$98,8,FALSE)</f>
        <v>0</v>
      </c>
      <c r="U1052" t="str">
        <f>VLOOKUP(A1052,Funcionários!$A$1:$I$98,3,FALSE)</f>
        <v>F</v>
      </c>
    </row>
    <row r="1053" spans="1:21" x14ac:dyDescent="0.3">
      <c r="A1053">
        <v>38</v>
      </c>
      <c r="B1053" t="str">
        <f>VLOOKUP(A1053,Funcionários!$A$1:$I$98,2,FALSE)</f>
        <v>Apollo Mendonça</v>
      </c>
      <c r="C1053" s="2" t="s">
        <v>10</v>
      </c>
      <c r="D1053" s="4" t="s">
        <v>1845</v>
      </c>
      <c r="E1053" s="4" t="s">
        <v>1846</v>
      </c>
      <c r="F1053">
        <v>0</v>
      </c>
      <c r="G1053">
        <v>0.9</v>
      </c>
      <c r="H1053">
        <f t="shared" si="64"/>
        <v>2025</v>
      </c>
      <c r="I1053">
        <f t="shared" si="65"/>
        <v>5</v>
      </c>
      <c r="J1053" t="s">
        <v>12</v>
      </c>
      <c r="K1053" t="str">
        <f>VLOOKUP(A1053,Funcionários!$A$1:$I$98,7,FALSE)</f>
        <v>Manhã</v>
      </c>
      <c r="L1053" t="str">
        <f>VLOOKUP(K1053,Turnos!$A$1:$C$4,2,FALSE)</f>
        <v>06:00</v>
      </c>
      <c r="M1053" t="str">
        <f>VLOOKUP(K1053,Turnos!$A$1:$C$4,3,FALSE)</f>
        <v>14:00</v>
      </c>
      <c r="N1053" s="6">
        <v>14.239166666666666</v>
      </c>
      <c r="O1053" s="6">
        <v>6.9297222222222237</v>
      </c>
      <c r="P1053" s="6">
        <f t="shared" si="66"/>
        <v>21.16888888888889</v>
      </c>
      <c r="Q1053" t="str">
        <f t="shared" si="67"/>
        <v>Anomalia</v>
      </c>
      <c r="R1053" t="str">
        <f>VLOOKUP(A1053,Funcionários!$A$1:$I$98,6,FALSE)</f>
        <v>RH</v>
      </c>
      <c r="S1053" t="str">
        <f>VLOOKUP(A1053,Funcionários!$A$1:$I$98,5,FALSE)</f>
        <v>Auxiliar</v>
      </c>
      <c r="T1053">
        <f>VLOOKUP(A1053,Funcionários!$A$1:$I$98,8,FALSE)</f>
        <v>0</v>
      </c>
      <c r="U1053" t="str">
        <f>VLOOKUP(A1053,Funcionários!$A$1:$I$98,3,FALSE)</f>
        <v>F</v>
      </c>
    </row>
    <row r="1054" spans="1:21" x14ac:dyDescent="0.3">
      <c r="A1054">
        <v>38</v>
      </c>
      <c r="B1054" t="str">
        <f>VLOOKUP(A1054,Funcionários!$A$1:$I$98,2,FALSE)</f>
        <v>Apollo Mendonça</v>
      </c>
      <c r="C1054" s="2" t="s">
        <v>13</v>
      </c>
      <c r="D1054" s="4"/>
      <c r="E1054" s="4"/>
      <c r="F1054">
        <v>1</v>
      </c>
      <c r="G1054">
        <v>0</v>
      </c>
      <c r="H1054">
        <f t="shared" si="64"/>
        <v>2025</v>
      </c>
      <c r="I1054">
        <f t="shared" si="65"/>
        <v>5</v>
      </c>
      <c r="J1054" t="s">
        <v>16</v>
      </c>
      <c r="K1054" t="str">
        <f>VLOOKUP(A1054,Funcionários!$A$1:$I$98,7,FALSE)</f>
        <v>Manhã</v>
      </c>
      <c r="L1054" t="str">
        <f>VLOOKUP(K1054,Turnos!$A$1:$C$4,2,FALSE)</f>
        <v>06:00</v>
      </c>
      <c r="M1054" t="str">
        <f>VLOOKUP(K1054,Turnos!$A$1:$C$4,3,FALSE)</f>
        <v>14:00</v>
      </c>
      <c r="N1054" s="6">
        <v>6</v>
      </c>
      <c r="O1054" s="6">
        <v>14</v>
      </c>
      <c r="P1054" s="6">
        <f t="shared" si="66"/>
        <v>20</v>
      </c>
      <c r="Q1054" t="str">
        <f t="shared" si="67"/>
        <v>Anomalia</v>
      </c>
      <c r="R1054" t="str">
        <f>VLOOKUP(A1054,Funcionários!$A$1:$I$98,6,FALSE)</f>
        <v>RH</v>
      </c>
      <c r="S1054" t="str">
        <f>VLOOKUP(A1054,Funcionários!$A$1:$I$98,5,FALSE)</f>
        <v>Auxiliar</v>
      </c>
      <c r="T1054">
        <f>VLOOKUP(A1054,Funcionários!$A$1:$I$98,8,FALSE)</f>
        <v>0</v>
      </c>
      <c r="U1054" t="str">
        <f>VLOOKUP(A1054,Funcionários!$A$1:$I$98,3,FALSE)</f>
        <v>F</v>
      </c>
    </row>
    <row r="1055" spans="1:21" x14ac:dyDescent="0.3">
      <c r="A1055">
        <v>38</v>
      </c>
      <c r="B1055" t="str">
        <f>VLOOKUP(A1055,Funcionários!$A$1:$I$98,2,FALSE)</f>
        <v>Apollo Mendonça</v>
      </c>
      <c r="C1055" s="2" t="s">
        <v>17</v>
      </c>
      <c r="D1055" s="4" t="s">
        <v>1847</v>
      </c>
      <c r="E1055" s="4" t="s">
        <v>1848</v>
      </c>
      <c r="F1055">
        <v>0</v>
      </c>
      <c r="G1055">
        <v>2.6</v>
      </c>
      <c r="H1055">
        <f t="shared" si="64"/>
        <v>2025</v>
      </c>
      <c r="I1055">
        <f t="shared" si="65"/>
        <v>5</v>
      </c>
      <c r="J1055" t="s">
        <v>18</v>
      </c>
      <c r="K1055" t="str">
        <f>VLOOKUP(A1055,Funcionários!$A$1:$I$98,7,FALSE)</f>
        <v>Manhã</v>
      </c>
      <c r="L1055" t="str">
        <f>VLOOKUP(K1055,Turnos!$A$1:$C$4,2,FALSE)</f>
        <v>06:00</v>
      </c>
      <c r="M1055" t="str">
        <f>VLOOKUP(K1055,Turnos!$A$1:$C$4,3,FALSE)</f>
        <v>14:00</v>
      </c>
      <c r="N1055" s="6">
        <v>6.3313888888888892</v>
      </c>
      <c r="O1055" s="6">
        <v>3.0930555555555554</v>
      </c>
      <c r="P1055" s="6">
        <f t="shared" si="66"/>
        <v>9.4244444444444451</v>
      </c>
      <c r="Q1055" t="str">
        <f t="shared" si="67"/>
        <v>Anomalia</v>
      </c>
      <c r="R1055" t="str">
        <f>VLOOKUP(A1055,Funcionários!$A$1:$I$98,6,FALSE)</f>
        <v>RH</v>
      </c>
      <c r="S1055" t="str">
        <f>VLOOKUP(A1055,Funcionários!$A$1:$I$98,5,FALSE)</f>
        <v>Auxiliar</v>
      </c>
      <c r="T1055">
        <f>VLOOKUP(A1055,Funcionários!$A$1:$I$98,8,FALSE)</f>
        <v>0</v>
      </c>
      <c r="U1055" t="str">
        <f>VLOOKUP(A1055,Funcionários!$A$1:$I$98,3,FALSE)</f>
        <v>F</v>
      </c>
    </row>
    <row r="1056" spans="1:21" x14ac:dyDescent="0.3">
      <c r="A1056">
        <v>38</v>
      </c>
      <c r="B1056" t="str">
        <f>VLOOKUP(A1056,Funcionários!$A$1:$I$98,2,FALSE)</f>
        <v>Apollo Mendonça</v>
      </c>
      <c r="C1056" s="2" t="s">
        <v>19</v>
      </c>
      <c r="D1056" s="4" t="s">
        <v>1849</v>
      </c>
      <c r="E1056" s="4" t="s">
        <v>1850</v>
      </c>
      <c r="F1056">
        <v>0</v>
      </c>
      <c r="G1056">
        <v>2.7</v>
      </c>
      <c r="H1056">
        <f t="shared" si="64"/>
        <v>2025</v>
      </c>
      <c r="I1056">
        <f t="shared" si="65"/>
        <v>5</v>
      </c>
      <c r="J1056" t="s">
        <v>22</v>
      </c>
      <c r="K1056" t="str">
        <f>VLOOKUP(A1056,Funcionários!$A$1:$I$98,7,FALSE)</f>
        <v>Manhã</v>
      </c>
      <c r="L1056" t="str">
        <f>VLOOKUP(K1056,Turnos!$A$1:$C$4,2,FALSE)</f>
        <v>06:00</v>
      </c>
      <c r="M1056" t="str">
        <f>VLOOKUP(K1056,Turnos!$A$1:$C$4,3,FALSE)</f>
        <v>14:00</v>
      </c>
      <c r="N1056" s="6">
        <v>10.488333333333335</v>
      </c>
      <c r="O1056" s="6">
        <v>3.1524999999999994</v>
      </c>
      <c r="P1056" s="6">
        <f t="shared" si="66"/>
        <v>13.640833333333335</v>
      </c>
      <c r="Q1056" t="str">
        <f t="shared" si="67"/>
        <v>Anomalia</v>
      </c>
      <c r="R1056" t="str">
        <f>VLOOKUP(A1056,Funcionários!$A$1:$I$98,6,FALSE)</f>
        <v>RH</v>
      </c>
      <c r="S1056" t="str">
        <f>VLOOKUP(A1056,Funcionários!$A$1:$I$98,5,FALSE)</f>
        <v>Auxiliar</v>
      </c>
      <c r="T1056">
        <f>VLOOKUP(A1056,Funcionários!$A$1:$I$98,8,FALSE)</f>
        <v>0</v>
      </c>
      <c r="U1056" t="str">
        <f>VLOOKUP(A1056,Funcionários!$A$1:$I$98,3,FALSE)</f>
        <v>F</v>
      </c>
    </row>
    <row r="1057" spans="1:21" x14ac:dyDescent="0.3">
      <c r="A1057">
        <v>38</v>
      </c>
      <c r="B1057" t="str">
        <f>VLOOKUP(A1057,Funcionários!$A$1:$I$98,2,FALSE)</f>
        <v>Apollo Mendonça</v>
      </c>
      <c r="C1057" s="2" t="s">
        <v>23</v>
      </c>
      <c r="D1057" s="4" t="s">
        <v>1851</v>
      </c>
      <c r="E1057" s="4" t="s">
        <v>1852</v>
      </c>
      <c r="F1057">
        <v>0</v>
      </c>
      <c r="G1057">
        <v>2.2999999999999998</v>
      </c>
      <c r="H1057">
        <f t="shared" si="64"/>
        <v>2025</v>
      </c>
      <c r="I1057">
        <f t="shared" si="65"/>
        <v>5</v>
      </c>
      <c r="J1057" t="s">
        <v>26</v>
      </c>
      <c r="K1057" t="str">
        <f>VLOOKUP(A1057,Funcionários!$A$1:$I$98,7,FALSE)</f>
        <v>Manhã</v>
      </c>
      <c r="L1057" t="str">
        <f>VLOOKUP(K1057,Turnos!$A$1:$C$4,2,FALSE)</f>
        <v>06:00</v>
      </c>
      <c r="M1057" t="str">
        <f>VLOOKUP(K1057,Turnos!$A$1:$C$4,3,FALSE)</f>
        <v>14:00</v>
      </c>
      <c r="N1057" s="6">
        <v>7.1813888888888906</v>
      </c>
      <c r="O1057" s="6">
        <v>2.9797222222222226</v>
      </c>
      <c r="P1057" s="6">
        <f t="shared" si="66"/>
        <v>10.161111111111113</v>
      </c>
      <c r="Q1057" t="str">
        <f t="shared" si="67"/>
        <v>Anomalia</v>
      </c>
      <c r="R1057" t="str">
        <f>VLOOKUP(A1057,Funcionários!$A$1:$I$98,6,FALSE)</f>
        <v>RH</v>
      </c>
      <c r="S1057" t="str">
        <f>VLOOKUP(A1057,Funcionários!$A$1:$I$98,5,FALSE)</f>
        <v>Auxiliar</v>
      </c>
      <c r="T1057">
        <f>VLOOKUP(A1057,Funcionários!$A$1:$I$98,8,FALSE)</f>
        <v>0</v>
      </c>
      <c r="U1057" t="str">
        <f>VLOOKUP(A1057,Funcionários!$A$1:$I$98,3,FALSE)</f>
        <v>F</v>
      </c>
    </row>
    <row r="1058" spans="1:21" x14ac:dyDescent="0.3">
      <c r="A1058">
        <v>38</v>
      </c>
      <c r="B1058" t="str">
        <f>VLOOKUP(A1058,Funcionários!$A$1:$I$98,2,FALSE)</f>
        <v>Apollo Mendonça</v>
      </c>
      <c r="C1058" s="2" t="s">
        <v>27</v>
      </c>
      <c r="D1058" s="4" t="s">
        <v>1853</v>
      </c>
      <c r="E1058" s="4" t="s">
        <v>1854</v>
      </c>
      <c r="F1058">
        <v>0</v>
      </c>
      <c r="G1058">
        <v>2.4</v>
      </c>
      <c r="H1058">
        <f t="shared" si="64"/>
        <v>2025</v>
      </c>
      <c r="I1058">
        <f t="shared" si="65"/>
        <v>5</v>
      </c>
      <c r="J1058" t="s">
        <v>28</v>
      </c>
      <c r="K1058" t="str">
        <f>VLOOKUP(A1058,Funcionários!$A$1:$I$98,7,FALSE)</f>
        <v>Manhã</v>
      </c>
      <c r="L1058" t="str">
        <f>VLOOKUP(K1058,Turnos!$A$1:$C$4,2,FALSE)</f>
        <v>06:00</v>
      </c>
      <c r="M1058" t="str">
        <f>VLOOKUP(K1058,Turnos!$A$1:$C$4,3,FALSE)</f>
        <v>14:00</v>
      </c>
      <c r="N1058" s="6">
        <v>13.359444444444446</v>
      </c>
      <c r="O1058" s="6">
        <v>1.7616666666666652</v>
      </c>
      <c r="P1058" s="6">
        <f t="shared" si="66"/>
        <v>15.121111111111111</v>
      </c>
      <c r="Q1058" t="str">
        <f t="shared" si="67"/>
        <v>Anomalia</v>
      </c>
      <c r="R1058" t="str">
        <f>VLOOKUP(A1058,Funcionários!$A$1:$I$98,6,FALSE)</f>
        <v>RH</v>
      </c>
      <c r="S1058" t="str">
        <f>VLOOKUP(A1058,Funcionários!$A$1:$I$98,5,FALSE)</f>
        <v>Auxiliar</v>
      </c>
      <c r="T1058">
        <f>VLOOKUP(A1058,Funcionários!$A$1:$I$98,8,FALSE)</f>
        <v>0</v>
      </c>
      <c r="U1058" t="str">
        <f>VLOOKUP(A1058,Funcionários!$A$1:$I$98,3,FALSE)</f>
        <v>F</v>
      </c>
    </row>
    <row r="1059" spans="1:21" x14ac:dyDescent="0.3">
      <c r="A1059">
        <v>38</v>
      </c>
      <c r="B1059" t="str">
        <f>VLOOKUP(A1059,Funcionários!$A$1:$I$98,2,FALSE)</f>
        <v>Apollo Mendonça</v>
      </c>
      <c r="C1059" s="2" t="s">
        <v>29</v>
      </c>
      <c r="D1059" s="4" t="s">
        <v>1855</v>
      </c>
      <c r="E1059" s="4" t="s">
        <v>1856</v>
      </c>
      <c r="F1059">
        <v>0</v>
      </c>
      <c r="G1059">
        <v>2</v>
      </c>
      <c r="H1059">
        <f t="shared" si="64"/>
        <v>2025</v>
      </c>
      <c r="I1059">
        <f t="shared" si="65"/>
        <v>4</v>
      </c>
      <c r="J1059" t="s">
        <v>9</v>
      </c>
      <c r="K1059" t="str">
        <f>VLOOKUP(A1059,Funcionários!$A$1:$I$98,7,FALSE)</f>
        <v>Manhã</v>
      </c>
      <c r="L1059" t="str">
        <f>VLOOKUP(K1059,Turnos!$A$1:$C$4,2,FALSE)</f>
        <v>06:00</v>
      </c>
      <c r="M1059" t="str">
        <f>VLOOKUP(K1059,Turnos!$A$1:$C$4,3,FALSE)</f>
        <v>14:00</v>
      </c>
      <c r="N1059" s="6">
        <v>6.030277777777779</v>
      </c>
      <c r="O1059" s="6">
        <v>7.6152777777777789</v>
      </c>
      <c r="P1059" s="6">
        <f t="shared" si="66"/>
        <v>13.645555555555557</v>
      </c>
      <c r="Q1059" t="str">
        <f t="shared" si="67"/>
        <v>Anomalia</v>
      </c>
      <c r="R1059" t="str">
        <f>VLOOKUP(A1059,Funcionários!$A$1:$I$98,6,FALSE)</f>
        <v>RH</v>
      </c>
      <c r="S1059" t="str">
        <f>VLOOKUP(A1059,Funcionários!$A$1:$I$98,5,FALSE)</f>
        <v>Auxiliar</v>
      </c>
      <c r="T1059">
        <f>VLOOKUP(A1059,Funcionários!$A$1:$I$98,8,FALSE)</f>
        <v>0</v>
      </c>
      <c r="U1059" t="str">
        <f>VLOOKUP(A1059,Funcionários!$A$1:$I$98,3,FALSE)</f>
        <v>F</v>
      </c>
    </row>
    <row r="1060" spans="1:21" x14ac:dyDescent="0.3">
      <c r="A1060">
        <v>38</v>
      </c>
      <c r="B1060" t="str">
        <f>VLOOKUP(A1060,Funcionários!$A$1:$I$98,2,FALSE)</f>
        <v>Apollo Mendonça</v>
      </c>
      <c r="C1060" s="2" t="s">
        <v>32</v>
      </c>
      <c r="D1060" s="4" t="s">
        <v>1857</v>
      </c>
      <c r="E1060" s="4" t="s">
        <v>1858</v>
      </c>
      <c r="F1060">
        <v>0</v>
      </c>
      <c r="G1060">
        <v>3</v>
      </c>
      <c r="H1060">
        <f t="shared" si="64"/>
        <v>2025</v>
      </c>
      <c r="I1060">
        <f t="shared" si="65"/>
        <v>4</v>
      </c>
      <c r="J1060" t="s">
        <v>12</v>
      </c>
      <c r="K1060" t="str">
        <f>VLOOKUP(A1060,Funcionários!$A$1:$I$98,7,FALSE)</f>
        <v>Manhã</v>
      </c>
      <c r="L1060" t="str">
        <f>VLOOKUP(K1060,Turnos!$A$1:$C$4,2,FALSE)</f>
        <v>06:00</v>
      </c>
      <c r="M1060" t="str">
        <f>VLOOKUP(K1060,Turnos!$A$1:$C$4,3,FALSE)</f>
        <v>14:00</v>
      </c>
      <c r="N1060" s="6">
        <v>1.2461111111111112</v>
      </c>
      <c r="O1060" s="6">
        <v>8.6449999999999978</v>
      </c>
      <c r="P1060" s="6">
        <f t="shared" si="66"/>
        <v>9.8911111111111083</v>
      </c>
      <c r="Q1060" t="str">
        <f t="shared" si="67"/>
        <v>Anomalia</v>
      </c>
      <c r="R1060" t="str">
        <f>VLOOKUP(A1060,Funcionários!$A$1:$I$98,6,FALSE)</f>
        <v>RH</v>
      </c>
      <c r="S1060" t="str">
        <f>VLOOKUP(A1060,Funcionários!$A$1:$I$98,5,FALSE)</f>
        <v>Auxiliar</v>
      </c>
      <c r="T1060">
        <f>VLOOKUP(A1060,Funcionários!$A$1:$I$98,8,FALSE)</f>
        <v>0</v>
      </c>
      <c r="U1060" t="str">
        <f>VLOOKUP(A1060,Funcionários!$A$1:$I$98,3,FALSE)</f>
        <v>F</v>
      </c>
    </row>
    <row r="1061" spans="1:21" x14ac:dyDescent="0.3">
      <c r="A1061">
        <v>38</v>
      </c>
      <c r="B1061" t="str">
        <f>VLOOKUP(A1061,Funcionários!$A$1:$I$98,2,FALSE)</f>
        <v>Apollo Mendonça</v>
      </c>
      <c r="C1061" s="2" t="s">
        <v>35</v>
      </c>
      <c r="D1061" s="4"/>
      <c r="E1061" s="4"/>
      <c r="F1061">
        <v>0</v>
      </c>
      <c r="G1061">
        <v>0</v>
      </c>
      <c r="H1061">
        <f t="shared" si="64"/>
        <v>2025</v>
      </c>
      <c r="I1061">
        <f t="shared" si="65"/>
        <v>4</v>
      </c>
      <c r="J1061" t="s">
        <v>16</v>
      </c>
      <c r="K1061" t="str">
        <f>VLOOKUP(A1061,Funcionários!$A$1:$I$98,7,FALSE)</f>
        <v>Manhã</v>
      </c>
      <c r="L1061" t="str">
        <f>VLOOKUP(K1061,Turnos!$A$1:$C$4,2,FALSE)</f>
        <v>06:00</v>
      </c>
      <c r="M1061" t="str">
        <f>VLOOKUP(K1061,Turnos!$A$1:$C$4,3,FALSE)</f>
        <v>14:00</v>
      </c>
      <c r="N1061" s="6">
        <v>6</v>
      </c>
      <c r="O1061" s="6">
        <v>14</v>
      </c>
      <c r="P1061" s="6">
        <f t="shared" si="66"/>
        <v>20</v>
      </c>
      <c r="Q1061" t="str">
        <f t="shared" si="67"/>
        <v>Anomalia</v>
      </c>
      <c r="R1061" t="str">
        <f>VLOOKUP(A1061,Funcionários!$A$1:$I$98,6,FALSE)</f>
        <v>RH</v>
      </c>
      <c r="S1061" t="str">
        <f>VLOOKUP(A1061,Funcionários!$A$1:$I$98,5,FALSE)</f>
        <v>Auxiliar</v>
      </c>
      <c r="T1061">
        <f>VLOOKUP(A1061,Funcionários!$A$1:$I$98,8,FALSE)</f>
        <v>0</v>
      </c>
      <c r="U1061" t="str">
        <f>VLOOKUP(A1061,Funcionários!$A$1:$I$98,3,FALSE)</f>
        <v>F</v>
      </c>
    </row>
    <row r="1062" spans="1:21" x14ac:dyDescent="0.3">
      <c r="A1062">
        <v>38</v>
      </c>
      <c r="B1062" t="str">
        <f>VLOOKUP(A1062,Funcionários!$A$1:$I$98,2,FALSE)</f>
        <v>Apollo Mendonça</v>
      </c>
      <c r="C1062" s="2" t="s">
        <v>36</v>
      </c>
      <c r="D1062" s="4" t="s">
        <v>1859</v>
      </c>
      <c r="E1062" s="4" t="s">
        <v>1860</v>
      </c>
      <c r="F1062">
        <v>0</v>
      </c>
      <c r="G1062">
        <v>1.7</v>
      </c>
      <c r="H1062">
        <f t="shared" si="64"/>
        <v>2025</v>
      </c>
      <c r="I1062">
        <f t="shared" si="65"/>
        <v>4</v>
      </c>
      <c r="J1062" t="s">
        <v>18</v>
      </c>
      <c r="K1062" t="str">
        <f>VLOOKUP(A1062,Funcionários!$A$1:$I$98,7,FALSE)</f>
        <v>Manhã</v>
      </c>
      <c r="L1062" t="str">
        <f>VLOOKUP(K1062,Turnos!$A$1:$C$4,2,FALSE)</f>
        <v>06:00</v>
      </c>
      <c r="M1062" t="str">
        <f>VLOOKUP(K1062,Turnos!$A$1:$C$4,3,FALSE)</f>
        <v>14:00</v>
      </c>
      <c r="N1062" s="6">
        <v>12.127500000000001</v>
      </c>
      <c r="O1062" s="6">
        <v>9.3052777777777766</v>
      </c>
      <c r="P1062" s="6">
        <f t="shared" si="66"/>
        <v>21.43277777777778</v>
      </c>
      <c r="Q1062" t="str">
        <f t="shared" si="67"/>
        <v>Anomalia</v>
      </c>
      <c r="R1062" t="str">
        <f>VLOOKUP(A1062,Funcionários!$A$1:$I$98,6,FALSE)</f>
        <v>RH</v>
      </c>
      <c r="S1062" t="str">
        <f>VLOOKUP(A1062,Funcionários!$A$1:$I$98,5,FALSE)</f>
        <v>Auxiliar</v>
      </c>
      <c r="T1062">
        <f>VLOOKUP(A1062,Funcionários!$A$1:$I$98,8,FALSE)</f>
        <v>0</v>
      </c>
      <c r="U1062" t="str">
        <f>VLOOKUP(A1062,Funcionários!$A$1:$I$98,3,FALSE)</f>
        <v>F</v>
      </c>
    </row>
    <row r="1063" spans="1:21" x14ac:dyDescent="0.3">
      <c r="A1063">
        <v>38</v>
      </c>
      <c r="B1063" t="str">
        <f>VLOOKUP(A1063,Funcionários!$A$1:$I$98,2,FALSE)</f>
        <v>Apollo Mendonça</v>
      </c>
      <c r="C1063" s="2" t="s">
        <v>39</v>
      </c>
      <c r="D1063" s="4" t="s">
        <v>1861</v>
      </c>
      <c r="E1063" s="4" t="s">
        <v>1862</v>
      </c>
      <c r="F1063">
        <v>0</v>
      </c>
      <c r="G1063">
        <v>0.7</v>
      </c>
      <c r="H1063">
        <f t="shared" si="64"/>
        <v>2025</v>
      </c>
      <c r="I1063">
        <f t="shared" si="65"/>
        <v>4</v>
      </c>
      <c r="J1063" t="s">
        <v>22</v>
      </c>
      <c r="K1063" t="str">
        <f>VLOOKUP(A1063,Funcionários!$A$1:$I$98,7,FALSE)</f>
        <v>Manhã</v>
      </c>
      <c r="L1063" t="str">
        <f>VLOOKUP(K1063,Turnos!$A$1:$C$4,2,FALSE)</f>
        <v>06:00</v>
      </c>
      <c r="M1063" t="str">
        <f>VLOOKUP(K1063,Turnos!$A$1:$C$4,3,FALSE)</f>
        <v>14:00</v>
      </c>
      <c r="N1063" s="6">
        <v>11.9975</v>
      </c>
      <c r="O1063" s="6">
        <v>2.0686111111111085</v>
      </c>
      <c r="P1063" s="6">
        <f t="shared" si="66"/>
        <v>14.066111111111109</v>
      </c>
      <c r="Q1063" t="str">
        <f t="shared" si="67"/>
        <v>Anomalia</v>
      </c>
      <c r="R1063" t="str">
        <f>VLOOKUP(A1063,Funcionários!$A$1:$I$98,6,FALSE)</f>
        <v>RH</v>
      </c>
      <c r="S1063" t="str">
        <f>VLOOKUP(A1063,Funcionários!$A$1:$I$98,5,FALSE)</f>
        <v>Auxiliar</v>
      </c>
      <c r="T1063">
        <f>VLOOKUP(A1063,Funcionários!$A$1:$I$98,8,FALSE)</f>
        <v>0</v>
      </c>
      <c r="U1063" t="str">
        <f>VLOOKUP(A1063,Funcionários!$A$1:$I$98,3,FALSE)</f>
        <v>F</v>
      </c>
    </row>
    <row r="1064" spans="1:21" x14ac:dyDescent="0.3">
      <c r="A1064">
        <v>38</v>
      </c>
      <c r="B1064" t="str">
        <f>VLOOKUP(A1064,Funcionários!$A$1:$I$98,2,FALSE)</f>
        <v>Apollo Mendonça</v>
      </c>
      <c r="C1064" s="2" t="s">
        <v>42</v>
      </c>
      <c r="D1064" s="4" t="s">
        <v>1863</v>
      </c>
      <c r="E1064" s="4" t="s">
        <v>1864</v>
      </c>
      <c r="F1064">
        <v>0</v>
      </c>
      <c r="G1064">
        <v>2.7</v>
      </c>
      <c r="H1064">
        <f t="shared" si="64"/>
        <v>2025</v>
      </c>
      <c r="I1064">
        <f t="shared" si="65"/>
        <v>4</v>
      </c>
      <c r="J1064" t="s">
        <v>26</v>
      </c>
      <c r="K1064" t="str">
        <f>VLOOKUP(A1064,Funcionários!$A$1:$I$98,7,FALSE)</f>
        <v>Manhã</v>
      </c>
      <c r="L1064" t="str">
        <f>VLOOKUP(K1064,Turnos!$A$1:$C$4,2,FALSE)</f>
        <v>06:00</v>
      </c>
      <c r="M1064" t="str">
        <f>VLOOKUP(K1064,Turnos!$A$1:$C$4,3,FALSE)</f>
        <v>14:00</v>
      </c>
      <c r="N1064" s="6">
        <v>17.620833333333334</v>
      </c>
      <c r="O1064" s="6">
        <v>9.1719444444444473</v>
      </c>
      <c r="P1064" s="6">
        <f t="shared" si="66"/>
        <v>26.792777777777779</v>
      </c>
      <c r="Q1064" t="str">
        <f t="shared" si="67"/>
        <v>Anomalia</v>
      </c>
      <c r="R1064" t="str">
        <f>VLOOKUP(A1064,Funcionários!$A$1:$I$98,6,FALSE)</f>
        <v>RH</v>
      </c>
      <c r="S1064" t="str">
        <f>VLOOKUP(A1064,Funcionários!$A$1:$I$98,5,FALSE)</f>
        <v>Auxiliar</v>
      </c>
      <c r="T1064">
        <f>VLOOKUP(A1064,Funcionários!$A$1:$I$98,8,FALSE)</f>
        <v>0</v>
      </c>
      <c r="U1064" t="str">
        <f>VLOOKUP(A1064,Funcionários!$A$1:$I$98,3,FALSE)</f>
        <v>F</v>
      </c>
    </row>
    <row r="1065" spans="1:21" x14ac:dyDescent="0.3">
      <c r="A1065">
        <v>38</v>
      </c>
      <c r="B1065" t="str">
        <f>VLOOKUP(A1065,Funcionários!$A$1:$I$98,2,FALSE)</f>
        <v>Apollo Mendonça</v>
      </c>
      <c r="C1065" s="2" t="s">
        <v>45</v>
      </c>
      <c r="D1065" s="4" t="s">
        <v>1865</v>
      </c>
      <c r="E1065" s="4" t="s">
        <v>1866</v>
      </c>
      <c r="F1065">
        <v>0</v>
      </c>
      <c r="G1065">
        <v>2.5</v>
      </c>
      <c r="H1065">
        <f t="shared" si="64"/>
        <v>2025</v>
      </c>
      <c r="I1065">
        <f t="shared" si="65"/>
        <v>4</v>
      </c>
      <c r="J1065" t="s">
        <v>28</v>
      </c>
      <c r="K1065" t="str">
        <f>VLOOKUP(A1065,Funcionários!$A$1:$I$98,7,FALSE)</f>
        <v>Manhã</v>
      </c>
      <c r="L1065" t="str">
        <f>VLOOKUP(K1065,Turnos!$A$1:$C$4,2,FALSE)</f>
        <v>06:00</v>
      </c>
      <c r="M1065" t="str">
        <f>VLOOKUP(K1065,Turnos!$A$1:$C$4,3,FALSE)</f>
        <v>14:00</v>
      </c>
      <c r="N1065" s="6">
        <v>0.99833333333333285</v>
      </c>
      <c r="O1065" s="6">
        <v>11.929166666666667</v>
      </c>
      <c r="P1065" s="6">
        <f t="shared" si="66"/>
        <v>12.9275</v>
      </c>
      <c r="Q1065" t="str">
        <f t="shared" si="67"/>
        <v>Anomalia</v>
      </c>
      <c r="R1065" t="str">
        <f>VLOOKUP(A1065,Funcionários!$A$1:$I$98,6,FALSE)</f>
        <v>RH</v>
      </c>
      <c r="S1065" t="str">
        <f>VLOOKUP(A1065,Funcionários!$A$1:$I$98,5,FALSE)</f>
        <v>Auxiliar</v>
      </c>
      <c r="T1065">
        <f>VLOOKUP(A1065,Funcionários!$A$1:$I$98,8,FALSE)</f>
        <v>0</v>
      </c>
      <c r="U1065" t="str">
        <f>VLOOKUP(A1065,Funcionários!$A$1:$I$98,3,FALSE)</f>
        <v>F</v>
      </c>
    </row>
    <row r="1066" spans="1:21" x14ac:dyDescent="0.3">
      <c r="A1066">
        <v>38</v>
      </c>
      <c r="B1066" t="str">
        <f>VLOOKUP(A1066,Funcionários!$A$1:$I$98,2,FALSE)</f>
        <v>Apollo Mendonça</v>
      </c>
      <c r="C1066" s="2" t="s">
        <v>48</v>
      </c>
      <c r="D1066" s="4" t="s">
        <v>1867</v>
      </c>
      <c r="E1066" s="4" t="s">
        <v>1868</v>
      </c>
      <c r="F1066">
        <v>0</v>
      </c>
      <c r="G1066">
        <v>0.5</v>
      </c>
      <c r="H1066">
        <f t="shared" si="64"/>
        <v>2025</v>
      </c>
      <c r="I1066">
        <f t="shared" si="65"/>
        <v>4</v>
      </c>
      <c r="J1066" t="s">
        <v>9</v>
      </c>
      <c r="K1066" t="str">
        <f>VLOOKUP(A1066,Funcionários!$A$1:$I$98,7,FALSE)</f>
        <v>Manhã</v>
      </c>
      <c r="L1066" t="str">
        <f>VLOOKUP(K1066,Turnos!$A$1:$C$4,2,FALSE)</f>
        <v>06:00</v>
      </c>
      <c r="M1066" t="str">
        <f>VLOOKUP(K1066,Turnos!$A$1:$C$4,3,FALSE)</f>
        <v>14:00</v>
      </c>
      <c r="N1066" s="6">
        <v>11.885833333333334</v>
      </c>
      <c r="O1066" s="6">
        <v>0.63833333333333186</v>
      </c>
      <c r="P1066" s="6">
        <f t="shared" si="66"/>
        <v>12.524166666666666</v>
      </c>
      <c r="Q1066" t="str">
        <f t="shared" si="67"/>
        <v>Anomalia</v>
      </c>
      <c r="R1066" t="str">
        <f>VLOOKUP(A1066,Funcionários!$A$1:$I$98,6,FALSE)</f>
        <v>RH</v>
      </c>
      <c r="S1066" t="str">
        <f>VLOOKUP(A1066,Funcionários!$A$1:$I$98,5,FALSE)</f>
        <v>Auxiliar</v>
      </c>
      <c r="T1066">
        <f>VLOOKUP(A1066,Funcionários!$A$1:$I$98,8,FALSE)</f>
        <v>0</v>
      </c>
      <c r="U1066" t="str">
        <f>VLOOKUP(A1066,Funcionários!$A$1:$I$98,3,FALSE)</f>
        <v>F</v>
      </c>
    </row>
    <row r="1067" spans="1:21" x14ac:dyDescent="0.3">
      <c r="A1067">
        <v>38</v>
      </c>
      <c r="B1067" t="str">
        <f>VLOOKUP(A1067,Funcionários!$A$1:$I$98,2,FALSE)</f>
        <v>Apollo Mendonça</v>
      </c>
      <c r="C1067" s="2" t="s">
        <v>51</v>
      </c>
      <c r="D1067" s="4" t="s">
        <v>1869</v>
      </c>
      <c r="E1067" s="4" t="s">
        <v>1870</v>
      </c>
      <c r="F1067">
        <v>0</v>
      </c>
      <c r="G1067">
        <v>0.8</v>
      </c>
      <c r="H1067">
        <f t="shared" si="64"/>
        <v>2025</v>
      </c>
      <c r="I1067">
        <f t="shared" si="65"/>
        <v>4</v>
      </c>
      <c r="J1067" t="s">
        <v>12</v>
      </c>
      <c r="K1067" t="str">
        <f>VLOOKUP(A1067,Funcionários!$A$1:$I$98,7,FALSE)</f>
        <v>Manhã</v>
      </c>
      <c r="L1067" t="str">
        <f>VLOOKUP(K1067,Turnos!$A$1:$C$4,2,FALSE)</f>
        <v>06:00</v>
      </c>
      <c r="M1067" t="str">
        <f>VLOOKUP(K1067,Turnos!$A$1:$C$4,3,FALSE)</f>
        <v>14:00</v>
      </c>
      <c r="N1067" s="6">
        <v>15.079722222222221</v>
      </c>
      <c r="O1067" s="6">
        <v>10.900277777777777</v>
      </c>
      <c r="P1067" s="6">
        <f t="shared" si="66"/>
        <v>25.979999999999997</v>
      </c>
      <c r="Q1067" t="str">
        <f t="shared" si="67"/>
        <v>Anomalia</v>
      </c>
      <c r="R1067" t="str">
        <f>VLOOKUP(A1067,Funcionários!$A$1:$I$98,6,FALSE)</f>
        <v>RH</v>
      </c>
      <c r="S1067" t="str">
        <f>VLOOKUP(A1067,Funcionários!$A$1:$I$98,5,FALSE)</f>
        <v>Auxiliar</v>
      </c>
      <c r="T1067">
        <f>VLOOKUP(A1067,Funcionários!$A$1:$I$98,8,FALSE)</f>
        <v>0</v>
      </c>
      <c r="U1067" t="str">
        <f>VLOOKUP(A1067,Funcionários!$A$1:$I$98,3,FALSE)</f>
        <v>F</v>
      </c>
    </row>
    <row r="1068" spans="1:21" x14ac:dyDescent="0.3">
      <c r="A1068">
        <v>38</v>
      </c>
      <c r="B1068" t="str">
        <f>VLOOKUP(A1068,Funcionários!$A$1:$I$98,2,FALSE)</f>
        <v>Apollo Mendonça</v>
      </c>
      <c r="C1068" s="2" t="s">
        <v>54</v>
      </c>
      <c r="D1068" s="4" t="s">
        <v>1871</v>
      </c>
      <c r="E1068" s="4" t="s">
        <v>1872</v>
      </c>
      <c r="F1068">
        <v>0</v>
      </c>
      <c r="G1068">
        <v>0.5</v>
      </c>
      <c r="H1068">
        <f t="shared" si="64"/>
        <v>2025</v>
      </c>
      <c r="I1068">
        <f t="shared" si="65"/>
        <v>4</v>
      </c>
      <c r="J1068" t="s">
        <v>16</v>
      </c>
      <c r="K1068" t="str">
        <f>VLOOKUP(A1068,Funcionários!$A$1:$I$98,7,FALSE)</f>
        <v>Manhã</v>
      </c>
      <c r="L1068" t="str">
        <f>VLOOKUP(K1068,Turnos!$A$1:$C$4,2,FALSE)</f>
        <v>06:00</v>
      </c>
      <c r="M1068" t="str">
        <f>VLOOKUP(K1068,Turnos!$A$1:$C$4,3,FALSE)</f>
        <v>14:00</v>
      </c>
      <c r="N1068" s="6">
        <v>11.502222222222223</v>
      </c>
      <c r="O1068" s="6">
        <v>4.7686111111111122</v>
      </c>
      <c r="P1068" s="6">
        <f t="shared" si="66"/>
        <v>16.270833333333336</v>
      </c>
      <c r="Q1068" t="str">
        <f t="shared" si="67"/>
        <v>Anomalia</v>
      </c>
      <c r="R1068" t="str">
        <f>VLOOKUP(A1068,Funcionários!$A$1:$I$98,6,FALSE)</f>
        <v>RH</v>
      </c>
      <c r="S1068" t="str">
        <f>VLOOKUP(A1068,Funcionários!$A$1:$I$98,5,FALSE)</f>
        <v>Auxiliar</v>
      </c>
      <c r="T1068">
        <f>VLOOKUP(A1068,Funcionários!$A$1:$I$98,8,FALSE)</f>
        <v>0</v>
      </c>
      <c r="U1068" t="str">
        <f>VLOOKUP(A1068,Funcionários!$A$1:$I$98,3,FALSE)</f>
        <v>F</v>
      </c>
    </row>
    <row r="1069" spans="1:21" x14ac:dyDescent="0.3">
      <c r="A1069">
        <v>38</v>
      </c>
      <c r="B1069" t="str">
        <f>VLOOKUP(A1069,Funcionários!$A$1:$I$98,2,FALSE)</f>
        <v>Apollo Mendonça</v>
      </c>
      <c r="C1069" s="2" t="s">
        <v>57</v>
      </c>
      <c r="D1069" s="4" t="s">
        <v>1873</v>
      </c>
      <c r="E1069" s="4" t="s">
        <v>1874</v>
      </c>
      <c r="F1069">
        <v>0</v>
      </c>
      <c r="G1069">
        <v>0.3</v>
      </c>
      <c r="H1069">
        <f t="shared" si="64"/>
        <v>2025</v>
      </c>
      <c r="I1069">
        <f t="shared" si="65"/>
        <v>4</v>
      </c>
      <c r="J1069" t="s">
        <v>18</v>
      </c>
      <c r="K1069" t="str">
        <f>VLOOKUP(A1069,Funcionários!$A$1:$I$98,7,FALSE)</f>
        <v>Manhã</v>
      </c>
      <c r="L1069" t="str">
        <f>VLOOKUP(K1069,Turnos!$A$1:$C$4,2,FALSE)</f>
        <v>06:00</v>
      </c>
      <c r="M1069" t="str">
        <f>VLOOKUP(K1069,Turnos!$A$1:$C$4,3,FALSE)</f>
        <v>14:00</v>
      </c>
      <c r="N1069" s="6">
        <v>1.3863888888888893</v>
      </c>
      <c r="O1069" s="6">
        <v>7.9477777777777749</v>
      </c>
      <c r="P1069" s="6">
        <f t="shared" si="66"/>
        <v>9.3341666666666647</v>
      </c>
      <c r="Q1069" t="str">
        <f t="shared" si="67"/>
        <v>Anomalia</v>
      </c>
      <c r="R1069" t="str">
        <f>VLOOKUP(A1069,Funcionários!$A$1:$I$98,6,FALSE)</f>
        <v>RH</v>
      </c>
      <c r="S1069" t="str">
        <f>VLOOKUP(A1069,Funcionários!$A$1:$I$98,5,FALSE)</f>
        <v>Auxiliar</v>
      </c>
      <c r="T1069">
        <f>VLOOKUP(A1069,Funcionários!$A$1:$I$98,8,FALSE)</f>
        <v>0</v>
      </c>
      <c r="U1069" t="str">
        <f>VLOOKUP(A1069,Funcionários!$A$1:$I$98,3,FALSE)</f>
        <v>F</v>
      </c>
    </row>
    <row r="1070" spans="1:21" x14ac:dyDescent="0.3">
      <c r="A1070">
        <v>38</v>
      </c>
      <c r="B1070" t="str">
        <f>VLOOKUP(A1070,Funcionários!$A$1:$I$98,2,FALSE)</f>
        <v>Apollo Mendonça</v>
      </c>
      <c r="C1070" s="2" t="s">
        <v>60</v>
      </c>
      <c r="D1070" s="4" t="s">
        <v>1875</v>
      </c>
      <c r="E1070" s="4" t="s">
        <v>1876</v>
      </c>
      <c r="F1070">
        <v>0</v>
      </c>
      <c r="G1070">
        <v>0.9</v>
      </c>
      <c r="H1070">
        <f t="shared" si="64"/>
        <v>2025</v>
      </c>
      <c r="I1070">
        <f t="shared" si="65"/>
        <v>4</v>
      </c>
      <c r="J1070" t="s">
        <v>22</v>
      </c>
      <c r="K1070" t="str">
        <f>VLOOKUP(A1070,Funcionários!$A$1:$I$98,7,FALSE)</f>
        <v>Manhã</v>
      </c>
      <c r="L1070" t="str">
        <f>VLOOKUP(K1070,Turnos!$A$1:$C$4,2,FALSE)</f>
        <v>06:00</v>
      </c>
      <c r="M1070" t="str">
        <f>VLOOKUP(K1070,Turnos!$A$1:$C$4,3,FALSE)</f>
        <v>14:00</v>
      </c>
      <c r="N1070" s="6">
        <v>10.001944444444442</v>
      </c>
      <c r="O1070" s="6">
        <v>4.2894444444444462</v>
      </c>
      <c r="P1070" s="6">
        <f t="shared" si="66"/>
        <v>14.291388888888889</v>
      </c>
      <c r="Q1070" t="str">
        <f t="shared" si="67"/>
        <v>Anomalia</v>
      </c>
      <c r="R1070" t="str">
        <f>VLOOKUP(A1070,Funcionários!$A$1:$I$98,6,FALSE)</f>
        <v>RH</v>
      </c>
      <c r="S1070" t="str">
        <f>VLOOKUP(A1070,Funcionários!$A$1:$I$98,5,FALSE)</f>
        <v>Auxiliar</v>
      </c>
      <c r="T1070">
        <f>VLOOKUP(A1070,Funcionários!$A$1:$I$98,8,FALSE)</f>
        <v>0</v>
      </c>
      <c r="U1070" t="str">
        <f>VLOOKUP(A1070,Funcionários!$A$1:$I$98,3,FALSE)</f>
        <v>F</v>
      </c>
    </row>
    <row r="1071" spans="1:21" x14ac:dyDescent="0.3">
      <c r="A1071">
        <v>38</v>
      </c>
      <c r="B1071" t="str">
        <f>VLOOKUP(A1071,Funcionários!$A$1:$I$98,2,FALSE)</f>
        <v>Apollo Mendonça</v>
      </c>
      <c r="C1071" s="2" t="s">
        <v>63</v>
      </c>
      <c r="D1071" s="4" t="s">
        <v>1877</v>
      </c>
      <c r="E1071" s="4" t="s">
        <v>1878</v>
      </c>
      <c r="F1071">
        <v>0</v>
      </c>
      <c r="G1071">
        <v>0.8</v>
      </c>
      <c r="H1071">
        <f t="shared" si="64"/>
        <v>2025</v>
      </c>
      <c r="I1071">
        <f t="shared" si="65"/>
        <v>4</v>
      </c>
      <c r="J1071" t="s">
        <v>26</v>
      </c>
      <c r="K1071" t="str">
        <f>VLOOKUP(A1071,Funcionários!$A$1:$I$98,7,FALSE)</f>
        <v>Manhã</v>
      </c>
      <c r="L1071" t="str">
        <f>VLOOKUP(K1071,Turnos!$A$1:$C$4,2,FALSE)</f>
        <v>06:00</v>
      </c>
      <c r="M1071" t="str">
        <f>VLOOKUP(K1071,Turnos!$A$1:$C$4,3,FALSE)</f>
        <v>14:00</v>
      </c>
      <c r="N1071" s="6">
        <v>17.463055555555556</v>
      </c>
      <c r="O1071" s="6">
        <v>5.8419444444444446</v>
      </c>
      <c r="P1071" s="6">
        <f t="shared" si="66"/>
        <v>23.305</v>
      </c>
      <c r="Q1071" t="str">
        <f t="shared" si="67"/>
        <v>Anomalia</v>
      </c>
      <c r="R1071" t="str">
        <f>VLOOKUP(A1071,Funcionários!$A$1:$I$98,6,FALSE)</f>
        <v>RH</v>
      </c>
      <c r="S1071" t="str">
        <f>VLOOKUP(A1071,Funcionários!$A$1:$I$98,5,FALSE)</f>
        <v>Auxiliar</v>
      </c>
      <c r="T1071">
        <f>VLOOKUP(A1071,Funcionários!$A$1:$I$98,8,FALSE)</f>
        <v>0</v>
      </c>
      <c r="U1071" t="str">
        <f>VLOOKUP(A1071,Funcionários!$A$1:$I$98,3,FALSE)</f>
        <v>F</v>
      </c>
    </row>
    <row r="1072" spans="1:21" x14ac:dyDescent="0.3">
      <c r="A1072">
        <v>38</v>
      </c>
      <c r="B1072" t="str">
        <f>VLOOKUP(A1072,Funcionários!$A$1:$I$98,2,FALSE)</f>
        <v>Apollo Mendonça</v>
      </c>
      <c r="C1072" s="2" t="s">
        <v>66</v>
      </c>
      <c r="D1072" s="4" t="s">
        <v>1879</v>
      </c>
      <c r="E1072" s="4" t="s">
        <v>1880</v>
      </c>
      <c r="F1072">
        <v>0</v>
      </c>
      <c r="G1072">
        <v>1.4</v>
      </c>
      <c r="H1072">
        <f t="shared" si="64"/>
        <v>2025</v>
      </c>
      <c r="I1072">
        <f t="shared" si="65"/>
        <v>4</v>
      </c>
      <c r="J1072" t="s">
        <v>28</v>
      </c>
      <c r="K1072" t="str">
        <f>VLOOKUP(A1072,Funcionários!$A$1:$I$98,7,FALSE)</f>
        <v>Manhã</v>
      </c>
      <c r="L1072" t="str">
        <f>VLOOKUP(K1072,Turnos!$A$1:$C$4,2,FALSE)</f>
        <v>06:00</v>
      </c>
      <c r="M1072" t="str">
        <f>VLOOKUP(K1072,Turnos!$A$1:$C$4,3,FALSE)</f>
        <v>14:00</v>
      </c>
      <c r="N1072" s="6">
        <v>9.3324999999999996</v>
      </c>
      <c r="O1072" s="6">
        <v>1.7802777777777783</v>
      </c>
      <c r="P1072" s="6">
        <f t="shared" si="66"/>
        <v>11.112777777777778</v>
      </c>
      <c r="Q1072" t="str">
        <f t="shared" si="67"/>
        <v>Anomalia</v>
      </c>
      <c r="R1072" t="str">
        <f>VLOOKUP(A1072,Funcionários!$A$1:$I$98,6,FALSE)</f>
        <v>RH</v>
      </c>
      <c r="S1072" t="str">
        <f>VLOOKUP(A1072,Funcionários!$A$1:$I$98,5,FALSE)</f>
        <v>Auxiliar</v>
      </c>
      <c r="T1072">
        <f>VLOOKUP(A1072,Funcionários!$A$1:$I$98,8,FALSE)</f>
        <v>0</v>
      </c>
      <c r="U1072" t="str">
        <f>VLOOKUP(A1072,Funcionários!$A$1:$I$98,3,FALSE)</f>
        <v>F</v>
      </c>
    </row>
    <row r="1073" spans="1:21" x14ac:dyDescent="0.3">
      <c r="A1073">
        <v>38</v>
      </c>
      <c r="B1073" t="str">
        <f>VLOOKUP(A1073,Funcionários!$A$1:$I$98,2,FALSE)</f>
        <v>Apollo Mendonça</v>
      </c>
      <c r="C1073" s="2" t="s">
        <v>69</v>
      </c>
      <c r="D1073" s="4" t="s">
        <v>1881</v>
      </c>
      <c r="E1073" s="4" t="s">
        <v>1882</v>
      </c>
      <c r="F1073">
        <v>0</v>
      </c>
      <c r="G1073">
        <v>2.8</v>
      </c>
      <c r="H1073">
        <f t="shared" si="64"/>
        <v>2025</v>
      </c>
      <c r="I1073">
        <f t="shared" si="65"/>
        <v>4</v>
      </c>
      <c r="J1073" t="s">
        <v>9</v>
      </c>
      <c r="K1073" t="str">
        <f>VLOOKUP(A1073,Funcionários!$A$1:$I$98,7,FALSE)</f>
        <v>Manhã</v>
      </c>
      <c r="L1073" t="str">
        <f>VLOOKUP(K1073,Turnos!$A$1:$C$4,2,FALSE)</f>
        <v>06:00</v>
      </c>
      <c r="M1073" t="str">
        <f>VLOOKUP(K1073,Turnos!$A$1:$C$4,3,FALSE)</f>
        <v>14:00</v>
      </c>
      <c r="N1073" s="6">
        <v>3.3444444444444441</v>
      </c>
      <c r="O1073" s="6">
        <v>1.0341666666666658</v>
      </c>
      <c r="P1073" s="6">
        <f t="shared" si="66"/>
        <v>4.3786111111111099</v>
      </c>
      <c r="Q1073" t="str">
        <f t="shared" si="67"/>
        <v>Anomalia</v>
      </c>
      <c r="R1073" t="str">
        <f>VLOOKUP(A1073,Funcionários!$A$1:$I$98,6,FALSE)</f>
        <v>RH</v>
      </c>
      <c r="S1073" t="str">
        <f>VLOOKUP(A1073,Funcionários!$A$1:$I$98,5,FALSE)</f>
        <v>Auxiliar</v>
      </c>
      <c r="T1073">
        <f>VLOOKUP(A1073,Funcionários!$A$1:$I$98,8,FALSE)</f>
        <v>0</v>
      </c>
      <c r="U1073" t="str">
        <f>VLOOKUP(A1073,Funcionários!$A$1:$I$98,3,FALSE)</f>
        <v>F</v>
      </c>
    </row>
    <row r="1074" spans="1:21" x14ac:dyDescent="0.3">
      <c r="A1074">
        <v>38</v>
      </c>
      <c r="B1074" t="str">
        <f>VLOOKUP(A1074,Funcionários!$A$1:$I$98,2,FALSE)</f>
        <v>Apollo Mendonça</v>
      </c>
      <c r="C1074" s="2" t="s">
        <v>72</v>
      </c>
      <c r="D1074" s="4" t="s">
        <v>1883</v>
      </c>
      <c r="E1074" s="4" t="s">
        <v>1884</v>
      </c>
      <c r="F1074">
        <v>0</v>
      </c>
      <c r="G1074">
        <v>1.5</v>
      </c>
      <c r="H1074">
        <f t="shared" si="64"/>
        <v>2025</v>
      </c>
      <c r="I1074">
        <f t="shared" si="65"/>
        <v>4</v>
      </c>
      <c r="J1074" t="s">
        <v>12</v>
      </c>
      <c r="K1074" t="str">
        <f>VLOOKUP(A1074,Funcionários!$A$1:$I$98,7,FALSE)</f>
        <v>Manhã</v>
      </c>
      <c r="L1074" t="str">
        <f>VLOOKUP(K1074,Turnos!$A$1:$C$4,2,FALSE)</f>
        <v>06:00</v>
      </c>
      <c r="M1074" t="str">
        <f>VLOOKUP(K1074,Turnos!$A$1:$C$4,3,FALSE)</f>
        <v>14:00</v>
      </c>
      <c r="N1074" s="6">
        <v>0.71638888888888919</v>
      </c>
      <c r="O1074" s="6">
        <v>5.2027777777777775</v>
      </c>
      <c r="P1074" s="6">
        <f t="shared" si="66"/>
        <v>5.9191666666666665</v>
      </c>
      <c r="Q1074" t="str">
        <f t="shared" si="67"/>
        <v>Anomalia</v>
      </c>
      <c r="R1074" t="str">
        <f>VLOOKUP(A1074,Funcionários!$A$1:$I$98,6,FALSE)</f>
        <v>RH</v>
      </c>
      <c r="S1074" t="str">
        <f>VLOOKUP(A1074,Funcionários!$A$1:$I$98,5,FALSE)</f>
        <v>Auxiliar</v>
      </c>
      <c r="T1074">
        <f>VLOOKUP(A1074,Funcionários!$A$1:$I$98,8,FALSE)</f>
        <v>0</v>
      </c>
      <c r="U1074" t="str">
        <f>VLOOKUP(A1074,Funcionários!$A$1:$I$98,3,FALSE)</f>
        <v>F</v>
      </c>
    </row>
    <row r="1075" spans="1:21" x14ac:dyDescent="0.3">
      <c r="A1075">
        <v>38</v>
      </c>
      <c r="B1075" t="str">
        <f>VLOOKUP(A1075,Funcionários!$A$1:$I$98,2,FALSE)</f>
        <v>Apollo Mendonça</v>
      </c>
      <c r="C1075" s="2" t="s">
        <v>75</v>
      </c>
      <c r="D1075" s="4" t="s">
        <v>1885</v>
      </c>
      <c r="E1075" s="4" t="s">
        <v>1886</v>
      </c>
      <c r="F1075">
        <v>0</v>
      </c>
      <c r="G1075">
        <v>0.9</v>
      </c>
      <c r="H1075">
        <f t="shared" si="64"/>
        <v>2025</v>
      </c>
      <c r="I1075">
        <f t="shared" si="65"/>
        <v>4</v>
      </c>
      <c r="J1075" t="s">
        <v>16</v>
      </c>
      <c r="K1075" t="str">
        <f>VLOOKUP(A1075,Funcionários!$A$1:$I$98,7,FALSE)</f>
        <v>Manhã</v>
      </c>
      <c r="L1075" t="str">
        <f>VLOOKUP(K1075,Turnos!$A$1:$C$4,2,FALSE)</f>
        <v>06:00</v>
      </c>
      <c r="M1075" t="str">
        <f>VLOOKUP(K1075,Turnos!$A$1:$C$4,3,FALSE)</f>
        <v>14:00</v>
      </c>
      <c r="N1075" s="6">
        <v>16.628333333333334</v>
      </c>
      <c r="O1075" s="6">
        <v>9.817499999999999</v>
      </c>
      <c r="P1075" s="6">
        <f t="shared" si="66"/>
        <v>26.445833333333333</v>
      </c>
      <c r="Q1075" t="str">
        <f t="shared" si="67"/>
        <v>Anomalia</v>
      </c>
      <c r="R1075" t="str">
        <f>VLOOKUP(A1075,Funcionários!$A$1:$I$98,6,FALSE)</f>
        <v>RH</v>
      </c>
      <c r="S1075" t="str">
        <f>VLOOKUP(A1075,Funcionários!$A$1:$I$98,5,FALSE)</f>
        <v>Auxiliar</v>
      </c>
      <c r="T1075">
        <f>VLOOKUP(A1075,Funcionários!$A$1:$I$98,8,FALSE)</f>
        <v>0</v>
      </c>
      <c r="U1075" t="str">
        <f>VLOOKUP(A1075,Funcionários!$A$1:$I$98,3,FALSE)</f>
        <v>F</v>
      </c>
    </row>
    <row r="1076" spans="1:21" x14ac:dyDescent="0.3">
      <c r="A1076">
        <v>38</v>
      </c>
      <c r="B1076" t="str">
        <f>VLOOKUP(A1076,Funcionários!$A$1:$I$98,2,FALSE)</f>
        <v>Apollo Mendonça</v>
      </c>
      <c r="C1076" s="2" t="s">
        <v>76</v>
      </c>
      <c r="D1076" s="4" t="s">
        <v>1887</v>
      </c>
      <c r="E1076" s="4" t="s">
        <v>1888</v>
      </c>
      <c r="F1076">
        <v>0</v>
      </c>
      <c r="G1076">
        <v>0.4</v>
      </c>
      <c r="H1076">
        <f t="shared" si="64"/>
        <v>2025</v>
      </c>
      <c r="I1076">
        <f t="shared" si="65"/>
        <v>4</v>
      </c>
      <c r="J1076" t="s">
        <v>18</v>
      </c>
      <c r="K1076" t="str">
        <f>VLOOKUP(A1076,Funcionários!$A$1:$I$98,7,FALSE)</f>
        <v>Manhã</v>
      </c>
      <c r="L1076" t="str">
        <f>VLOOKUP(K1076,Turnos!$A$1:$C$4,2,FALSE)</f>
        <v>06:00</v>
      </c>
      <c r="M1076" t="str">
        <f>VLOOKUP(K1076,Turnos!$A$1:$C$4,3,FALSE)</f>
        <v>14:00</v>
      </c>
      <c r="N1076" s="6">
        <v>0.91249999999999942</v>
      </c>
      <c r="O1076" s="6">
        <v>7.2249999999999996</v>
      </c>
      <c r="P1076" s="6">
        <f t="shared" si="66"/>
        <v>8.1374999999999993</v>
      </c>
      <c r="Q1076" t="str">
        <f t="shared" si="67"/>
        <v>Anomalia</v>
      </c>
      <c r="R1076" t="str">
        <f>VLOOKUP(A1076,Funcionários!$A$1:$I$98,6,FALSE)</f>
        <v>RH</v>
      </c>
      <c r="S1076" t="str">
        <f>VLOOKUP(A1076,Funcionários!$A$1:$I$98,5,FALSE)</f>
        <v>Auxiliar</v>
      </c>
      <c r="T1076">
        <f>VLOOKUP(A1076,Funcionários!$A$1:$I$98,8,FALSE)</f>
        <v>0</v>
      </c>
      <c r="U1076" t="str">
        <f>VLOOKUP(A1076,Funcionários!$A$1:$I$98,3,FALSE)</f>
        <v>F</v>
      </c>
    </row>
    <row r="1077" spans="1:21" x14ac:dyDescent="0.3">
      <c r="A1077">
        <v>38</v>
      </c>
      <c r="B1077" t="str">
        <f>VLOOKUP(A1077,Funcionários!$A$1:$I$98,2,FALSE)</f>
        <v>Apollo Mendonça</v>
      </c>
      <c r="C1077" s="2" t="s">
        <v>79</v>
      </c>
      <c r="D1077" s="4" t="s">
        <v>1889</v>
      </c>
      <c r="E1077" s="4" t="s">
        <v>1890</v>
      </c>
      <c r="F1077">
        <v>0</v>
      </c>
      <c r="G1077">
        <v>1.7</v>
      </c>
      <c r="H1077">
        <f t="shared" si="64"/>
        <v>2025</v>
      </c>
      <c r="I1077">
        <f t="shared" si="65"/>
        <v>4</v>
      </c>
      <c r="J1077" t="s">
        <v>22</v>
      </c>
      <c r="K1077" t="str">
        <f>VLOOKUP(A1077,Funcionários!$A$1:$I$98,7,FALSE)</f>
        <v>Manhã</v>
      </c>
      <c r="L1077" t="str">
        <f>VLOOKUP(K1077,Turnos!$A$1:$C$4,2,FALSE)</f>
        <v>06:00</v>
      </c>
      <c r="M1077" t="str">
        <f>VLOOKUP(K1077,Turnos!$A$1:$C$4,3,FALSE)</f>
        <v>14:00</v>
      </c>
      <c r="N1077" s="6">
        <v>0.68749999999999956</v>
      </c>
      <c r="O1077" s="6">
        <v>8.3313888888888865</v>
      </c>
      <c r="P1077" s="6">
        <f t="shared" si="66"/>
        <v>9.0188888888888865</v>
      </c>
      <c r="Q1077" t="str">
        <f t="shared" si="67"/>
        <v>Anomalia</v>
      </c>
      <c r="R1077" t="str">
        <f>VLOOKUP(A1077,Funcionários!$A$1:$I$98,6,FALSE)</f>
        <v>RH</v>
      </c>
      <c r="S1077" t="str">
        <f>VLOOKUP(A1077,Funcionários!$A$1:$I$98,5,FALSE)</f>
        <v>Auxiliar</v>
      </c>
      <c r="T1077">
        <f>VLOOKUP(A1077,Funcionários!$A$1:$I$98,8,FALSE)</f>
        <v>0</v>
      </c>
      <c r="U1077" t="str">
        <f>VLOOKUP(A1077,Funcionários!$A$1:$I$98,3,FALSE)</f>
        <v>F</v>
      </c>
    </row>
    <row r="1078" spans="1:21" x14ac:dyDescent="0.3">
      <c r="A1078">
        <v>38</v>
      </c>
      <c r="B1078" t="str">
        <f>VLOOKUP(A1078,Funcionários!$A$1:$I$98,2,FALSE)</f>
        <v>Apollo Mendonça</v>
      </c>
      <c r="C1078" s="2" t="s">
        <v>82</v>
      </c>
      <c r="D1078" s="4" t="s">
        <v>1891</v>
      </c>
      <c r="E1078" s="4" t="s">
        <v>1892</v>
      </c>
      <c r="F1078">
        <v>0</v>
      </c>
      <c r="G1078">
        <v>0.9</v>
      </c>
      <c r="H1078">
        <f t="shared" si="64"/>
        <v>2025</v>
      </c>
      <c r="I1078">
        <f t="shared" si="65"/>
        <v>4</v>
      </c>
      <c r="J1078" t="s">
        <v>26</v>
      </c>
      <c r="K1078" t="str">
        <f>VLOOKUP(A1078,Funcionários!$A$1:$I$98,7,FALSE)</f>
        <v>Manhã</v>
      </c>
      <c r="L1078" t="str">
        <f>VLOOKUP(K1078,Turnos!$A$1:$C$4,2,FALSE)</f>
        <v>06:00</v>
      </c>
      <c r="M1078" t="str">
        <f>VLOOKUP(K1078,Turnos!$A$1:$C$4,3,FALSE)</f>
        <v>14:00</v>
      </c>
      <c r="N1078" s="6">
        <v>0.7591666666666661</v>
      </c>
      <c r="O1078" s="6">
        <v>3.1211111111111105</v>
      </c>
      <c r="P1078" s="6">
        <f t="shared" si="66"/>
        <v>3.8802777777777768</v>
      </c>
      <c r="Q1078" t="str">
        <f t="shared" si="67"/>
        <v>Anomalia</v>
      </c>
      <c r="R1078" t="str">
        <f>VLOOKUP(A1078,Funcionários!$A$1:$I$98,6,FALSE)</f>
        <v>RH</v>
      </c>
      <c r="S1078" t="str">
        <f>VLOOKUP(A1078,Funcionários!$A$1:$I$98,5,FALSE)</f>
        <v>Auxiliar</v>
      </c>
      <c r="T1078">
        <f>VLOOKUP(A1078,Funcionários!$A$1:$I$98,8,FALSE)</f>
        <v>0</v>
      </c>
      <c r="U1078" t="str">
        <f>VLOOKUP(A1078,Funcionários!$A$1:$I$98,3,FALSE)</f>
        <v>F</v>
      </c>
    </row>
    <row r="1079" spans="1:21" x14ac:dyDescent="0.3">
      <c r="A1079">
        <v>38</v>
      </c>
      <c r="B1079" t="str">
        <f>VLOOKUP(A1079,Funcionários!$A$1:$I$98,2,FALSE)</f>
        <v>Apollo Mendonça</v>
      </c>
      <c r="C1079" s="2" t="s">
        <v>85</v>
      </c>
      <c r="D1079" s="4" t="s">
        <v>1893</v>
      </c>
      <c r="E1079" s="4" t="s">
        <v>1894</v>
      </c>
      <c r="F1079">
        <v>0</v>
      </c>
      <c r="G1079">
        <v>1.5</v>
      </c>
      <c r="H1079">
        <f t="shared" si="64"/>
        <v>2025</v>
      </c>
      <c r="I1079">
        <f t="shared" si="65"/>
        <v>4</v>
      </c>
      <c r="J1079" t="s">
        <v>28</v>
      </c>
      <c r="K1079" t="str">
        <f>VLOOKUP(A1079,Funcionários!$A$1:$I$98,7,FALSE)</f>
        <v>Manhã</v>
      </c>
      <c r="L1079" t="str">
        <f>VLOOKUP(K1079,Turnos!$A$1:$C$4,2,FALSE)</f>
        <v>06:00</v>
      </c>
      <c r="M1079" t="str">
        <f>VLOOKUP(K1079,Turnos!$A$1:$C$4,3,FALSE)</f>
        <v>14:00</v>
      </c>
      <c r="N1079" s="6">
        <v>4.3055555555555181E-2</v>
      </c>
      <c r="O1079" s="6">
        <v>7.1230555555555561</v>
      </c>
      <c r="P1079" s="6">
        <f t="shared" si="66"/>
        <v>7.1661111111111113</v>
      </c>
      <c r="Q1079" t="str">
        <f t="shared" si="67"/>
        <v>Anomalia</v>
      </c>
      <c r="R1079" t="str">
        <f>VLOOKUP(A1079,Funcionários!$A$1:$I$98,6,FALSE)</f>
        <v>RH</v>
      </c>
      <c r="S1079" t="str">
        <f>VLOOKUP(A1079,Funcionários!$A$1:$I$98,5,FALSE)</f>
        <v>Auxiliar</v>
      </c>
      <c r="T1079">
        <f>VLOOKUP(A1079,Funcionários!$A$1:$I$98,8,FALSE)</f>
        <v>0</v>
      </c>
      <c r="U1079" t="str">
        <f>VLOOKUP(A1079,Funcionários!$A$1:$I$98,3,FALSE)</f>
        <v>F</v>
      </c>
    </row>
    <row r="1080" spans="1:21" x14ac:dyDescent="0.3">
      <c r="A1080">
        <v>38</v>
      </c>
      <c r="B1080" t="str">
        <f>VLOOKUP(A1080,Funcionários!$A$1:$I$98,2,FALSE)</f>
        <v>Apollo Mendonça</v>
      </c>
      <c r="C1080" s="2" t="s">
        <v>88</v>
      </c>
      <c r="D1080" s="4"/>
      <c r="E1080" s="4"/>
      <c r="F1080">
        <v>0</v>
      </c>
      <c r="G1080">
        <v>0</v>
      </c>
      <c r="H1080">
        <f t="shared" si="64"/>
        <v>2025</v>
      </c>
      <c r="I1080">
        <f t="shared" si="65"/>
        <v>4</v>
      </c>
      <c r="J1080" t="s">
        <v>9</v>
      </c>
      <c r="K1080" t="str">
        <f>VLOOKUP(A1080,Funcionários!$A$1:$I$98,7,FALSE)</f>
        <v>Manhã</v>
      </c>
      <c r="L1080" t="str">
        <f>VLOOKUP(K1080,Turnos!$A$1:$C$4,2,FALSE)</f>
        <v>06:00</v>
      </c>
      <c r="M1080" t="str">
        <f>VLOOKUP(K1080,Turnos!$A$1:$C$4,3,FALSE)</f>
        <v>14:00</v>
      </c>
      <c r="N1080" s="6">
        <v>6</v>
      </c>
      <c r="O1080" s="6">
        <v>14</v>
      </c>
      <c r="P1080" s="6">
        <f t="shared" si="66"/>
        <v>20</v>
      </c>
      <c r="Q1080" t="str">
        <f t="shared" si="67"/>
        <v>Anomalia</v>
      </c>
      <c r="R1080" t="str">
        <f>VLOOKUP(A1080,Funcionários!$A$1:$I$98,6,FALSE)</f>
        <v>RH</v>
      </c>
      <c r="S1080" t="str">
        <f>VLOOKUP(A1080,Funcionários!$A$1:$I$98,5,FALSE)</f>
        <v>Auxiliar</v>
      </c>
      <c r="T1080">
        <f>VLOOKUP(A1080,Funcionários!$A$1:$I$98,8,FALSE)</f>
        <v>0</v>
      </c>
      <c r="U1080" t="str">
        <f>VLOOKUP(A1080,Funcionários!$A$1:$I$98,3,FALSE)</f>
        <v>F</v>
      </c>
    </row>
    <row r="1081" spans="1:21" x14ac:dyDescent="0.3">
      <c r="A1081">
        <v>38</v>
      </c>
      <c r="B1081" t="str">
        <f>VLOOKUP(A1081,Funcionários!$A$1:$I$98,2,FALSE)</f>
        <v>Apollo Mendonça</v>
      </c>
      <c r="C1081" s="2" t="s">
        <v>91</v>
      </c>
      <c r="D1081" s="4" t="s">
        <v>1895</v>
      </c>
      <c r="E1081" s="4" t="s">
        <v>1145</v>
      </c>
      <c r="F1081">
        <v>0</v>
      </c>
      <c r="G1081">
        <v>2.2999999999999998</v>
      </c>
      <c r="H1081">
        <f t="shared" si="64"/>
        <v>2025</v>
      </c>
      <c r="I1081">
        <f t="shared" si="65"/>
        <v>4</v>
      </c>
      <c r="J1081" t="s">
        <v>12</v>
      </c>
      <c r="K1081" t="str">
        <f>VLOOKUP(A1081,Funcionários!$A$1:$I$98,7,FALSE)</f>
        <v>Manhã</v>
      </c>
      <c r="L1081" t="str">
        <f>VLOOKUP(K1081,Turnos!$A$1:$C$4,2,FALSE)</f>
        <v>06:00</v>
      </c>
      <c r="M1081" t="str">
        <f>VLOOKUP(K1081,Turnos!$A$1:$C$4,3,FALSE)</f>
        <v>14:00</v>
      </c>
      <c r="N1081" s="6">
        <v>0.15416666666666679</v>
      </c>
      <c r="O1081" s="6">
        <v>5.1091666666666669</v>
      </c>
      <c r="P1081" s="6">
        <f t="shared" si="66"/>
        <v>5.2633333333333336</v>
      </c>
      <c r="Q1081" t="str">
        <f t="shared" si="67"/>
        <v>Anomalia</v>
      </c>
      <c r="R1081" t="str">
        <f>VLOOKUP(A1081,Funcionários!$A$1:$I$98,6,FALSE)</f>
        <v>RH</v>
      </c>
      <c r="S1081" t="str">
        <f>VLOOKUP(A1081,Funcionários!$A$1:$I$98,5,FALSE)</f>
        <v>Auxiliar</v>
      </c>
      <c r="T1081">
        <f>VLOOKUP(A1081,Funcionários!$A$1:$I$98,8,FALSE)</f>
        <v>0</v>
      </c>
      <c r="U1081" t="str">
        <f>VLOOKUP(A1081,Funcionários!$A$1:$I$98,3,FALSE)</f>
        <v>F</v>
      </c>
    </row>
    <row r="1082" spans="1:21" x14ac:dyDescent="0.3">
      <c r="A1082">
        <v>39</v>
      </c>
      <c r="B1082" t="str">
        <f>VLOOKUP(A1082,Funcionários!$A$1:$I$98,2,FALSE)</f>
        <v>Rael Oliveira</v>
      </c>
      <c r="C1082" s="2" t="s">
        <v>7</v>
      </c>
      <c r="D1082" s="4" t="s">
        <v>1896</v>
      </c>
      <c r="E1082" s="4" t="s">
        <v>1897</v>
      </c>
      <c r="F1082">
        <v>0</v>
      </c>
      <c r="G1082">
        <v>1.5</v>
      </c>
      <c r="H1082">
        <f t="shared" si="64"/>
        <v>2025</v>
      </c>
      <c r="I1082">
        <f t="shared" si="65"/>
        <v>5</v>
      </c>
      <c r="J1082" t="s">
        <v>9</v>
      </c>
      <c r="K1082" t="str">
        <f>VLOOKUP(A1082,Funcionários!$A$1:$I$98,7,FALSE)</f>
        <v>Tarde</v>
      </c>
      <c r="L1082" t="str">
        <f>VLOOKUP(K1082,Turnos!$A$1:$C$4,2,FALSE)</f>
        <v>14:00</v>
      </c>
      <c r="M1082" t="str">
        <f>VLOOKUP(K1082,Turnos!$A$1:$C$4,3,FALSE)</f>
        <v>22:00</v>
      </c>
      <c r="N1082" s="6">
        <v>2.6036111111111109</v>
      </c>
      <c r="O1082" s="6">
        <v>4.4916666666666654</v>
      </c>
      <c r="P1082" s="6">
        <f t="shared" si="66"/>
        <v>7.0952777777777758</v>
      </c>
      <c r="Q1082" t="str">
        <f t="shared" si="67"/>
        <v>Anomalia</v>
      </c>
      <c r="R1082" t="str">
        <f>VLOOKUP(A1082,Funcionários!$A$1:$I$98,6,FALSE)</f>
        <v>Produção</v>
      </c>
      <c r="S1082" t="str">
        <f>VLOOKUP(A1082,Funcionários!$A$1:$I$98,5,FALSE)</f>
        <v>Operador</v>
      </c>
      <c r="T1082">
        <f>VLOOKUP(A1082,Funcionários!$A$1:$I$98,8,FALSE)</f>
        <v>0</v>
      </c>
      <c r="U1082" t="str">
        <f>VLOOKUP(A1082,Funcionários!$A$1:$I$98,3,FALSE)</f>
        <v>F</v>
      </c>
    </row>
    <row r="1083" spans="1:21" x14ac:dyDescent="0.3">
      <c r="A1083">
        <v>39</v>
      </c>
      <c r="B1083" t="str">
        <f>VLOOKUP(A1083,Funcionários!$A$1:$I$98,2,FALSE)</f>
        <v>Rael Oliveira</v>
      </c>
      <c r="C1083" s="2" t="s">
        <v>10</v>
      </c>
      <c r="D1083" s="4"/>
      <c r="E1083" s="4"/>
      <c r="F1083">
        <v>1</v>
      </c>
      <c r="G1083">
        <v>0</v>
      </c>
      <c r="H1083">
        <f t="shared" si="64"/>
        <v>2025</v>
      </c>
      <c r="I1083">
        <f t="shared" si="65"/>
        <v>5</v>
      </c>
      <c r="J1083" t="s">
        <v>12</v>
      </c>
      <c r="K1083" t="str">
        <f>VLOOKUP(A1083,Funcionários!$A$1:$I$98,7,FALSE)</f>
        <v>Tarde</v>
      </c>
      <c r="L1083" t="str">
        <f>VLOOKUP(K1083,Turnos!$A$1:$C$4,2,FALSE)</f>
        <v>14:00</v>
      </c>
      <c r="M1083" t="str">
        <f>VLOOKUP(K1083,Turnos!$A$1:$C$4,3,FALSE)</f>
        <v>22:00</v>
      </c>
      <c r="N1083" s="6">
        <v>14</v>
      </c>
      <c r="O1083" s="6">
        <v>22</v>
      </c>
      <c r="P1083" s="6">
        <f t="shared" si="66"/>
        <v>36</v>
      </c>
      <c r="Q1083" t="str">
        <f t="shared" si="67"/>
        <v>Anomalia</v>
      </c>
      <c r="R1083" t="str">
        <f>VLOOKUP(A1083,Funcionários!$A$1:$I$98,6,FALSE)</f>
        <v>Produção</v>
      </c>
      <c r="S1083" t="str">
        <f>VLOOKUP(A1083,Funcionários!$A$1:$I$98,5,FALSE)</f>
        <v>Operador</v>
      </c>
      <c r="T1083">
        <f>VLOOKUP(A1083,Funcionários!$A$1:$I$98,8,FALSE)</f>
        <v>0</v>
      </c>
      <c r="U1083" t="str">
        <f>VLOOKUP(A1083,Funcionários!$A$1:$I$98,3,FALSE)</f>
        <v>F</v>
      </c>
    </row>
    <row r="1084" spans="1:21" x14ac:dyDescent="0.3">
      <c r="A1084">
        <v>39</v>
      </c>
      <c r="B1084" t="str">
        <f>VLOOKUP(A1084,Funcionários!$A$1:$I$98,2,FALSE)</f>
        <v>Rael Oliveira</v>
      </c>
      <c r="C1084" s="2" t="s">
        <v>13</v>
      </c>
      <c r="D1084" s="4" t="s">
        <v>1898</v>
      </c>
      <c r="E1084" s="4" t="s">
        <v>1899</v>
      </c>
      <c r="F1084">
        <v>0</v>
      </c>
      <c r="G1084">
        <v>1.2</v>
      </c>
      <c r="H1084">
        <f t="shared" si="64"/>
        <v>2025</v>
      </c>
      <c r="I1084">
        <f t="shared" si="65"/>
        <v>5</v>
      </c>
      <c r="J1084" t="s">
        <v>16</v>
      </c>
      <c r="K1084" t="str">
        <f>VLOOKUP(A1084,Funcionários!$A$1:$I$98,7,FALSE)</f>
        <v>Tarde</v>
      </c>
      <c r="L1084" t="str">
        <f>VLOOKUP(K1084,Turnos!$A$1:$C$4,2,FALSE)</f>
        <v>14:00</v>
      </c>
      <c r="M1084" t="str">
        <f>VLOOKUP(K1084,Turnos!$A$1:$C$4,3,FALSE)</f>
        <v>22:00</v>
      </c>
      <c r="N1084" s="6">
        <v>11.378888888888889</v>
      </c>
      <c r="O1084" s="6">
        <v>8.6088888888888864</v>
      </c>
      <c r="P1084" s="6">
        <f t="shared" si="66"/>
        <v>19.987777777777776</v>
      </c>
      <c r="Q1084" t="str">
        <f t="shared" si="67"/>
        <v>Anomalia</v>
      </c>
      <c r="R1084" t="str">
        <f>VLOOKUP(A1084,Funcionários!$A$1:$I$98,6,FALSE)</f>
        <v>Produção</v>
      </c>
      <c r="S1084" t="str">
        <f>VLOOKUP(A1084,Funcionários!$A$1:$I$98,5,FALSE)</f>
        <v>Operador</v>
      </c>
      <c r="T1084">
        <f>VLOOKUP(A1084,Funcionários!$A$1:$I$98,8,FALSE)</f>
        <v>0</v>
      </c>
      <c r="U1084" t="str">
        <f>VLOOKUP(A1084,Funcionários!$A$1:$I$98,3,FALSE)</f>
        <v>F</v>
      </c>
    </row>
    <row r="1085" spans="1:21" x14ac:dyDescent="0.3">
      <c r="A1085">
        <v>39</v>
      </c>
      <c r="B1085" t="str">
        <f>VLOOKUP(A1085,Funcionários!$A$1:$I$98,2,FALSE)</f>
        <v>Rael Oliveira</v>
      </c>
      <c r="C1085" s="2" t="s">
        <v>17</v>
      </c>
      <c r="D1085" s="4" t="s">
        <v>1900</v>
      </c>
      <c r="E1085" s="4" t="s">
        <v>1901</v>
      </c>
      <c r="F1085">
        <v>0</v>
      </c>
      <c r="G1085">
        <v>0.1</v>
      </c>
      <c r="H1085">
        <f t="shared" si="64"/>
        <v>2025</v>
      </c>
      <c r="I1085">
        <f t="shared" si="65"/>
        <v>5</v>
      </c>
      <c r="J1085" t="s">
        <v>18</v>
      </c>
      <c r="K1085" t="str">
        <f>VLOOKUP(A1085,Funcionários!$A$1:$I$98,7,FALSE)</f>
        <v>Tarde</v>
      </c>
      <c r="L1085" t="str">
        <f>VLOOKUP(K1085,Turnos!$A$1:$C$4,2,FALSE)</f>
        <v>14:00</v>
      </c>
      <c r="M1085" t="str">
        <f>VLOOKUP(K1085,Turnos!$A$1:$C$4,3,FALSE)</f>
        <v>22:00</v>
      </c>
      <c r="N1085" s="6">
        <v>8.6847222222222218</v>
      </c>
      <c r="O1085" s="6">
        <v>13.995833333333334</v>
      </c>
      <c r="P1085" s="6">
        <f t="shared" si="66"/>
        <v>22.680555555555557</v>
      </c>
      <c r="Q1085" t="str">
        <f t="shared" si="67"/>
        <v>Anomalia</v>
      </c>
      <c r="R1085" t="str">
        <f>VLOOKUP(A1085,Funcionários!$A$1:$I$98,6,FALSE)</f>
        <v>Produção</v>
      </c>
      <c r="S1085" t="str">
        <f>VLOOKUP(A1085,Funcionários!$A$1:$I$98,5,FALSE)</f>
        <v>Operador</v>
      </c>
      <c r="T1085">
        <f>VLOOKUP(A1085,Funcionários!$A$1:$I$98,8,FALSE)</f>
        <v>0</v>
      </c>
      <c r="U1085" t="str">
        <f>VLOOKUP(A1085,Funcionários!$A$1:$I$98,3,FALSE)</f>
        <v>F</v>
      </c>
    </row>
    <row r="1086" spans="1:21" x14ac:dyDescent="0.3">
      <c r="A1086">
        <v>39</v>
      </c>
      <c r="B1086" t="str">
        <f>VLOOKUP(A1086,Funcionários!$A$1:$I$98,2,FALSE)</f>
        <v>Rael Oliveira</v>
      </c>
      <c r="C1086" s="2" t="s">
        <v>19</v>
      </c>
      <c r="D1086" s="4" t="s">
        <v>1902</v>
      </c>
      <c r="E1086" s="4" t="s">
        <v>1903</v>
      </c>
      <c r="F1086">
        <v>0</v>
      </c>
      <c r="G1086">
        <v>0</v>
      </c>
      <c r="H1086">
        <f t="shared" si="64"/>
        <v>2025</v>
      </c>
      <c r="I1086">
        <f t="shared" si="65"/>
        <v>5</v>
      </c>
      <c r="J1086" t="s">
        <v>22</v>
      </c>
      <c r="K1086" t="str">
        <f>VLOOKUP(A1086,Funcionários!$A$1:$I$98,7,FALSE)</f>
        <v>Tarde</v>
      </c>
      <c r="L1086" t="str">
        <f>VLOOKUP(K1086,Turnos!$A$1:$C$4,2,FALSE)</f>
        <v>14:00</v>
      </c>
      <c r="M1086" t="str">
        <f>VLOOKUP(K1086,Turnos!$A$1:$C$4,3,FALSE)</f>
        <v>22:00</v>
      </c>
      <c r="N1086" s="6">
        <v>6.2280555555555566</v>
      </c>
      <c r="O1086" s="6">
        <v>0.9366666666666692</v>
      </c>
      <c r="P1086" s="6">
        <f t="shared" si="66"/>
        <v>7.1647222222222258</v>
      </c>
      <c r="Q1086" t="str">
        <f t="shared" si="67"/>
        <v>Anomalia</v>
      </c>
      <c r="R1086" t="str">
        <f>VLOOKUP(A1086,Funcionários!$A$1:$I$98,6,FALSE)</f>
        <v>Produção</v>
      </c>
      <c r="S1086" t="str">
        <f>VLOOKUP(A1086,Funcionários!$A$1:$I$98,5,FALSE)</f>
        <v>Operador</v>
      </c>
      <c r="T1086">
        <f>VLOOKUP(A1086,Funcionários!$A$1:$I$98,8,FALSE)</f>
        <v>0</v>
      </c>
      <c r="U1086" t="str">
        <f>VLOOKUP(A1086,Funcionários!$A$1:$I$98,3,FALSE)</f>
        <v>F</v>
      </c>
    </row>
    <row r="1087" spans="1:21" x14ac:dyDescent="0.3">
      <c r="A1087">
        <v>39</v>
      </c>
      <c r="B1087" t="str">
        <f>VLOOKUP(A1087,Funcionários!$A$1:$I$98,2,FALSE)</f>
        <v>Rael Oliveira</v>
      </c>
      <c r="C1087" s="2" t="s">
        <v>23</v>
      </c>
      <c r="D1087" s="4" t="s">
        <v>1904</v>
      </c>
      <c r="E1087" s="4" t="s">
        <v>1765</v>
      </c>
      <c r="F1087">
        <v>0</v>
      </c>
      <c r="G1087">
        <v>0.6</v>
      </c>
      <c r="H1087">
        <f t="shared" si="64"/>
        <v>2025</v>
      </c>
      <c r="I1087">
        <f t="shared" si="65"/>
        <v>5</v>
      </c>
      <c r="J1087" t="s">
        <v>26</v>
      </c>
      <c r="K1087" t="str">
        <f>VLOOKUP(A1087,Funcionários!$A$1:$I$98,7,FALSE)</f>
        <v>Tarde</v>
      </c>
      <c r="L1087" t="str">
        <f>VLOOKUP(K1087,Turnos!$A$1:$C$4,2,FALSE)</f>
        <v>14:00</v>
      </c>
      <c r="M1087" t="str">
        <f>VLOOKUP(K1087,Turnos!$A$1:$C$4,3,FALSE)</f>
        <v>22:00</v>
      </c>
      <c r="N1087" s="6">
        <v>5.25</v>
      </c>
      <c r="O1087" s="6">
        <v>13.501666666666667</v>
      </c>
      <c r="P1087" s="6">
        <f t="shared" si="66"/>
        <v>18.751666666666665</v>
      </c>
      <c r="Q1087" t="str">
        <f t="shared" si="67"/>
        <v>Anomalia</v>
      </c>
      <c r="R1087" t="str">
        <f>VLOOKUP(A1087,Funcionários!$A$1:$I$98,6,FALSE)</f>
        <v>Produção</v>
      </c>
      <c r="S1087" t="str">
        <f>VLOOKUP(A1087,Funcionários!$A$1:$I$98,5,FALSE)</f>
        <v>Operador</v>
      </c>
      <c r="T1087">
        <f>VLOOKUP(A1087,Funcionários!$A$1:$I$98,8,FALSE)</f>
        <v>0</v>
      </c>
      <c r="U1087" t="str">
        <f>VLOOKUP(A1087,Funcionários!$A$1:$I$98,3,FALSE)</f>
        <v>F</v>
      </c>
    </row>
    <row r="1088" spans="1:21" x14ac:dyDescent="0.3">
      <c r="A1088">
        <v>39</v>
      </c>
      <c r="B1088" t="str">
        <f>VLOOKUP(A1088,Funcionários!$A$1:$I$98,2,FALSE)</f>
        <v>Rael Oliveira</v>
      </c>
      <c r="C1088" s="2" t="s">
        <v>27</v>
      </c>
      <c r="D1088" s="4" t="s">
        <v>1905</v>
      </c>
      <c r="E1088" s="4" t="s">
        <v>1906</v>
      </c>
      <c r="F1088">
        <v>0</v>
      </c>
      <c r="G1088">
        <v>0.7</v>
      </c>
      <c r="H1088">
        <f t="shared" si="64"/>
        <v>2025</v>
      </c>
      <c r="I1088">
        <f t="shared" si="65"/>
        <v>5</v>
      </c>
      <c r="J1088" t="s">
        <v>28</v>
      </c>
      <c r="K1088" t="str">
        <f>VLOOKUP(A1088,Funcionários!$A$1:$I$98,7,FALSE)</f>
        <v>Tarde</v>
      </c>
      <c r="L1088" t="str">
        <f>VLOOKUP(K1088,Turnos!$A$1:$C$4,2,FALSE)</f>
        <v>14:00</v>
      </c>
      <c r="M1088" t="str">
        <f>VLOOKUP(K1088,Turnos!$A$1:$C$4,3,FALSE)</f>
        <v>22:00</v>
      </c>
      <c r="N1088" s="6">
        <v>9.0422222222222217</v>
      </c>
      <c r="O1088" s="6">
        <v>18.572499999999998</v>
      </c>
      <c r="P1088" s="6">
        <f t="shared" si="66"/>
        <v>27.61472222222222</v>
      </c>
      <c r="Q1088" t="str">
        <f t="shared" si="67"/>
        <v>Anomalia</v>
      </c>
      <c r="R1088" t="str">
        <f>VLOOKUP(A1088,Funcionários!$A$1:$I$98,6,FALSE)</f>
        <v>Produção</v>
      </c>
      <c r="S1088" t="str">
        <f>VLOOKUP(A1088,Funcionários!$A$1:$I$98,5,FALSE)</f>
        <v>Operador</v>
      </c>
      <c r="T1088">
        <f>VLOOKUP(A1088,Funcionários!$A$1:$I$98,8,FALSE)</f>
        <v>0</v>
      </c>
      <c r="U1088" t="str">
        <f>VLOOKUP(A1088,Funcionários!$A$1:$I$98,3,FALSE)</f>
        <v>F</v>
      </c>
    </row>
    <row r="1089" spans="1:21" x14ac:dyDescent="0.3">
      <c r="A1089">
        <v>39</v>
      </c>
      <c r="B1089" t="str">
        <f>VLOOKUP(A1089,Funcionários!$A$1:$I$98,2,FALSE)</f>
        <v>Rael Oliveira</v>
      </c>
      <c r="C1089" s="2" t="s">
        <v>29</v>
      </c>
      <c r="D1089" s="4" t="s">
        <v>1907</v>
      </c>
      <c r="E1089" s="4" t="s">
        <v>1908</v>
      </c>
      <c r="F1089">
        <v>0</v>
      </c>
      <c r="G1089">
        <v>0.4</v>
      </c>
      <c r="H1089">
        <f t="shared" si="64"/>
        <v>2025</v>
      </c>
      <c r="I1089">
        <f t="shared" si="65"/>
        <v>4</v>
      </c>
      <c r="J1089" t="s">
        <v>9</v>
      </c>
      <c r="K1089" t="str">
        <f>VLOOKUP(A1089,Funcionários!$A$1:$I$98,7,FALSE)</f>
        <v>Tarde</v>
      </c>
      <c r="L1089" t="str">
        <f>VLOOKUP(K1089,Turnos!$A$1:$C$4,2,FALSE)</f>
        <v>14:00</v>
      </c>
      <c r="M1089" t="str">
        <f>VLOOKUP(K1089,Turnos!$A$1:$C$4,3,FALSE)</f>
        <v>22:00</v>
      </c>
      <c r="N1089" s="6">
        <v>6.9877777777777794</v>
      </c>
      <c r="O1089" s="6">
        <v>17.401944444444442</v>
      </c>
      <c r="P1089" s="6">
        <f t="shared" si="66"/>
        <v>24.389722222222222</v>
      </c>
      <c r="Q1089" t="str">
        <f t="shared" si="67"/>
        <v>Anomalia</v>
      </c>
      <c r="R1089" t="str">
        <f>VLOOKUP(A1089,Funcionários!$A$1:$I$98,6,FALSE)</f>
        <v>Produção</v>
      </c>
      <c r="S1089" t="str">
        <f>VLOOKUP(A1089,Funcionários!$A$1:$I$98,5,FALSE)</f>
        <v>Operador</v>
      </c>
      <c r="T1089">
        <f>VLOOKUP(A1089,Funcionários!$A$1:$I$98,8,FALSE)</f>
        <v>0</v>
      </c>
      <c r="U1089" t="str">
        <f>VLOOKUP(A1089,Funcionários!$A$1:$I$98,3,FALSE)</f>
        <v>F</v>
      </c>
    </row>
    <row r="1090" spans="1:21" x14ac:dyDescent="0.3">
      <c r="A1090">
        <v>39</v>
      </c>
      <c r="B1090" t="str">
        <f>VLOOKUP(A1090,Funcionários!$A$1:$I$98,2,FALSE)</f>
        <v>Rael Oliveira</v>
      </c>
      <c r="C1090" s="2" t="s">
        <v>32</v>
      </c>
      <c r="D1090" s="4" t="s">
        <v>1909</v>
      </c>
      <c r="E1090" s="4" t="s">
        <v>1910</v>
      </c>
      <c r="F1090">
        <v>0</v>
      </c>
      <c r="G1090">
        <v>0.5</v>
      </c>
      <c r="H1090">
        <f t="shared" si="64"/>
        <v>2025</v>
      </c>
      <c r="I1090">
        <f t="shared" si="65"/>
        <v>4</v>
      </c>
      <c r="J1090" t="s">
        <v>12</v>
      </c>
      <c r="K1090" t="str">
        <f>VLOOKUP(A1090,Funcionários!$A$1:$I$98,7,FALSE)</f>
        <v>Tarde</v>
      </c>
      <c r="L1090" t="str">
        <f>VLOOKUP(K1090,Turnos!$A$1:$C$4,2,FALSE)</f>
        <v>14:00</v>
      </c>
      <c r="M1090" t="str">
        <f>VLOOKUP(K1090,Turnos!$A$1:$C$4,3,FALSE)</f>
        <v>22:00</v>
      </c>
      <c r="N1090" s="6">
        <v>1.3761111111111122</v>
      </c>
      <c r="O1090" s="6">
        <v>6.0327777777777767</v>
      </c>
      <c r="P1090" s="6">
        <f t="shared" si="66"/>
        <v>7.4088888888888889</v>
      </c>
      <c r="Q1090" t="str">
        <f t="shared" si="67"/>
        <v>Anomalia</v>
      </c>
      <c r="R1090" t="str">
        <f>VLOOKUP(A1090,Funcionários!$A$1:$I$98,6,FALSE)</f>
        <v>Produção</v>
      </c>
      <c r="S1090" t="str">
        <f>VLOOKUP(A1090,Funcionários!$A$1:$I$98,5,FALSE)</f>
        <v>Operador</v>
      </c>
      <c r="T1090">
        <f>VLOOKUP(A1090,Funcionários!$A$1:$I$98,8,FALSE)</f>
        <v>0</v>
      </c>
      <c r="U1090" t="str">
        <f>VLOOKUP(A1090,Funcionários!$A$1:$I$98,3,FALSE)</f>
        <v>F</v>
      </c>
    </row>
    <row r="1091" spans="1:21" x14ac:dyDescent="0.3">
      <c r="A1091">
        <v>39</v>
      </c>
      <c r="B1091" t="str">
        <f>VLOOKUP(A1091,Funcionários!$A$1:$I$98,2,FALSE)</f>
        <v>Rael Oliveira</v>
      </c>
      <c r="C1091" s="2" t="s">
        <v>35</v>
      </c>
      <c r="D1091" s="4" t="s">
        <v>1911</v>
      </c>
      <c r="E1091" s="4" t="s">
        <v>1912</v>
      </c>
      <c r="F1091">
        <v>0</v>
      </c>
      <c r="G1091">
        <v>0.9</v>
      </c>
      <c r="H1091">
        <f t="shared" ref="H1091:H1154" si="68">YEAR(C1091)</f>
        <v>2025</v>
      </c>
      <c r="I1091">
        <f t="shared" ref="I1091:I1154" si="69">MONTH(C1091)</f>
        <v>4</v>
      </c>
      <c r="J1091" t="s">
        <v>16</v>
      </c>
      <c r="K1091" t="str">
        <f>VLOOKUP(A1091,Funcionários!$A$1:$I$98,7,FALSE)</f>
        <v>Tarde</v>
      </c>
      <c r="L1091" t="str">
        <f>VLOOKUP(K1091,Turnos!$A$1:$C$4,2,FALSE)</f>
        <v>14:00</v>
      </c>
      <c r="M1091" t="str">
        <f>VLOOKUP(K1091,Turnos!$A$1:$C$4,3,FALSE)</f>
        <v>22:00</v>
      </c>
      <c r="N1091" s="6">
        <v>9.8663888888888884</v>
      </c>
      <c r="O1091" s="6">
        <v>9.2336111111111094</v>
      </c>
      <c r="P1091" s="6">
        <f t="shared" ref="P1091:P1154" si="70">N1091+O1091</f>
        <v>19.099999999999998</v>
      </c>
      <c r="Q1091" t="str">
        <f t="shared" ref="Q1091:Q1154" si="71">IF(OR(N1091&gt;2,O1091&gt;2),"Anomalia","OK")</f>
        <v>Anomalia</v>
      </c>
      <c r="R1091" t="str">
        <f>VLOOKUP(A1091,Funcionários!$A$1:$I$98,6,FALSE)</f>
        <v>Produção</v>
      </c>
      <c r="S1091" t="str">
        <f>VLOOKUP(A1091,Funcionários!$A$1:$I$98,5,FALSE)</f>
        <v>Operador</v>
      </c>
      <c r="T1091">
        <f>VLOOKUP(A1091,Funcionários!$A$1:$I$98,8,FALSE)</f>
        <v>0</v>
      </c>
      <c r="U1091" t="str">
        <f>VLOOKUP(A1091,Funcionários!$A$1:$I$98,3,FALSE)</f>
        <v>F</v>
      </c>
    </row>
    <row r="1092" spans="1:21" x14ac:dyDescent="0.3">
      <c r="A1092">
        <v>39</v>
      </c>
      <c r="B1092" t="str">
        <f>VLOOKUP(A1092,Funcionários!$A$1:$I$98,2,FALSE)</f>
        <v>Rael Oliveira</v>
      </c>
      <c r="C1092" s="2" t="s">
        <v>36</v>
      </c>
      <c r="D1092" s="4" t="s">
        <v>1913</v>
      </c>
      <c r="E1092" s="4" t="s">
        <v>1914</v>
      </c>
      <c r="F1092">
        <v>0</v>
      </c>
      <c r="G1092">
        <v>1</v>
      </c>
      <c r="H1092">
        <f t="shared" si="68"/>
        <v>2025</v>
      </c>
      <c r="I1092">
        <f t="shared" si="69"/>
        <v>4</v>
      </c>
      <c r="J1092" t="s">
        <v>18</v>
      </c>
      <c r="K1092" t="str">
        <f>VLOOKUP(A1092,Funcionários!$A$1:$I$98,7,FALSE)</f>
        <v>Tarde</v>
      </c>
      <c r="L1092" t="str">
        <f>VLOOKUP(K1092,Turnos!$A$1:$C$4,2,FALSE)</f>
        <v>14:00</v>
      </c>
      <c r="M1092" t="str">
        <f>VLOOKUP(K1092,Turnos!$A$1:$C$4,3,FALSE)</f>
        <v>22:00</v>
      </c>
      <c r="N1092" s="6">
        <v>13.323888888888888</v>
      </c>
      <c r="O1092" s="6">
        <v>18.249166666666667</v>
      </c>
      <c r="P1092" s="6">
        <f t="shared" si="70"/>
        <v>31.573055555555555</v>
      </c>
      <c r="Q1092" t="str">
        <f t="shared" si="71"/>
        <v>Anomalia</v>
      </c>
      <c r="R1092" t="str">
        <f>VLOOKUP(A1092,Funcionários!$A$1:$I$98,6,FALSE)</f>
        <v>Produção</v>
      </c>
      <c r="S1092" t="str">
        <f>VLOOKUP(A1092,Funcionários!$A$1:$I$98,5,FALSE)</f>
        <v>Operador</v>
      </c>
      <c r="T1092">
        <f>VLOOKUP(A1092,Funcionários!$A$1:$I$98,8,FALSE)</f>
        <v>0</v>
      </c>
      <c r="U1092" t="str">
        <f>VLOOKUP(A1092,Funcionários!$A$1:$I$98,3,FALSE)</f>
        <v>F</v>
      </c>
    </row>
    <row r="1093" spans="1:21" x14ac:dyDescent="0.3">
      <c r="A1093">
        <v>39</v>
      </c>
      <c r="B1093" t="str">
        <f>VLOOKUP(A1093,Funcionários!$A$1:$I$98,2,FALSE)</f>
        <v>Rael Oliveira</v>
      </c>
      <c r="C1093" s="2" t="s">
        <v>39</v>
      </c>
      <c r="D1093" s="4" t="s">
        <v>1915</v>
      </c>
      <c r="E1093" s="4" t="s">
        <v>1916</v>
      </c>
      <c r="F1093">
        <v>0</v>
      </c>
      <c r="G1093">
        <v>1</v>
      </c>
      <c r="H1093">
        <f t="shared" si="68"/>
        <v>2025</v>
      </c>
      <c r="I1093">
        <f t="shared" si="69"/>
        <v>4</v>
      </c>
      <c r="J1093" t="s">
        <v>22</v>
      </c>
      <c r="K1093" t="str">
        <f>VLOOKUP(A1093,Funcionários!$A$1:$I$98,7,FALSE)</f>
        <v>Tarde</v>
      </c>
      <c r="L1093" t="str">
        <f>VLOOKUP(K1093,Turnos!$A$1:$C$4,2,FALSE)</f>
        <v>14:00</v>
      </c>
      <c r="M1093" t="str">
        <f>VLOOKUP(K1093,Turnos!$A$1:$C$4,3,FALSE)</f>
        <v>22:00</v>
      </c>
      <c r="N1093" s="6">
        <v>6.286944444444444</v>
      </c>
      <c r="O1093" s="6">
        <v>1.0761111111111106</v>
      </c>
      <c r="P1093" s="6">
        <f t="shared" si="70"/>
        <v>7.3630555555555546</v>
      </c>
      <c r="Q1093" t="str">
        <f t="shared" si="71"/>
        <v>Anomalia</v>
      </c>
      <c r="R1093" t="str">
        <f>VLOOKUP(A1093,Funcionários!$A$1:$I$98,6,FALSE)</f>
        <v>Produção</v>
      </c>
      <c r="S1093" t="str">
        <f>VLOOKUP(A1093,Funcionários!$A$1:$I$98,5,FALSE)</f>
        <v>Operador</v>
      </c>
      <c r="T1093">
        <f>VLOOKUP(A1093,Funcionários!$A$1:$I$98,8,FALSE)</f>
        <v>0</v>
      </c>
      <c r="U1093" t="str">
        <f>VLOOKUP(A1093,Funcionários!$A$1:$I$98,3,FALSE)</f>
        <v>F</v>
      </c>
    </row>
    <row r="1094" spans="1:21" x14ac:dyDescent="0.3">
      <c r="A1094">
        <v>39</v>
      </c>
      <c r="B1094" t="str">
        <f>VLOOKUP(A1094,Funcionários!$A$1:$I$98,2,FALSE)</f>
        <v>Rael Oliveira</v>
      </c>
      <c r="C1094" s="2" t="s">
        <v>42</v>
      </c>
      <c r="D1094" s="4" t="s">
        <v>1917</v>
      </c>
      <c r="E1094" s="4" t="s">
        <v>1918</v>
      </c>
      <c r="F1094">
        <v>0</v>
      </c>
      <c r="G1094">
        <v>0.6</v>
      </c>
      <c r="H1094">
        <f t="shared" si="68"/>
        <v>2025</v>
      </c>
      <c r="I1094">
        <f t="shared" si="69"/>
        <v>4</v>
      </c>
      <c r="J1094" t="s">
        <v>26</v>
      </c>
      <c r="K1094" t="str">
        <f>VLOOKUP(A1094,Funcionários!$A$1:$I$98,7,FALSE)</f>
        <v>Tarde</v>
      </c>
      <c r="L1094" t="str">
        <f>VLOOKUP(K1094,Turnos!$A$1:$C$4,2,FALSE)</f>
        <v>14:00</v>
      </c>
      <c r="M1094" t="str">
        <f>VLOOKUP(K1094,Turnos!$A$1:$C$4,3,FALSE)</f>
        <v>22:00</v>
      </c>
      <c r="N1094" s="6">
        <v>5.2163888888888881</v>
      </c>
      <c r="O1094" s="6">
        <v>10.250833333333333</v>
      </c>
      <c r="P1094" s="6">
        <f t="shared" si="70"/>
        <v>15.467222222222221</v>
      </c>
      <c r="Q1094" t="str">
        <f t="shared" si="71"/>
        <v>Anomalia</v>
      </c>
      <c r="R1094" t="str">
        <f>VLOOKUP(A1094,Funcionários!$A$1:$I$98,6,FALSE)</f>
        <v>Produção</v>
      </c>
      <c r="S1094" t="str">
        <f>VLOOKUP(A1094,Funcionários!$A$1:$I$98,5,FALSE)</f>
        <v>Operador</v>
      </c>
      <c r="T1094">
        <f>VLOOKUP(A1094,Funcionários!$A$1:$I$98,8,FALSE)</f>
        <v>0</v>
      </c>
      <c r="U1094" t="str">
        <f>VLOOKUP(A1094,Funcionários!$A$1:$I$98,3,FALSE)</f>
        <v>F</v>
      </c>
    </row>
    <row r="1095" spans="1:21" x14ac:dyDescent="0.3">
      <c r="A1095">
        <v>39</v>
      </c>
      <c r="B1095" t="str">
        <f>VLOOKUP(A1095,Funcionários!$A$1:$I$98,2,FALSE)</f>
        <v>Rael Oliveira</v>
      </c>
      <c r="C1095" s="2" t="s">
        <v>45</v>
      </c>
      <c r="D1095" s="4" t="s">
        <v>1919</v>
      </c>
      <c r="E1095" s="4" t="s">
        <v>1920</v>
      </c>
      <c r="F1095">
        <v>0</v>
      </c>
      <c r="G1095">
        <v>1.2</v>
      </c>
      <c r="H1095">
        <f t="shared" si="68"/>
        <v>2025</v>
      </c>
      <c r="I1095">
        <f t="shared" si="69"/>
        <v>4</v>
      </c>
      <c r="J1095" t="s">
        <v>28</v>
      </c>
      <c r="K1095" t="str">
        <f>VLOOKUP(A1095,Funcionários!$A$1:$I$98,7,FALSE)</f>
        <v>Tarde</v>
      </c>
      <c r="L1095" t="str">
        <f>VLOOKUP(K1095,Turnos!$A$1:$C$4,2,FALSE)</f>
        <v>14:00</v>
      </c>
      <c r="M1095" t="str">
        <f>VLOOKUP(K1095,Turnos!$A$1:$C$4,3,FALSE)</f>
        <v>22:00</v>
      </c>
      <c r="N1095" s="6">
        <v>7.9919444444444458</v>
      </c>
      <c r="O1095" s="6">
        <v>17.74527777777778</v>
      </c>
      <c r="P1095" s="6">
        <f t="shared" si="70"/>
        <v>25.737222222222226</v>
      </c>
      <c r="Q1095" t="str">
        <f t="shared" si="71"/>
        <v>Anomalia</v>
      </c>
      <c r="R1095" t="str">
        <f>VLOOKUP(A1095,Funcionários!$A$1:$I$98,6,FALSE)</f>
        <v>Produção</v>
      </c>
      <c r="S1095" t="str">
        <f>VLOOKUP(A1095,Funcionários!$A$1:$I$98,5,FALSE)</f>
        <v>Operador</v>
      </c>
      <c r="T1095">
        <f>VLOOKUP(A1095,Funcionários!$A$1:$I$98,8,FALSE)</f>
        <v>0</v>
      </c>
      <c r="U1095" t="str">
        <f>VLOOKUP(A1095,Funcionários!$A$1:$I$98,3,FALSE)</f>
        <v>F</v>
      </c>
    </row>
    <row r="1096" spans="1:21" x14ac:dyDescent="0.3">
      <c r="A1096">
        <v>39</v>
      </c>
      <c r="B1096" t="str">
        <f>VLOOKUP(A1096,Funcionários!$A$1:$I$98,2,FALSE)</f>
        <v>Rael Oliveira</v>
      </c>
      <c r="C1096" s="2" t="s">
        <v>48</v>
      </c>
      <c r="D1096" s="4" t="s">
        <v>1921</v>
      </c>
      <c r="E1096" s="4" t="s">
        <v>1922</v>
      </c>
      <c r="F1096">
        <v>0</v>
      </c>
      <c r="G1096">
        <v>0.4</v>
      </c>
      <c r="H1096">
        <f t="shared" si="68"/>
        <v>2025</v>
      </c>
      <c r="I1096">
        <f t="shared" si="69"/>
        <v>4</v>
      </c>
      <c r="J1096" t="s">
        <v>9</v>
      </c>
      <c r="K1096" t="str">
        <f>VLOOKUP(A1096,Funcionários!$A$1:$I$98,7,FALSE)</f>
        <v>Tarde</v>
      </c>
      <c r="L1096" t="str">
        <f>VLOOKUP(K1096,Turnos!$A$1:$C$4,2,FALSE)</f>
        <v>14:00</v>
      </c>
      <c r="M1096" t="str">
        <f>VLOOKUP(K1096,Turnos!$A$1:$C$4,3,FALSE)</f>
        <v>22:00</v>
      </c>
      <c r="N1096" s="6">
        <v>6.9111111111111123</v>
      </c>
      <c r="O1096" s="6">
        <v>15.653333333333334</v>
      </c>
      <c r="P1096" s="6">
        <f t="shared" si="70"/>
        <v>22.564444444444447</v>
      </c>
      <c r="Q1096" t="str">
        <f t="shared" si="71"/>
        <v>Anomalia</v>
      </c>
      <c r="R1096" t="str">
        <f>VLOOKUP(A1096,Funcionários!$A$1:$I$98,6,FALSE)</f>
        <v>Produção</v>
      </c>
      <c r="S1096" t="str">
        <f>VLOOKUP(A1096,Funcionários!$A$1:$I$98,5,FALSE)</f>
        <v>Operador</v>
      </c>
      <c r="T1096">
        <f>VLOOKUP(A1096,Funcionários!$A$1:$I$98,8,FALSE)</f>
        <v>0</v>
      </c>
      <c r="U1096" t="str">
        <f>VLOOKUP(A1096,Funcionários!$A$1:$I$98,3,FALSE)</f>
        <v>F</v>
      </c>
    </row>
    <row r="1097" spans="1:21" x14ac:dyDescent="0.3">
      <c r="A1097">
        <v>39</v>
      </c>
      <c r="B1097" t="str">
        <f>VLOOKUP(A1097,Funcionários!$A$1:$I$98,2,FALSE)</f>
        <v>Rael Oliveira</v>
      </c>
      <c r="C1097" s="2" t="s">
        <v>51</v>
      </c>
      <c r="D1097" s="4" t="s">
        <v>1923</v>
      </c>
      <c r="E1097" s="4" t="s">
        <v>1924</v>
      </c>
      <c r="F1097">
        <v>0</v>
      </c>
      <c r="G1097">
        <v>0.5</v>
      </c>
      <c r="H1097">
        <f t="shared" si="68"/>
        <v>2025</v>
      </c>
      <c r="I1097">
        <f t="shared" si="69"/>
        <v>4</v>
      </c>
      <c r="J1097" t="s">
        <v>12</v>
      </c>
      <c r="K1097" t="str">
        <f>VLOOKUP(A1097,Funcionários!$A$1:$I$98,7,FALSE)</f>
        <v>Tarde</v>
      </c>
      <c r="L1097" t="str">
        <f>VLOOKUP(K1097,Turnos!$A$1:$C$4,2,FALSE)</f>
        <v>14:00</v>
      </c>
      <c r="M1097" t="str">
        <f>VLOOKUP(K1097,Turnos!$A$1:$C$4,3,FALSE)</f>
        <v>22:00</v>
      </c>
      <c r="N1097" s="6">
        <v>11.631666666666668</v>
      </c>
      <c r="O1097" s="6">
        <v>0.95388888888889234</v>
      </c>
      <c r="P1097" s="6">
        <f t="shared" si="70"/>
        <v>12.58555555555556</v>
      </c>
      <c r="Q1097" t="str">
        <f t="shared" si="71"/>
        <v>Anomalia</v>
      </c>
      <c r="R1097" t="str">
        <f>VLOOKUP(A1097,Funcionários!$A$1:$I$98,6,FALSE)</f>
        <v>Produção</v>
      </c>
      <c r="S1097" t="str">
        <f>VLOOKUP(A1097,Funcionários!$A$1:$I$98,5,FALSE)</f>
        <v>Operador</v>
      </c>
      <c r="T1097">
        <f>VLOOKUP(A1097,Funcionários!$A$1:$I$98,8,FALSE)</f>
        <v>0</v>
      </c>
      <c r="U1097" t="str">
        <f>VLOOKUP(A1097,Funcionários!$A$1:$I$98,3,FALSE)</f>
        <v>F</v>
      </c>
    </row>
    <row r="1098" spans="1:21" x14ac:dyDescent="0.3">
      <c r="A1098">
        <v>39</v>
      </c>
      <c r="B1098" t="str">
        <f>VLOOKUP(A1098,Funcionários!$A$1:$I$98,2,FALSE)</f>
        <v>Rael Oliveira</v>
      </c>
      <c r="C1098" s="2" t="s">
        <v>54</v>
      </c>
      <c r="D1098" s="4" t="s">
        <v>1925</v>
      </c>
      <c r="E1098" s="4" t="s">
        <v>1926</v>
      </c>
      <c r="F1098">
        <v>0</v>
      </c>
      <c r="G1098">
        <v>0.1</v>
      </c>
      <c r="H1098">
        <f t="shared" si="68"/>
        <v>2025</v>
      </c>
      <c r="I1098">
        <f t="shared" si="69"/>
        <v>4</v>
      </c>
      <c r="J1098" t="s">
        <v>16</v>
      </c>
      <c r="K1098" t="str">
        <f>VLOOKUP(A1098,Funcionários!$A$1:$I$98,7,FALSE)</f>
        <v>Tarde</v>
      </c>
      <c r="L1098" t="str">
        <f>VLOOKUP(K1098,Turnos!$A$1:$C$4,2,FALSE)</f>
        <v>14:00</v>
      </c>
      <c r="M1098" t="str">
        <f>VLOOKUP(K1098,Turnos!$A$1:$C$4,3,FALSE)</f>
        <v>22:00</v>
      </c>
      <c r="N1098" s="6">
        <v>5.2458333333333327</v>
      </c>
      <c r="O1098" s="6">
        <v>11.323055555555555</v>
      </c>
      <c r="P1098" s="6">
        <f t="shared" si="70"/>
        <v>16.568888888888889</v>
      </c>
      <c r="Q1098" t="str">
        <f t="shared" si="71"/>
        <v>Anomalia</v>
      </c>
      <c r="R1098" t="str">
        <f>VLOOKUP(A1098,Funcionários!$A$1:$I$98,6,FALSE)</f>
        <v>Produção</v>
      </c>
      <c r="S1098" t="str">
        <f>VLOOKUP(A1098,Funcionários!$A$1:$I$98,5,FALSE)</f>
        <v>Operador</v>
      </c>
      <c r="T1098">
        <f>VLOOKUP(A1098,Funcionários!$A$1:$I$98,8,FALSE)</f>
        <v>0</v>
      </c>
      <c r="U1098" t="str">
        <f>VLOOKUP(A1098,Funcionários!$A$1:$I$98,3,FALSE)</f>
        <v>F</v>
      </c>
    </row>
    <row r="1099" spans="1:21" x14ac:dyDescent="0.3">
      <c r="A1099">
        <v>39</v>
      </c>
      <c r="B1099" t="str">
        <f>VLOOKUP(A1099,Funcionários!$A$1:$I$98,2,FALSE)</f>
        <v>Rael Oliveira</v>
      </c>
      <c r="C1099" s="2" t="s">
        <v>57</v>
      </c>
      <c r="D1099" s="4"/>
      <c r="E1099" s="4"/>
      <c r="F1099">
        <v>0</v>
      </c>
      <c r="G1099">
        <v>0</v>
      </c>
      <c r="H1099">
        <f t="shared" si="68"/>
        <v>2025</v>
      </c>
      <c r="I1099">
        <f t="shared" si="69"/>
        <v>4</v>
      </c>
      <c r="J1099" t="s">
        <v>18</v>
      </c>
      <c r="K1099" t="str">
        <f>VLOOKUP(A1099,Funcionários!$A$1:$I$98,7,FALSE)</f>
        <v>Tarde</v>
      </c>
      <c r="L1099" t="str">
        <f>VLOOKUP(K1099,Turnos!$A$1:$C$4,2,FALSE)</f>
        <v>14:00</v>
      </c>
      <c r="M1099" t="str">
        <f>VLOOKUP(K1099,Turnos!$A$1:$C$4,3,FALSE)</f>
        <v>22:00</v>
      </c>
      <c r="N1099" s="6">
        <v>14</v>
      </c>
      <c r="O1099" s="6">
        <v>22</v>
      </c>
      <c r="P1099" s="6">
        <f t="shared" si="70"/>
        <v>36</v>
      </c>
      <c r="Q1099" t="str">
        <f t="shared" si="71"/>
        <v>Anomalia</v>
      </c>
      <c r="R1099" t="str">
        <f>VLOOKUP(A1099,Funcionários!$A$1:$I$98,6,FALSE)</f>
        <v>Produção</v>
      </c>
      <c r="S1099" t="str">
        <f>VLOOKUP(A1099,Funcionários!$A$1:$I$98,5,FALSE)</f>
        <v>Operador</v>
      </c>
      <c r="T1099">
        <f>VLOOKUP(A1099,Funcionários!$A$1:$I$98,8,FALSE)</f>
        <v>0</v>
      </c>
      <c r="U1099" t="str">
        <f>VLOOKUP(A1099,Funcionários!$A$1:$I$98,3,FALSE)</f>
        <v>F</v>
      </c>
    </row>
    <row r="1100" spans="1:21" x14ac:dyDescent="0.3">
      <c r="A1100">
        <v>39</v>
      </c>
      <c r="B1100" t="str">
        <f>VLOOKUP(A1100,Funcionários!$A$1:$I$98,2,FALSE)</f>
        <v>Rael Oliveira</v>
      </c>
      <c r="C1100" s="2" t="s">
        <v>60</v>
      </c>
      <c r="D1100" s="4" t="s">
        <v>1927</v>
      </c>
      <c r="E1100" s="4" t="s">
        <v>1928</v>
      </c>
      <c r="F1100">
        <v>0</v>
      </c>
      <c r="G1100">
        <v>2</v>
      </c>
      <c r="H1100">
        <f t="shared" si="68"/>
        <v>2025</v>
      </c>
      <c r="I1100">
        <f t="shared" si="69"/>
        <v>4</v>
      </c>
      <c r="J1100" t="s">
        <v>22</v>
      </c>
      <c r="K1100" t="str">
        <f>VLOOKUP(A1100,Funcionários!$A$1:$I$98,7,FALSE)</f>
        <v>Tarde</v>
      </c>
      <c r="L1100" t="str">
        <f>VLOOKUP(K1100,Turnos!$A$1:$C$4,2,FALSE)</f>
        <v>14:00</v>
      </c>
      <c r="M1100" t="str">
        <f>VLOOKUP(K1100,Turnos!$A$1:$C$4,3,FALSE)</f>
        <v>22:00</v>
      </c>
      <c r="N1100" s="6">
        <v>2.9969444444444431</v>
      </c>
      <c r="O1100" s="6">
        <v>12.833055555555553</v>
      </c>
      <c r="P1100" s="6">
        <f t="shared" si="70"/>
        <v>15.829999999999997</v>
      </c>
      <c r="Q1100" t="str">
        <f t="shared" si="71"/>
        <v>Anomalia</v>
      </c>
      <c r="R1100" t="str">
        <f>VLOOKUP(A1100,Funcionários!$A$1:$I$98,6,FALSE)</f>
        <v>Produção</v>
      </c>
      <c r="S1100" t="str">
        <f>VLOOKUP(A1100,Funcionários!$A$1:$I$98,5,FALSE)</f>
        <v>Operador</v>
      </c>
      <c r="T1100">
        <f>VLOOKUP(A1100,Funcionários!$A$1:$I$98,8,FALSE)</f>
        <v>0</v>
      </c>
      <c r="U1100" t="str">
        <f>VLOOKUP(A1100,Funcionários!$A$1:$I$98,3,FALSE)</f>
        <v>F</v>
      </c>
    </row>
    <row r="1101" spans="1:21" x14ac:dyDescent="0.3">
      <c r="A1101">
        <v>39</v>
      </c>
      <c r="B1101" t="str">
        <f>VLOOKUP(A1101,Funcionários!$A$1:$I$98,2,FALSE)</f>
        <v>Rael Oliveira</v>
      </c>
      <c r="C1101" s="2" t="s">
        <v>63</v>
      </c>
      <c r="D1101" s="4"/>
      <c r="E1101" s="4"/>
      <c r="F1101">
        <v>1</v>
      </c>
      <c r="G1101">
        <v>0</v>
      </c>
      <c r="H1101">
        <f t="shared" si="68"/>
        <v>2025</v>
      </c>
      <c r="I1101">
        <f t="shared" si="69"/>
        <v>4</v>
      </c>
      <c r="J1101" t="s">
        <v>26</v>
      </c>
      <c r="K1101" t="str">
        <f>VLOOKUP(A1101,Funcionários!$A$1:$I$98,7,FALSE)</f>
        <v>Tarde</v>
      </c>
      <c r="L1101" t="str">
        <f>VLOOKUP(K1101,Turnos!$A$1:$C$4,2,FALSE)</f>
        <v>14:00</v>
      </c>
      <c r="M1101" t="str">
        <f>VLOOKUP(K1101,Turnos!$A$1:$C$4,3,FALSE)</f>
        <v>22:00</v>
      </c>
      <c r="N1101" s="6">
        <v>14</v>
      </c>
      <c r="O1101" s="6">
        <v>22</v>
      </c>
      <c r="P1101" s="6">
        <f t="shared" si="70"/>
        <v>36</v>
      </c>
      <c r="Q1101" t="str">
        <f t="shared" si="71"/>
        <v>Anomalia</v>
      </c>
      <c r="R1101" t="str">
        <f>VLOOKUP(A1101,Funcionários!$A$1:$I$98,6,FALSE)</f>
        <v>Produção</v>
      </c>
      <c r="S1101" t="str">
        <f>VLOOKUP(A1101,Funcionários!$A$1:$I$98,5,FALSE)</f>
        <v>Operador</v>
      </c>
      <c r="T1101">
        <f>VLOOKUP(A1101,Funcionários!$A$1:$I$98,8,FALSE)</f>
        <v>0</v>
      </c>
      <c r="U1101" t="str">
        <f>VLOOKUP(A1101,Funcionários!$A$1:$I$98,3,FALSE)</f>
        <v>F</v>
      </c>
    </row>
    <row r="1102" spans="1:21" x14ac:dyDescent="0.3">
      <c r="A1102">
        <v>39</v>
      </c>
      <c r="B1102" t="str">
        <f>VLOOKUP(A1102,Funcionários!$A$1:$I$98,2,FALSE)</f>
        <v>Rael Oliveira</v>
      </c>
      <c r="C1102" s="2" t="s">
        <v>66</v>
      </c>
      <c r="D1102" s="4" t="s">
        <v>1929</v>
      </c>
      <c r="E1102" s="4" t="s">
        <v>1930</v>
      </c>
      <c r="F1102">
        <v>0</v>
      </c>
      <c r="G1102">
        <v>1.1000000000000001</v>
      </c>
      <c r="H1102">
        <f t="shared" si="68"/>
        <v>2025</v>
      </c>
      <c r="I1102">
        <f t="shared" si="69"/>
        <v>4</v>
      </c>
      <c r="J1102" t="s">
        <v>28</v>
      </c>
      <c r="K1102" t="str">
        <f>VLOOKUP(A1102,Funcionários!$A$1:$I$98,7,FALSE)</f>
        <v>Tarde</v>
      </c>
      <c r="L1102" t="str">
        <f>VLOOKUP(K1102,Turnos!$A$1:$C$4,2,FALSE)</f>
        <v>14:00</v>
      </c>
      <c r="M1102" t="str">
        <f>VLOOKUP(K1102,Turnos!$A$1:$C$4,3,FALSE)</f>
        <v>22:00</v>
      </c>
      <c r="N1102" s="6">
        <v>7.8527777777777787</v>
      </c>
      <c r="O1102" s="6">
        <v>7.7897222222222204</v>
      </c>
      <c r="P1102" s="6">
        <f t="shared" si="70"/>
        <v>15.642499999999998</v>
      </c>
      <c r="Q1102" t="str">
        <f t="shared" si="71"/>
        <v>Anomalia</v>
      </c>
      <c r="R1102" t="str">
        <f>VLOOKUP(A1102,Funcionários!$A$1:$I$98,6,FALSE)</f>
        <v>Produção</v>
      </c>
      <c r="S1102" t="str">
        <f>VLOOKUP(A1102,Funcionários!$A$1:$I$98,5,FALSE)</f>
        <v>Operador</v>
      </c>
      <c r="T1102">
        <f>VLOOKUP(A1102,Funcionários!$A$1:$I$98,8,FALSE)</f>
        <v>0</v>
      </c>
      <c r="U1102" t="str">
        <f>VLOOKUP(A1102,Funcionários!$A$1:$I$98,3,FALSE)</f>
        <v>F</v>
      </c>
    </row>
    <row r="1103" spans="1:21" x14ac:dyDescent="0.3">
      <c r="A1103">
        <v>39</v>
      </c>
      <c r="B1103" t="str">
        <f>VLOOKUP(A1103,Funcionários!$A$1:$I$98,2,FALSE)</f>
        <v>Rael Oliveira</v>
      </c>
      <c r="C1103" s="2" t="s">
        <v>69</v>
      </c>
      <c r="D1103" s="4" t="s">
        <v>1931</v>
      </c>
      <c r="E1103" s="4" t="s">
        <v>1932</v>
      </c>
      <c r="F1103">
        <v>0</v>
      </c>
      <c r="G1103">
        <v>0.5</v>
      </c>
      <c r="H1103">
        <f t="shared" si="68"/>
        <v>2025</v>
      </c>
      <c r="I1103">
        <f t="shared" si="69"/>
        <v>4</v>
      </c>
      <c r="J1103" t="s">
        <v>9</v>
      </c>
      <c r="K1103" t="str">
        <f>VLOOKUP(A1103,Funcionários!$A$1:$I$98,7,FALSE)</f>
        <v>Tarde</v>
      </c>
      <c r="L1103" t="str">
        <f>VLOOKUP(K1103,Turnos!$A$1:$C$4,2,FALSE)</f>
        <v>14:00</v>
      </c>
      <c r="M1103" t="str">
        <f>VLOOKUP(K1103,Turnos!$A$1:$C$4,3,FALSE)</f>
        <v>22:00</v>
      </c>
      <c r="N1103" s="6">
        <v>3.1266666666666652</v>
      </c>
      <c r="O1103" s="6">
        <v>10.371666666666666</v>
      </c>
      <c r="P1103" s="6">
        <f t="shared" si="70"/>
        <v>13.498333333333331</v>
      </c>
      <c r="Q1103" t="str">
        <f t="shared" si="71"/>
        <v>Anomalia</v>
      </c>
      <c r="R1103" t="str">
        <f>VLOOKUP(A1103,Funcionários!$A$1:$I$98,6,FALSE)</f>
        <v>Produção</v>
      </c>
      <c r="S1103" t="str">
        <f>VLOOKUP(A1103,Funcionários!$A$1:$I$98,5,FALSE)</f>
        <v>Operador</v>
      </c>
      <c r="T1103">
        <f>VLOOKUP(A1103,Funcionários!$A$1:$I$98,8,FALSE)</f>
        <v>0</v>
      </c>
      <c r="U1103" t="str">
        <f>VLOOKUP(A1103,Funcionários!$A$1:$I$98,3,FALSE)</f>
        <v>F</v>
      </c>
    </row>
    <row r="1104" spans="1:21" x14ac:dyDescent="0.3">
      <c r="A1104">
        <v>39</v>
      </c>
      <c r="B1104" t="str">
        <f>VLOOKUP(A1104,Funcionários!$A$1:$I$98,2,FALSE)</f>
        <v>Rael Oliveira</v>
      </c>
      <c r="C1104" s="2" t="s">
        <v>72</v>
      </c>
      <c r="D1104" s="4" t="s">
        <v>1933</v>
      </c>
      <c r="E1104" s="4" t="s">
        <v>1934</v>
      </c>
      <c r="F1104">
        <v>0</v>
      </c>
      <c r="G1104">
        <v>0.9</v>
      </c>
      <c r="H1104">
        <f t="shared" si="68"/>
        <v>2025</v>
      </c>
      <c r="I1104">
        <f t="shared" si="69"/>
        <v>4</v>
      </c>
      <c r="J1104" t="s">
        <v>12</v>
      </c>
      <c r="K1104" t="str">
        <f>VLOOKUP(A1104,Funcionários!$A$1:$I$98,7,FALSE)</f>
        <v>Tarde</v>
      </c>
      <c r="L1104" t="str">
        <f>VLOOKUP(K1104,Turnos!$A$1:$C$4,2,FALSE)</f>
        <v>14:00</v>
      </c>
      <c r="M1104" t="str">
        <f>VLOOKUP(K1104,Turnos!$A$1:$C$4,3,FALSE)</f>
        <v>22:00</v>
      </c>
      <c r="N1104" s="6">
        <v>0.224444444444444</v>
      </c>
      <c r="O1104" s="6">
        <v>14.534444444444443</v>
      </c>
      <c r="P1104" s="6">
        <f t="shared" si="70"/>
        <v>14.758888888888887</v>
      </c>
      <c r="Q1104" t="str">
        <f t="shared" si="71"/>
        <v>Anomalia</v>
      </c>
      <c r="R1104" t="str">
        <f>VLOOKUP(A1104,Funcionários!$A$1:$I$98,6,FALSE)</f>
        <v>Produção</v>
      </c>
      <c r="S1104" t="str">
        <f>VLOOKUP(A1104,Funcionários!$A$1:$I$98,5,FALSE)</f>
        <v>Operador</v>
      </c>
      <c r="T1104">
        <f>VLOOKUP(A1104,Funcionários!$A$1:$I$98,8,FALSE)</f>
        <v>0</v>
      </c>
      <c r="U1104" t="str">
        <f>VLOOKUP(A1104,Funcionários!$A$1:$I$98,3,FALSE)</f>
        <v>F</v>
      </c>
    </row>
    <row r="1105" spans="1:21" x14ac:dyDescent="0.3">
      <c r="A1105">
        <v>39</v>
      </c>
      <c r="B1105" t="str">
        <f>VLOOKUP(A1105,Funcionários!$A$1:$I$98,2,FALSE)</f>
        <v>Rael Oliveira</v>
      </c>
      <c r="C1105" s="2" t="s">
        <v>75</v>
      </c>
      <c r="D1105" s="4" t="s">
        <v>1935</v>
      </c>
      <c r="E1105" s="4" t="s">
        <v>1936</v>
      </c>
      <c r="F1105">
        <v>0</v>
      </c>
      <c r="G1105">
        <v>0.8</v>
      </c>
      <c r="H1105">
        <f t="shared" si="68"/>
        <v>2025</v>
      </c>
      <c r="I1105">
        <f t="shared" si="69"/>
        <v>4</v>
      </c>
      <c r="J1105" t="s">
        <v>16</v>
      </c>
      <c r="K1105" t="str">
        <f>VLOOKUP(A1105,Funcionários!$A$1:$I$98,7,FALSE)</f>
        <v>Tarde</v>
      </c>
      <c r="L1105" t="str">
        <f>VLOOKUP(K1105,Turnos!$A$1:$C$4,2,FALSE)</f>
        <v>14:00</v>
      </c>
      <c r="M1105" t="str">
        <f>VLOOKUP(K1105,Turnos!$A$1:$C$4,3,FALSE)</f>
        <v>22:00</v>
      </c>
      <c r="N1105" s="6">
        <v>8.7027777777777793</v>
      </c>
      <c r="O1105" s="6">
        <v>17.632777777777779</v>
      </c>
      <c r="P1105" s="6">
        <f t="shared" si="70"/>
        <v>26.335555555555558</v>
      </c>
      <c r="Q1105" t="str">
        <f t="shared" si="71"/>
        <v>Anomalia</v>
      </c>
      <c r="R1105" t="str">
        <f>VLOOKUP(A1105,Funcionários!$A$1:$I$98,6,FALSE)</f>
        <v>Produção</v>
      </c>
      <c r="S1105" t="str">
        <f>VLOOKUP(A1105,Funcionários!$A$1:$I$98,5,FALSE)</f>
        <v>Operador</v>
      </c>
      <c r="T1105">
        <f>VLOOKUP(A1105,Funcionários!$A$1:$I$98,8,FALSE)</f>
        <v>0</v>
      </c>
      <c r="U1105" t="str">
        <f>VLOOKUP(A1105,Funcionários!$A$1:$I$98,3,FALSE)</f>
        <v>F</v>
      </c>
    </row>
    <row r="1106" spans="1:21" x14ac:dyDescent="0.3">
      <c r="A1106">
        <v>39</v>
      </c>
      <c r="B1106" t="str">
        <f>VLOOKUP(A1106,Funcionários!$A$1:$I$98,2,FALSE)</f>
        <v>Rael Oliveira</v>
      </c>
      <c r="C1106" s="2" t="s">
        <v>76</v>
      </c>
      <c r="D1106" s="4" t="s">
        <v>1937</v>
      </c>
      <c r="E1106" s="4" t="s">
        <v>1938</v>
      </c>
      <c r="F1106">
        <v>0</v>
      </c>
      <c r="G1106">
        <v>2.5</v>
      </c>
      <c r="H1106">
        <f t="shared" si="68"/>
        <v>2025</v>
      </c>
      <c r="I1106">
        <f t="shared" si="69"/>
        <v>4</v>
      </c>
      <c r="J1106" t="s">
        <v>18</v>
      </c>
      <c r="K1106" t="str">
        <f>VLOOKUP(A1106,Funcionários!$A$1:$I$98,7,FALSE)</f>
        <v>Tarde</v>
      </c>
      <c r="L1106" t="str">
        <f>VLOOKUP(K1106,Turnos!$A$1:$C$4,2,FALSE)</f>
        <v>14:00</v>
      </c>
      <c r="M1106" t="str">
        <f>VLOOKUP(K1106,Turnos!$A$1:$C$4,3,FALSE)</f>
        <v>22:00</v>
      </c>
      <c r="N1106" s="6">
        <v>8.9372222222222248</v>
      </c>
      <c r="O1106" s="6">
        <v>13.354999999999999</v>
      </c>
      <c r="P1106" s="6">
        <f t="shared" si="70"/>
        <v>22.292222222222222</v>
      </c>
      <c r="Q1106" t="str">
        <f t="shared" si="71"/>
        <v>Anomalia</v>
      </c>
      <c r="R1106" t="str">
        <f>VLOOKUP(A1106,Funcionários!$A$1:$I$98,6,FALSE)</f>
        <v>Produção</v>
      </c>
      <c r="S1106" t="str">
        <f>VLOOKUP(A1106,Funcionários!$A$1:$I$98,5,FALSE)</f>
        <v>Operador</v>
      </c>
      <c r="T1106">
        <f>VLOOKUP(A1106,Funcionários!$A$1:$I$98,8,FALSE)</f>
        <v>0</v>
      </c>
      <c r="U1106" t="str">
        <f>VLOOKUP(A1106,Funcionários!$A$1:$I$98,3,FALSE)</f>
        <v>F</v>
      </c>
    </row>
    <row r="1107" spans="1:21" x14ac:dyDescent="0.3">
      <c r="A1107">
        <v>39</v>
      </c>
      <c r="B1107" t="str">
        <f>VLOOKUP(A1107,Funcionários!$A$1:$I$98,2,FALSE)</f>
        <v>Rael Oliveira</v>
      </c>
      <c r="C1107" s="2" t="s">
        <v>79</v>
      </c>
      <c r="D1107" s="4" t="s">
        <v>1939</v>
      </c>
      <c r="E1107" s="4" t="s">
        <v>1940</v>
      </c>
      <c r="F1107">
        <v>0</v>
      </c>
      <c r="G1107">
        <v>0.4</v>
      </c>
      <c r="H1107">
        <f t="shared" si="68"/>
        <v>2025</v>
      </c>
      <c r="I1107">
        <f t="shared" si="69"/>
        <v>4</v>
      </c>
      <c r="J1107" t="s">
        <v>22</v>
      </c>
      <c r="K1107" t="str">
        <f>VLOOKUP(A1107,Funcionários!$A$1:$I$98,7,FALSE)</f>
        <v>Tarde</v>
      </c>
      <c r="L1107" t="str">
        <f>VLOOKUP(K1107,Turnos!$A$1:$C$4,2,FALSE)</f>
        <v>14:00</v>
      </c>
      <c r="M1107" t="str">
        <f>VLOOKUP(K1107,Turnos!$A$1:$C$4,3,FALSE)</f>
        <v>22:00</v>
      </c>
      <c r="N1107" s="6">
        <v>1.4266666666666659</v>
      </c>
      <c r="O1107" s="6">
        <v>2.4269444444444446</v>
      </c>
      <c r="P1107" s="6">
        <f t="shared" si="70"/>
        <v>3.8536111111111104</v>
      </c>
      <c r="Q1107" t="str">
        <f t="shared" si="71"/>
        <v>Anomalia</v>
      </c>
      <c r="R1107" t="str">
        <f>VLOOKUP(A1107,Funcionários!$A$1:$I$98,6,FALSE)</f>
        <v>Produção</v>
      </c>
      <c r="S1107" t="str">
        <f>VLOOKUP(A1107,Funcionários!$A$1:$I$98,5,FALSE)</f>
        <v>Operador</v>
      </c>
      <c r="T1107">
        <f>VLOOKUP(A1107,Funcionários!$A$1:$I$98,8,FALSE)</f>
        <v>0</v>
      </c>
      <c r="U1107" t="str">
        <f>VLOOKUP(A1107,Funcionários!$A$1:$I$98,3,FALSE)</f>
        <v>F</v>
      </c>
    </row>
    <row r="1108" spans="1:21" x14ac:dyDescent="0.3">
      <c r="A1108">
        <v>39</v>
      </c>
      <c r="B1108" t="str">
        <f>VLOOKUP(A1108,Funcionários!$A$1:$I$98,2,FALSE)</f>
        <v>Rael Oliveira</v>
      </c>
      <c r="C1108" s="2" t="s">
        <v>82</v>
      </c>
      <c r="D1108" s="4" t="s">
        <v>1941</v>
      </c>
      <c r="E1108" s="4" t="s">
        <v>1942</v>
      </c>
      <c r="F1108">
        <v>0</v>
      </c>
      <c r="G1108">
        <v>0.6</v>
      </c>
      <c r="H1108">
        <f t="shared" si="68"/>
        <v>2025</v>
      </c>
      <c r="I1108">
        <f t="shared" si="69"/>
        <v>4</v>
      </c>
      <c r="J1108" t="s">
        <v>26</v>
      </c>
      <c r="K1108" t="str">
        <f>VLOOKUP(A1108,Funcionários!$A$1:$I$98,7,FALSE)</f>
        <v>Tarde</v>
      </c>
      <c r="L1108" t="str">
        <f>VLOOKUP(K1108,Turnos!$A$1:$C$4,2,FALSE)</f>
        <v>14:00</v>
      </c>
      <c r="M1108" t="str">
        <f>VLOOKUP(K1108,Turnos!$A$1:$C$4,3,FALSE)</f>
        <v>22:00</v>
      </c>
      <c r="N1108" s="6">
        <v>8.8277777777777793</v>
      </c>
      <c r="O1108" s="6">
        <v>1.4819444444444463</v>
      </c>
      <c r="P1108" s="6">
        <f t="shared" si="70"/>
        <v>10.309722222222225</v>
      </c>
      <c r="Q1108" t="str">
        <f t="shared" si="71"/>
        <v>Anomalia</v>
      </c>
      <c r="R1108" t="str">
        <f>VLOOKUP(A1108,Funcionários!$A$1:$I$98,6,FALSE)</f>
        <v>Produção</v>
      </c>
      <c r="S1108" t="str">
        <f>VLOOKUP(A1108,Funcionários!$A$1:$I$98,5,FALSE)</f>
        <v>Operador</v>
      </c>
      <c r="T1108">
        <f>VLOOKUP(A1108,Funcionários!$A$1:$I$98,8,FALSE)</f>
        <v>0</v>
      </c>
      <c r="U1108" t="str">
        <f>VLOOKUP(A1108,Funcionários!$A$1:$I$98,3,FALSE)</f>
        <v>F</v>
      </c>
    </row>
    <row r="1109" spans="1:21" x14ac:dyDescent="0.3">
      <c r="A1109">
        <v>39</v>
      </c>
      <c r="B1109" t="str">
        <f>VLOOKUP(A1109,Funcionários!$A$1:$I$98,2,FALSE)</f>
        <v>Rael Oliveira</v>
      </c>
      <c r="C1109" s="2" t="s">
        <v>85</v>
      </c>
      <c r="D1109" s="4" t="s">
        <v>1943</v>
      </c>
      <c r="E1109" s="4" t="s">
        <v>1944</v>
      </c>
      <c r="F1109">
        <v>0</v>
      </c>
      <c r="G1109">
        <v>1.6</v>
      </c>
      <c r="H1109">
        <f t="shared" si="68"/>
        <v>2025</v>
      </c>
      <c r="I1109">
        <f t="shared" si="69"/>
        <v>4</v>
      </c>
      <c r="J1109" t="s">
        <v>28</v>
      </c>
      <c r="K1109" t="str">
        <f>VLOOKUP(A1109,Funcionários!$A$1:$I$98,7,FALSE)</f>
        <v>Tarde</v>
      </c>
      <c r="L1109" t="str">
        <f>VLOOKUP(K1109,Turnos!$A$1:$C$4,2,FALSE)</f>
        <v>14:00</v>
      </c>
      <c r="M1109" t="str">
        <f>VLOOKUP(K1109,Turnos!$A$1:$C$4,3,FALSE)</f>
        <v>22:00</v>
      </c>
      <c r="N1109" s="6">
        <v>1.5522222222222206</v>
      </c>
      <c r="O1109" s="6">
        <v>18.172222222222221</v>
      </c>
      <c r="P1109" s="6">
        <f t="shared" si="70"/>
        <v>19.72444444444444</v>
      </c>
      <c r="Q1109" t="str">
        <f t="shared" si="71"/>
        <v>Anomalia</v>
      </c>
      <c r="R1109" t="str">
        <f>VLOOKUP(A1109,Funcionários!$A$1:$I$98,6,FALSE)</f>
        <v>Produção</v>
      </c>
      <c r="S1109" t="str">
        <f>VLOOKUP(A1109,Funcionários!$A$1:$I$98,5,FALSE)</f>
        <v>Operador</v>
      </c>
      <c r="T1109">
        <f>VLOOKUP(A1109,Funcionários!$A$1:$I$98,8,FALSE)</f>
        <v>0</v>
      </c>
      <c r="U1109" t="str">
        <f>VLOOKUP(A1109,Funcionários!$A$1:$I$98,3,FALSE)</f>
        <v>F</v>
      </c>
    </row>
    <row r="1110" spans="1:21" x14ac:dyDescent="0.3">
      <c r="A1110">
        <v>39</v>
      </c>
      <c r="B1110" t="str">
        <f>VLOOKUP(A1110,Funcionários!$A$1:$I$98,2,FALSE)</f>
        <v>Rael Oliveira</v>
      </c>
      <c r="C1110" s="2" t="s">
        <v>88</v>
      </c>
      <c r="D1110" s="4"/>
      <c r="E1110" s="4"/>
      <c r="F1110">
        <v>0</v>
      </c>
      <c r="G1110">
        <v>0</v>
      </c>
      <c r="H1110">
        <f t="shared" si="68"/>
        <v>2025</v>
      </c>
      <c r="I1110">
        <f t="shared" si="69"/>
        <v>4</v>
      </c>
      <c r="J1110" t="s">
        <v>9</v>
      </c>
      <c r="K1110" t="str">
        <f>VLOOKUP(A1110,Funcionários!$A$1:$I$98,7,FALSE)</f>
        <v>Tarde</v>
      </c>
      <c r="L1110" t="str">
        <f>VLOOKUP(K1110,Turnos!$A$1:$C$4,2,FALSE)</f>
        <v>14:00</v>
      </c>
      <c r="M1110" t="str">
        <f>VLOOKUP(K1110,Turnos!$A$1:$C$4,3,FALSE)</f>
        <v>22:00</v>
      </c>
      <c r="N1110" s="6">
        <v>14</v>
      </c>
      <c r="O1110" s="6">
        <v>22</v>
      </c>
      <c r="P1110" s="6">
        <f t="shared" si="70"/>
        <v>36</v>
      </c>
      <c r="Q1110" t="str">
        <f t="shared" si="71"/>
        <v>Anomalia</v>
      </c>
      <c r="R1110" t="str">
        <f>VLOOKUP(A1110,Funcionários!$A$1:$I$98,6,FALSE)</f>
        <v>Produção</v>
      </c>
      <c r="S1110" t="str">
        <f>VLOOKUP(A1110,Funcionários!$A$1:$I$98,5,FALSE)</f>
        <v>Operador</v>
      </c>
      <c r="T1110">
        <f>VLOOKUP(A1110,Funcionários!$A$1:$I$98,8,FALSE)</f>
        <v>0</v>
      </c>
      <c r="U1110" t="str">
        <f>VLOOKUP(A1110,Funcionários!$A$1:$I$98,3,FALSE)</f>
        <v>F</v>
      </c>
    </row>
    <row r="1111" spans="1:21" x14ac:dyDescent="0.3">
      <c r="A1111">
        <v>39</v>
      </c>
      <c r="B1111" t="str">
        <f>VLOOKUP(A1111,Funcionários!$A$1:$I$98,2,FALSE)</f>
        <v>Rael Oliveira</v>
      </c>
      <c r="C1111" s="2" t="s">
        <v>91</v>
      </c>
      <c r="D1111" s="4" t="s">
        <v>1945</v>
      </c>
      <c r="E1111" s="4" t="s">
        <v>1946</v>
      </c>
      <c r="F1111">
        <v>0</v>
      </c>
      <c r="G1111">
        <v>0.6</v>
      </c>
      <c r="H1111">
        <f t="shared" si="68"/>
        <v>2025</v>
      </c>
      <c r="I1111">
        <f t="shared" si="69"/>
        <v>4</v>
      </c>
      <c r="J1111" t="s">
        <v>12</v>
      </c>
      <c r="K1111" t="str">
        <f>VLOOKUP(A1111,Funcionários!$A$1:$I$98,7,FALSE)</f>
        <v>Tarde</v>
      </c>
      <c r="L1111" t="str">
        <f>VLOOKUP(K1111,Turnos!$A$1:$C$4,2,FALSE)</f>
        <v>14:00</v>
      </c>
      <c r="M1111" t="str">
        <f>VLOOKUP(K1111,Turnos!$A$1:$C$4,3,FALSE)</f>
        <v>22:00</v>
      </c>
      <c r="N1111" s="6">
        <v>6.6441666666666661</v>
      </c>
      <c r="O1111" s="6">
        <v>1.5516666666666667</v>
      </c>
      <c r="P1111" s="6">
        <f t="shared" si="70"/>
        <v>8.1958333333333329</v>
      </c>
      <c r="Q1111" t="str">
        <f t="shared" si="71"/>
        <v>Anomalia</v>
      </c>
      <c r="R1111" t="str">
        <f>VLOOKUP(A1111,Funcionários!$A$1:$I$98,6,FALSE)</f>
        <v>Produção</v>
      </c>
      <c r="S1111" t="str">
        <f>VLOOKUP(A1111,Funcionários!$A$1:$I$98,5,FALSE)</f>
        <v>Operador</v>
      </c>
      <c r="T1111">
        <f>VLOOKUP(A1111,Funcionários!$A$1:$I$98,8,FALSE)</f>
        <v>0</v>
      </c>
      <c r="U1111" t="str">
        <f>VLOOKUP(A1111,Funcionários!$A$1:$I$98,3,FALSE)</f>
        <v>F</v>
      </c>
    </row>
    <row r="1112" spans="1:21" x14ac:dyDescent="0.3">
      <c r="A1112">
        <v>40</v>
      </c>
      <c r="B1112" t="str">
        <f>VLOOKUP(A1112,Funcionários!$A$1:$I$98,2,FALSE)</f>
        <v>Caio Marques</v>
      </c>
      <c r="C1112" s="2" t="s">
        <v>7</v>
      </c>
      <c r="D1112" s="4" t="s">
        <v>1947</v>
      </c>
      <c r="E1112" s="4" t="s">
        <v>1948</v>
      </c>
      <c r="F1112">
        <v>0</v>
      </c>
      <c r="G1112">
        <v>0</v>
      </c>
      <c r="H1112">
        <f t="shared" si="68"/>
        <v>2025</v>
      </c>
      <c r="I1112">
        <f t="shared" si="69"/>
        <v>5</v>
      </c>
      <c r="J1112" t="s">
        <v>9</v>
      </c>
      <c r="K1112" t="str">
        <f>VLOOKUP(A1112,Funcionários!$A$1:$I$98,7,FALSE)</f>
        <v>Noite</v>
      </c>
      <c r="L1112" t="str">
        <f>VLOOKUP(K1112,Turnos!$A$1:$C$4,2,FALSE)</f>
        <v>22:00</v>
      </c>
      <c r="M1112" t="str">
        <f>VLOOKUP(K1112,Turnos!$A$1:$C$4,3,FALSE)</f>
        <v>06:00</v>
      </c>
      <c r="N1112" s="6">
        <v>7.3347222222222213</v>
      </c>
      <c r="O1112" s="6">
        <v>1.4199999999999995</v>
      </c>
      <c r="P1112" s="6">
        <f t="shared" si="70"/>
        <v>8.7547222222222203</v>
      </c>
      <c r="Q1112" t="str">
        <f t="shared" si="71"/>
        <v>Anomalia</v>
      </c>
      <c r="R1112" t="str">
        <f>VLOOKUP(A1112,Funcionários!$A$1:$I$98,6,FALSE)</f>
        <v>RH</v>
      </c>
      <c r="S1112" t="str">
        <f>VLOOKUP(A1112,Funcionários!$A$1:$I$98,5,FALSE)</f>
        <v>Auxiliar</v>
      </c>
      <c r="T1112">
        <f>VLOOKUP(A1112,Funcionários!$A$1:$I$98,8,FALSE)</f>
        <v>5532.04</v>
      </c>
      <c r="U1112" t="str">
        <f>VLOOKUP(A1112,Funcionários!$A$1:$I$98,3,FALSE)</f>
        <v>M</v>
      </c>
    </row>
    <row r="1113" spans="1:21" x14ac:dyDescent="0.3">
      <c r="A1113">
        <v>40</v>
      </c>
      <c r="B1113" t="str">
        <f>VLOOKUP(A1113,Funcionários!$A$1:$I$98,2,FALSE)</f>
        <v>Caio Marques</v>
      </c>
      <c r="C1113" s="2" t="s">
        <v>10</v>
      </c>
      <c r="D1113" s="4" t="s">
        <v>1949</v>
      </c>
      <c r="E1113" s="4" t="s">
        <v>1950</v>
      </c>
      <c r="F1113">
        <v>0</v>
      </c>
      <c r="G1113">
        <v>2.5</v>
      </c>
      <c r="H1113">
        <f t="shared" si="68"/>
        <v>2025</v>
      </c>
      <c r="I1113">
        <f t="shared" si="69"/>
        <v>5</v>
      </c>
      <c r="J1113" t="s">
        <v>12</v>
      </c>
      <c r="K1113" t="str">
        <f>VLOOKUP(A1113,Funcionários!$A$1:$I$98,7,FALSE)</f>
        <v>Noite</v>
      </c>
      <c r="L1113" t="str">
        <f>VLOOKUP(K1113,Turnos!$A$1:$C$4,2,FALSE)</f>
        <v>22:00</v>
      </c>
      <c r="M1113" t="str">
        <f>VLOOKUP(K1113,Turnos!$A$1:$C$4,3,FALSE)</f>
        <v>06:00</v>
      </c>
      <c r="N1113" s="6">
        <v>18.05972222222222</v>
      </c>
      <c r="O1113" s="6">
        <v>3.3608333333333338</v>
      </c>
      <c r="P1113" s="6">
        <f t="shared" si="70"/>
        <v>21.420555555555552</v>
      </c>
      <c r="Q1113" t="str">
        <f t="shared" si="71"/>
        <v>Anomalia</v>
      </c>
      <c r="R1113" t="str">
        <f>VLOOKUP(A1113,Funcionários!$A$1:$I$98,6,FALSE)</f>
        <v>RH</v>
      </c>
      <c r="S1113" t="str">
        <f>VLOOKUP(A1113,Funcionários!$A$1:$I$98,5,FALSE)</f>
        <v>Auxiliar</v>
      </c>
      <c r="T1113">
        <f>VLOOKUP(A1113,Funcionários!$A$1:$I$98,8,FALSE)</f>
        <v>5532.04</v>
      </c>
      <c r="U1113" t="str">
        <f>VLOOKUP(A1113,Funcionários!$A$1:$I$98,3,FALSE)</f>
        <v>M</v>
      </c>
    </row>
    <row r="1114" spans="1:21" x14ac:dyDescent="0.3">
      <c r="A1114">
        <v>40</v>
      </c>
      <c r="B1114" t="str">
        <f>VLOOKUP(A1114,Funcionários!$A$1:$I$98,2,FALSE)</f>
        <v>Caio Marques</v>
      </c>
      <c r="C1114" s="2" t="s">
        <v>13</v>
      </c>
      <c r="D1114" s="4" t="s">
        <v>1951</v>
      </c>
      <c r="E1114" s="4" t="s">
        <v>1952</v>
      </c>
      <c r="F1114">
        <v>0</v>
      </c>
      <c r="G1114">
        <v>0.3</v>
      </c>
      <c r="H1114">
        <f t="shared" si="68"/>
        <v>2025</v>
      </c>
      <c r="I1114">
        <f t="shared" si="69"/>
        <v>5</v>
      </c>
      <c r="J1114" t="s">
        <v>16</v>
      </c>
      <c r="K1114" t="str">
        <f>VLOOKUP(A1114,Funcionários!$A$1:$I$98,7,FALSE)</f>
        <v>Noite</v>
      </c>
      <c r="L1114" t="str">
        <f>VLOOKUP(K1114,Turnos!$A$1:$C$4,2,FALSE)</f>
        <v>22:00</v>
      </c>
      <c r="M1114" t="str">
        <f>VLOOKUP(K1114,Turnos!$A$1:$C$4,3,FALSE)</f>
        <v>06:00</v>
      </c>
      <c r="N1114" s="6">
        <v>8.9149999999999974</v>
      </c>
      <c r="O1114" s="6">
        <v>2.2133333333333334</v>
      </c>
      <c r="P1114" s="6">
        <f t="shared" si="70"/>
        <v>11.12833333333333</v>
      </c>
      <c r="Q1114" t="str">
        <f t="shared" si="71"/>
        <v>Anomalia</v>
      </c>
      <c r="R1114" t="str">
        <f>VLOOKUP(A1114,Funcionários!$A$1:$I$98,6,FALSE)</f>
        <v>RH</v>
      </c>
      <c r="S1114" t="str">
        <f>VLOOKUP(A1114,Funcionários!$A$1:$I$98,5,FALSE)</f>
        <v>Auxiliar</v>
      </c>
      <c r="T1114">
        <f>VLOOKUP(A1114,Funcionários!$A$1:$I$98,8,FALSE)</f>
        <v>5532.04</v>
      </c>
      <c r="U1114" t="str">
        <f>VLOOKUP(A1114,Funcionários!$A$1:$I$98,3,FALSE)</f>
        <v>M</v>
      </c>
    </row>
    <row r="1115" spans="1:21" x14ac:dyDescent="0.3">
      <c r="A1115">
        <v>40</v>
      </c>
      <c r="B1115" t="str">
        <f>VLOOKUP(A1115,Funcionários!$A$1:$I$98,2,FALSE)</f>
        <v>Caio Marques</v>
      </c>
      <c r="C1115" s="2" t="s">
        <v>17</v>
      </c>
      <c r="D1115" s="4" t="s">
        <v>1953</v>
      </c>
      <c r="E1115" s="4" t="s">
        <v>1954</v>
      </c>
      <c r="F1115">
        <v>0</v>
      </c>
      <c r="G1115">
        <v>0.3</v>
      </c>
      <c r="H1115">
        <f t="shared" si="68"/>
        <v>2025</v>
      </c>
      <c r="I1115">
        <f t="shared" si="69"/>
        <v>5</v>
      </c>
      <c r="J1115" t="s">
        <v>18</v>
      </c>
      <c r="K1115" t="str">
        <f>VLOOKUP(A1115,Funcionários!$A$1:$I$98,7,FALSE)</f>
        <v>Noite</v>
      </c>
      <c r="L1115" t="str">
        <f>VLOOKUP(K1115,Turnos!$A$1:$C$4,2,FALSE)</f>
        <v>22:00</v>
      </c>
      <c r="M1115" t="str">
        <f>VLOOKUP(K1115,Turnos!$A$1:$C$4,3,FALSE)</f>
        <v>06:00</v>
      </c>
      <c r="N1115" s="6">
        <v>1.7869444444444431</v>
      </c>
      <c r="O1115" s="6">
        <v>8.8330555555555534</v>
      </c>
      <c r="P1115" s="6">
        <f t="shared" si="70"/>
        <v>10.619999999999997</v>
      </c>
      <c r="Q1115" t="str">
        <f t="shared" si="71"/>
        <v>Anomalia</v>
      </c>
      <c r="R1115" t="str">
        <f>VLOOKUP(A1115,Funcionários!$A$1:$I$98,6,FALSE)</f>
        <v>RH</v>
      </c>
      <c r="S1115" t="str">
        <f>VLOOKUP(A1115,Funcionários!$A$1:$I$98,5,FALSE)</f>
        <v>Auxiliar</v>
      </c>
      <c r="T1115">
        <f>VLOOKUP(A1115,Funcionários!$A$1:$I$98,8,FALSE)</f>
        <v>5532.04</v>
      </c>
      <c r="U1115" t="str">
        <f>VLOOKUP(A1115,Funcionários!$A$1:$I$98,3,FALSE)</f>
        <v>M</v>
      </c>
    </row>
    <row r="1116" spans="1:21" x14ac:dyDescent="0.3">
      <c r="A1116">
        <v>40</v>
      </c>
      <c r="B1116" t="str">
        <f>VLOOKUP(A1116,Funcionários!$A$1:$I$98,2,FALSE)</f>
        <v>Caio Marques</v>
      </c>
      <c r="C1116" s="2" t="s">
        <v>19</v>
      </c>
      <c r="D1116" s="4" t="s">
        <v>1955</v>
      </c>
      <c r="E1116" s="4" t="s">
        <v>1956</v>
      </c>
      <c r="F1116">
        <v>0</v>
      </c>
      <c r="G1116">
        <v>3</v>
      </c>
      <c r="H1116">
        <f t="shared" si="68"/>
        <v>2025</v>
      </c>
      <c r="I1116">
        <f t="shared" si="69"/>
        <v>5</v>
      </c>
      <c r="J1116" t="s">
        <v>22</v>
      </c>
      <c r="K1116" t="str">
        <f>VLOOKUP(A1116,Funcionários!$A$1:$I$98,7,FALSE)</f>
        <v>Noite</v>
      </c>
      <c r="L1116" t="str">
        <f>VLOOKUP(K1116,Turnos!$A$1:$C$4,2,FALSE)</f>
        <v>22:00</v>
      </c>
      <c r="M1116" t="str">
        <f>VLOOKUP(K1116,Turnos!$A$1:$C$4,3,FALSE)</f>
        <v>06:00</v>
      </c>
      <c r="N1116" s="6">
        <v>1.4422222222222247</v>
      </c>
      <c r="O1116" s="6">
        <v>13.752222222222223</v>
      </c>
      <c r="P1116" s="6">
        <f t="shared" si="70"/>
        <v>15.194444444444446</v>
      </c>
      <c r="Q1116" t="str">
        <f t="shared" si="71"/>
        <v>Anomalia</v>
      </c>
      <c r="R1116" t="str">
        <f>VLOOKUP(A1116,Funcionários!$A$1:$I$98,6,FALSE)</f>
        <v>RH</v>
      </c>
      <c r="S1116" t="str">
        <f>VLOOKUP(A1116,Funcionários!$A$1:$I$98,5,FALSE)</f>
        <v>Auxiliar</v>
      </c>
      <c r="T1116">
        <f>VLOOKUP(A1116,Funcionários!$A$1:$I$98,8,FALSE)</f>
        <v>5532.04</v>
      </c>
      <c r="U1116" t="str">
        <f>VLOOKUP(A1116,Funcionários!$A$1:$I$98,3,FALSE)</f>
        <v>M</v>
      </c>
    </row>
    <row r="1117" spans="1:21" x14ac:dyDescent="0.3">
      <c r="A1117">
        <v>40</v>
      </c>
      <c r="B1117" t="str">
        <f>VLOOKUP(A1117,Funcionários!$A$1:$I$98,2,FALSE)</f>
        <v>Caio Marques</v>
      </c>
      <c r="C1117" s="2" t="s">
        <v>23</v>
      </c>
      <c r="D1117" s="4" t="s">
        <v>1957</v>
      </c>
      <c r="E1117" s="4" t="s">
        <v>1958</v>
      </c>
      <c r="F1117">
        <v>0</v>
      </c>
      <c r="G1117">
        <v>0.3</v>
      </c>
      <c r="H1117">
        <f t="shared" si="68"/>
        <v>2025</v>
      </c>
      <c r="I1117">
        <f t="shared" si="69"/>
        <v>5</v>
      </c>
      <c r="J1117" t="s">
        <v>26</v>
      </c>
      <c r="K1117" t="str">
        <f>VLOOKUP(A1117,Funcionários!$A$1:$I$98,7,FALSE)</f>
        <v>Noite</v>
      </c>
      <c r="L1117" t="str">
        <f>VLOOKUP(K1117,Turnos!$A$1:$C$4,2,FALSE)</f>
        <v>22:00</v>
      </c>
      <c r="M1117" t="str">
        <f>VLOOKUP(K1117,Turnos!$A$1:$C$4,3,FALSE)</f>
        <v>06:00</v>
      </c>
      <c r="N1117" s="6">
        <v>16.72861111111111</v>
      </c>
      <c r="O1117" s="6">
        <v>5.908611111111111</v>
      </c>
      <c r="P1117" s="6">
        <f t="shared" si="70"/>
        <v>22.637222222222221</v>
      </c>
      <c r="Q1117" t="str">
        <f t="shared" si="71"/>
        <v>Anomalia</v>
      </c>
      <c r="R1117" t="str">
        <f>VLOOKUP(A1117,Funcionários!$A$1:$I$98,6,FALSE)</f>
        <v>RH</v>
      </c>
      <c r="S1117" t="str">
        <f>VLOOKUP(A1117,Funcionários!$A$1:$I$98,5,FALSE)</f>
        <v>Auxiliar</v>
      </c>
      <c r="T1117">
        <f>VLOOKUP(A1117,Funcionários!$A$1:$I$98,8,FALSE)</f>
        <v>5532.04</v>
      </c>
      <c r="U1117" t="str">
        <f>VLOOKUP(A1117,Funcionários!$A$1:$I$98,3,FALSE)</f>
        <v>M</v>
      </c>
    </row>
    <row r="1118" spans="1:21" x14ac:dyDescent="0.3">
      <c r="A1118">
        <v>40</v>
      </c>
      <c r="B1118" t="str">
        <f>VLOOKUP(A1118,Funcionários!$A$1:$I$98,2,FALSE)</f>
        <v>Caio Marques</v>
      </c>
      <c r="C1118" s="2" t="s">
        <v>27</v>
      </c>
      <c r="D1118" s="4"/>
      <c r="E1118" s="4"/>
      <c r="F1118">
        <v>1</v>
      </c>
      <c r="G1118">
        <v>0</v>
      </c>
      <c r="H1118">
        <f t="shared" si="68"/>
        <v>2025</v>
      </c>
      <c r="I1118">
        <f t="shared" si="69"/>
        <v>5</v>
      </c>
      <c r="J1118" t="s">
        <v>28</v>
      </c>
      <c r="K1118" t="str">
        <f>VLOOKUP(A1118,Funcionários!$A$1:$I$98,7,FALSE)</f>
        <v>Noite</v>
      </c>
      <c r="L1118" t="str">
        <f>VLOOKUP(K1118,Turnos!$A$1:$C$4,2,FALSE)</f>
        <v>22:00</v>
      </c>
      <c r="M1118" t="str">
        <f>VLOOKUP(K1118,Turnos!$A$1:$C$4,3,FALSE)</f>
        <v>06:00</v>
      </c>
      <c r="N1118" s="6">
        <v>22</v>
      </c>
      <c r="O1118" s="6">
        <v>6</v>
      </c>
      <c r="P1118" s="6">
        <f t="shared" si="70"/>
        <v>28</v>
      </c>
      <c r="Q1118" t="str">
        <f t="shared" si="71"/>
        <v>Anomalia</v>
      </c>
      <c r="R1118" t="str">
        <f>VLOOKUP(A1118,Funcionários!$A$1:$I$98,6,FALSE)</f>
        <v>RH</v>
      </c>
      <c r="S1118" t="str">
        <f>VLOOKUP(A1118,Funcionários!$A$1:$I$98,5,FALSE)</f>
        <v>Auxiliar</v>
      </c>
      <c r="T1118">
        <f>VLOOKUP(A1118,Funcionários!$A$1:$I$98,8,FALSE)</f>
        <v>5532.04</v>
      </c>
      <c r="U1118" t="str">
        <f>VLOOKUP(A1118,Funcionários!$A$1:$I$98,3,FALSE)</f>
        <v>M</v>
      </c>
    </row>
    <row r="1119" spans="1:21" x14ac:dyDescent="0.3">
      <c r="A1119">
        <v>40</v>
      </c>
      <c r="B1119" t="str">
        <f>VLOOKUP(A1119,Funcionários!$A$1:$I$98,2,FALSE)</f>
        <v>Caio Marques</v>
      </c>
      <c r="C1119" s="2" t="s">
        <v>29</v>
      </c>
      <c r="D1119" s="4" t="s">
        <v>1959</v>
      </c>
      <c r="E1119" s="4" t="s">
        <v>1960</v>
      </c>
      <c r="F1119">
        <v>0</v>
      </c>
      <c r="G1119">
        <v>0.9</v>
      </c>
      <c r="H1119">
        <f t="shared" si="68"/>
        <v>2025</v>
      </c>
      <c r="I1119">
        <f t="shared" si="69"/>
        <v>4</v>
      </c>
      <c r="J1119" t="s">
        <v>9</v>
      </c>
      <c r="K1119" t="str">
        <f>VLOOKUP(A1119,Funcionários!$A$1:$I$98,7,FALSE)</f>
        <v>Noite</v>
      </c>
      <c r="L1119" t="str">
        <f>VLOOKUP(K1119,Turnos!$A$1:$C$4,2,FALSE)</f>
        <v>22:00</v>
      </c>
      <c r="M1119" t="str">
        <f>VLOOKUP(K1119,Turnos!$A$1:$C$4,3,FALSE)</f>
        <v>06:00</v>
      </c>
      <c r="N1119" s="6">
        <v>3.869444444444444</v>
      </c>
      <c r="O1119" s="6">
        <v>3.5000000000000142E-2</v>
      </c>
      <c r="P1119" s="6">
        <f t="shared" si="70"/>
        <v>3.9044444444444442</v>
      </c>
      <c r="Q1119" t="str">
        <f t="shared" si="71"/>
        <v>Anomalia</v>
      </c>
      <c r="R1119" t="str">
        <f>VLOOKUP(A1119,Funcionários!$A$1:$I$98,6,FALSE)</f>
        <v>RH</v>
      </c>
      <c r="S1119" t="str">
        <f>VLOOKUP(A1119,Funcionários!$A$1:$I$98,5,FALSE)</f>
        <v>Auxiliar</v>
      </c>
      <c r="T1119">
        <f>VLOOKUP(A1119,Funcionários!$A$1:$I$98,8,FALSE)</f>
        <v>5532.04</v>
      </c>
      <c r="U1119" t="str">
        <f>VLOOKUP(A1119,Funcionários!$A$1:$I$98,3,FALSE)</f>
        <v>M</v>
      </c>
    </row>
    <row r="1120" spans="1:21" x14ac:dyDescent="0.3">
      <c r="A1120">
        <v>40</v>
      </c>
      <c r="B1120" t="str">
        <f>VLOOKUP(A1120,Funcionários!$A$1:$I$98,2,FALSE)</f>
        <v>Caio Marques</v>
      </c>
      <c r="C1120" s="2" t="s">
        <v>32</v>
      </c>
      <c r="D1120" s="4"/>
      <c r="E1120" s="4"/>
      <c r="F1120">
        <v>1</v>
      </c>
      <c r="G1120">
        <v>0</v>
      </c>
      <c r="H1120">
        <f t="shared" si="68"/>
        <v>2025</v>
      </c>
      <c r="I1120">
        <f t="shared" si="69"/>
        <v>4</v>
      </c>
      <c r="J1120" t="s">
        <v>12</v>
      </c>
      <c r="K1120" t="str">
        <f>VLOOKUP(A1120,Funcionários!$A$1:$I$98,7,FALSE)</f>
        <v>Noite</v>
      </c>
      <c r="L1120" t="str">
        <f>VLOOKUP(K1120,Turnos!$A$1:$C$4,2,FALSE)</f>
        <v>22:00</v>
      </c>
      <c r="M1120" t="str">
        <f>VLOOKUP(K1120,Turnos!$A$1:$C$4,3,FALSE)</f>
        <v>06:00</v>
      </c>
      <c r="N1120" s="6">
        <v>22</v>
      </c>
      <c r="O1120" s="6">
        <v>6</v>
      </c>
      <c r="P1120" s="6">
        <f t="shared" si="70"/>
        <v>28</v>
      </c>
      <c r="Q1120" t="str">
        <f t="shared" si="71"/>
        <v>Anomalia</v>
      </c>
      <c r="R1120" t="str">
        <f>VLOOKUP(A1120,Funcionários!$A$1:$I$98,6,FALSE)</f>
        <v>RH</v>
      </c>
      <c r="S1120" t="str">
        <f>VLOOKUP(A1120,Funcionários!$A$1:$I$98,5,FALSE)</f>
        <v>Auxiliar</v>
      </c>
      <c r="T1120">
        <f>VLOOKUP(A1120,Funcionários!$A$1:$I$98,8,FALSE)</f>
        <v>5532.04</v>
      </c>
      <c r="U1120" t="str">
        <f>VLOOKUP(A1120,Funcionários!$A$1:$I$98,3,FALSE)</f>
        <v>M</v>
      </c>
    </row>
    <row r="1121" spans="1:21" x14ac:dyDescent="0.3">
      <c r="A1121">
        <v>40</v>
      </c>
      <c r="B1121" t="str">
        <f>VLOOKUP(A1121,Funcionários!$A$1:$I$98,2,FALSE)</f>
        <v>Caio Marques</v>
      </c>
      <c r="C1121" s="2" t="s">
        <v>35</v>
      </c>
      <c r="D1121" s="4"/>
      <c r="E1121" s="4"/>
      <c r="F1121">
        <v>1</v>
      </c>
      <c r="G1121">
        <v>0</v>
      </c>
      <c r="H1121">
        <f t="shared" si="68"/>
        <v>2025</v>
      </c>
      <c r="I1121">
        <f t="shared" si="69"/>
        <v>4</v>
      </c>
      <c r="J1121" t="s">
        <v>16</v>
      </c>
      <c r="K1121" t="str">
        <f>VLOOKUP(A1121,Funcionários!$A$1:$I$98,7,FALSE)</f>
        <v>Noite</v>
      </c>
      <c r="L1121" t="str">
        <f>VLOOKUP(K1121,Turnos!$A$1:$C$4,2,FALSE)</f>
        <v>22:00</v>
      </c>
      <c r="M1121" t="str">
        <f>VLOOKUP(K1121,Turnos!$A$1:$C$4,3,FALSE)</f>
        <v>06:00</v>
      </c>
      <c r="N1121" s="6">
        <v>22</v>
      </c>
      <c r="O1121" s="6">
        <v>6</v>
      </c>
      <c r="P1121" s="6">
        <f t="shared" si="70"/>
        <v>28</v>
      </c>
      <c r="Q1121" t="str">
        <f t="shared" si="71"/>
        <v>Anomalia</v>
      </c>
      <c r="R1121" t="str">
        <f>VLOOKUP(A1121,Funcionários!$A$1:$I$98,6,FALSE)</f>
        <v>RH</v>
      </c>
      <c r="S1121" t="str">
        <f>VLOOKUP(A1121,Funcionários!$A$1:$I$98,5,FALSE)</f>
        <v>Auxiliar</v>
      </c>
      <c r="T1121">
        <f>VLOOKUP(A1121,Funcionários!$A$1:$I$98,8,FALSE)</f>
        <v>5532.04</v>
      </c>
      <c r="U1121" t="str">
        <f>VLOOKUP(A1121,Funcionários!$A$1:$I$98,3,FALSE)</f>
        <v>M</v>
      </c>
    </row>
    <row r="1122" spans="1:21" x14ac:dyDescent="0.3">
      <c r="A1122">
        <v>40</v>
      </c>
      <c r="B1122" t="str">
        <f>VLOOKUP(A1122,Funcionários!$A$1:$I$98,2,FALSE)</f>
        <v>Caio Marques</v>
      </c>
      <c r="C1122" s="2" t="s">
        <v>36</v>
      </c>
      <c r="D1122" s="4" t="s">
        <v>1961</v>
      </c>
      <c r="E1122" s="4" t="s">
        <v>1962</v>
      </c>
      <c r="F1122">
        <v>0</v>
      </c>
      <c r="G1122">
        <v>0.5</v>
      </c>
      <c r="H1122">
        <f t="shared" si="68"/>
        <v>2025</v>
      </c>
      <c r="I1122">
        <f t="shared" si="69"/>
        <v>4</v>
      </c>
      <c r="J1122" t="s">
        <v>18</v>
      </c>
      <c r="K1122" t="str">
        <f>VLOOKUP(A1122,Funcionários!$A$1:$I$98,7,FALSE)</f>
        <v>Noite</v>
      </c>
      <c r="L1122" t="str">
        <f>VLOOKUP(K1122,Turnos!$A$1:$C$4,2,FALSE)</f>
        <v>22:00</v>
      </c>
      <c r="M1122" t="str">
        <f>VLOOKUP(K1122,Turnos!$A$1:$C$4,3,FALSE)</f>
        <v>06:00</v>
      </c>
      <c r="N1122" s="6">
        <v>14.951666666666664</v>
      </c>
      <c r="O1122" s="6">
        <v>3.5916666666666672</v>
      </c>
      <c r="P1122" s="6">
        <f t="shared" si="70"/>
        <v>18.543333333333333</v>
      </c>
      <c r="Q1122" t="str">
        <f t="shared" si="71"/>
        <v>Anomalia</v>
      </c>
      <c r="R1122" t="str">
        <f>VLOOKUP(A1122,Funcionários!$A$1:$I$98,6,FALSE)</f>
        <v>RH</v>
      </c>
      <c r="S1122" t="str">
        <f>VLOOKUP(A1122,Funcionários!$A$1:$I$98,5,FALSE)</f>
        <v>Auxiliar</v>
      </c>
      <c r="T1122">
        <f>VLOOKUP(A1122,Funcionários!$A$1:$I$98,8,FALSE)</f>
        <v>5532.04</v>
      </c>
      <c r="U1122" t="str">
        <f>VLOOKUP(A1122,Funcionários!$A$1:$I$98,3,FALSE)</f>
        <v>M</v>
      </c>
    </row>
    <row r="1123" spans="1:21" x14ac:dyDescent="0.3">
      <c r="A1123">
        <v>40</v>
      </c>
      <c r="B1123" t="str">
        <f>VLOOKUP(A1123,Funcionários!$A$1:$I$98,2,FALSE)</f>
        <v>Caio Marques</v>
      </c>
      <c r="C1123" s="2" t="s">
        <v>39</v>
      </c>
      <c r="D1123" s="4" t="s">
        <v>1963</v>
      </c>
      <c r="E1123" s="4" t="s">
        <v>1964</v>
      </c>
      <c r="F1123">
        <v>0</v>
      </c>
      <c r="G1123">
        <v>1.9</v>
      </c>
      <c r="H1123">
        <f t="shared" si="68"/>
        <v>2025</v>
      </c>
      <c r="I1123">
        <f t="shared" si="69"/>
        <v>4</v>
      </c>
      <c r="J1123" t="s">
        <v>22</v>
      </c>
      <c r="K1123" t="str">
        <f>VLOOKUP(A1123,Funcionários!$A$1:$I$98,7,FALSE)</f>
        <v>Noite</v>
      </c>
      <c r="L1123" t="str">
        <f>VLOOKUP(K1123,Turnos!$A$1:$C$4,2,FALSE)</f>
        <v>22:00</v>
      </c>
      <c r="M1123" t="str">
        <f>VLOOKUP(K1123,Turnos!$A$1:$C$4,3,FALSE)</f>
        <v>06:00</v>
      </c>
      <c r="N1123" s="6">
        <v>13.85361111111111</v>
      </c>
      <c r="O1123" s="6">
        <v>5.3183333333333334</v>
      </c>
      <c r="P1123" s="6">
        <f t="shared" si="70"/>
        <v>19.171944444444442</v>
      </c>
      <c r="Q1123" t="str">
        <f t="shared" si="71"/>
        <v>Anomalia</v>
      </c>
      <c r="R1123" t="str">
        <f>VLOOKUP(A1123,Funcionários!$A$1:$I$98,6,FALSE)</f>
        <v>RH</v>
      </c>
      <c r="S1123" t="str">
        <f>VLOOKUP(A1123,Funcionários!$A$1:$I$98,5,FALSE)</f>
        <v>Auxiliar</v>
      </c>
      <c r="T1123">
        <f>VLOOKUP(A1123,Funcionários!$A$1:$I$98,8,FALSE)</f>
        <v>5532.04</v>
      </c>
      <c r="U1123" t="str">
        <f>VLOOKUP(A1123,Funcionários!$A$1:$I$98,3,FALSE)</f>
        <v>M</v>
      </c>
    </row>
    <row r="1124" spans="1:21" x14ac:dyDescent="0.3">
      <c r="A1124">
        <v>40</v>
      </c>
      <c r="B1124" t="str">
        <f>VLOOKUP(A1124,Funcionários!$A$1:$I$98,2,FALSE)</f>
        <v>Caio Marques</v>
      </c>
      <c r="C1124" s="2" t="s">
        <v>42</v>
      </c>
      <c r="D1124" s="4"/>
      <c r="E1124" s="4"/>
      <c r="F1124">
        <v>1</v>
      </c>
      <c r="G1124">
        <v>0</v>
      </c>
      <c r="H1124">
        <f t="shared" si="68"/>
        <v>2025</v>
      </c>
      <c r="I1124">
        <f t="shared" si="69"/>
        <v>4</v>
      </c>
      <c r="J1124" t="s">
        <v>26</v>
      </c>
      <c r="K1124" t="str">
        <f>VLOOKUP(A1124,Funcionários!$A$1:$I$98,7,FALSE)</f>
        <v>Noite</v>
      </c>
      <c r="L1124" t="str">
        <f>VLOOKUP(K1124,Turnos!$A$1:$C$4,2,FALSE)</f>
        <v>22:00</v>
      </c>
      <c r="M1124" t="str">
        <f>VLOOKUP(K1124,Turnos!$A$1:$C$4,3,FALSE)</f>
        <v>06:00</v>
      </c>
      <c r="N1124" s="6">
        <v>22</v>
      </c>
      <c r="O1124" s="6">
        <v>6</v>
      </c>
      <c r="P1124" s="6">
        <f t="shared" si="70"/>
        <v>28</v>
      </c>
      <c r="Q1124" t="str">
        <f t="shared" si="71"/>
        <v>Anomalia</v>
      </c>
      <c r="R1124" t="str">
        <f>VLOOKUP(A1124,Funcionários!$A$1:$I$98,6,FALSE)</f>
        <v>RH</v>
      </c>
      <c r="S1124" t="str">
        <f>VLOOKUP(A1124,Funcionários!$A$1:$I$98,5,FALSE)</f>
        <v>Auxiliar</v>
      </c>
      <c r="T1124">
        <f>VLOOKUP(A1124,Funcionários!$A$1:$I$98,8,FALSE)</f>
        <v>5532.04</v>
      </c>
      <c r="U1124" t="str">
        <f>VLOOKUP(A1124,Funcionários!$A$1:$I$98,3,FALSE)</f>
        <v>M</v>
      </c>
    </row>
    <row r="1125" spans="1:21" x14ac:dyDescent="0.3">
      <c r="A1125">
        <v>40</v>
      </c>
      <c r="B1125" t="str">
        <f>VLOOKUP(A1125,Funcionários!$A$1:$I$98,2,FALSE)</f>
        <v>Caio Marques</v>
      </c>
      <c r="C1125" s="2" t="s">
        <v>45</v>
      </c>
      <c r="D1125" s="4" t="s">
        <v>1965</v>
      </c>
      <c r="E1125" s="4" t="s">
        <v>1966</v>
      </c>
      <c r="F1125">
        <v>0</v>
      </c>
      <c r="G1125">
        <v>1.2</v>
      </c>
      <c r="H1125">
        <f t="shared" si="68"/>
        <v>2025</v>
      </c>
      <c r="I1125">
        <f t="shared" si="69"/>
        <v>4</v>
      </c>
      <c r="J1125" t="s">
        <v>28</v>
      </c>
      <c r="K1125" t="str">
        <f>VLOOKUP(A1125,Funcionários!$A$1:$I$98,7,FALSE)</f>
        <v>Noite</v>
      </c>
      <c r="L1125" t="str">
        <f>VLOOKUP(K1125,Turnos!$A$1:$C$4,2,FALSE)</f>
        <v>22:00</v>
      </c>
      <c r="M1125" t="str">
        <f>VLOOKUP(K1125,Turnos!$A$1:$C$4,3,FALSE)</f>
        <v>06:00</v>
      </c>
      <c r="N1125" s="6">
        <v>1.7288888888888911</v>
      </c>
      <c r="O1125" s="6">
        <v>16.343888888888888</v>
      </c>
      <c r="P1125" s="6">
        <f t="shared" si="70"/>
        <v>18.07277777777778</v>
      </c>
      <c r="Q1125" t="str">
        <f t="shared" si="71"/>
        <v>Anomalia</v>
      </c>
      <c r="R1125" t="str">
        <f>VLOOKUP(A1125,Funcionários!$A$1:$I$98,6,FALSE)</f>
        <v>RH</v>
      </c>
      <c r="S1125" t="str">
        <f>VLOOKUP(A1125,Funcionários!$A$1:$I$98,5,FALSE)</f>
        <v>Auxiliar</v>
      </c>
      <c r="T1125">
        <f>VLOOKUP(A1125,Funcionários!$A$1:$I$98,8,FALSE)</f>
        <v>5532.04</v>
      </c>
      <c r="U1125" t="str">
        <f>VLOOKUP(A1125,Funcionários!$A$1:$I$98,3,FALSE)</f>
        <v>M</v>
      </c>
    </row>
    <row r="1126" spans="1:21" x14ac:dyDescent="0.3">
      <c r="A1126">
        <v>40</v>
      </c>
      <c r="B1126" t="str">
        <f>VLOOKUP(A1126,Funcionários!$A$1:$I$98,2,FALSE)</f>
        <v>Caio Marques</v>
      </c>
      <c r="C1126" s="2" t="s">
        <v>48</v>
      </c>
      <c r="D1126" s="4" t="s">
        <v>1967</v>
      </c>
      <c r="E1126" s="4" t="s">
        <v>1968</v>
      </c>
      <c r="F1126">
        <v>0</v>
      </c>
      <c r="G1126">
        <v>1.2</v>
      </c>
      <c r="H1126">
        <f t="shared" si="68"/>
        <v>2025</v>
      </c>
      <c r="I1126">
        <f t="shared" si="69"/>
        <v>4</v>
      </c>
      <c r="J1126" t="s">
        <v>9</v>
      </c>
      <c r="K1126" t="str">
        <f>VLOOKUP(A1126,Funcionários!$A$1:$I$98,7,FALSE)</f>
        <v>Noite</v>
      </c>
      <c r="L1126" t="str">
        <f>VLOOKUP(K1126,Turnos!$A$1:$C$4,2,FALSE)</f>
        <v>22:00</v>
      </c>
      <c r="M1126" t="str">
        <f>VLOOKUP(K1126,Turnos!$A$1:$C$4,3,FALSE)</f>
        <v>06:00</v>
      </c>
      <c r="N1126" s="6">
        <v>17.961944444444441</v>
      </c>
      <c r="O1126" s="6">
        <v>2.4058333333333333</v>
      </c>
      <c r="P1126" s="6">
        <f t="shared" si="70"/>
        <v>20.367777777777775</v>
      </c>
      <c r="Q1126" t="str">
        <f t="shared" si="71"/>
        <v>Anomalia</v>
      </c>
      <c r="R1126" t="str">
        <f>VLOOKUP(A1126,Funcionários!$A$1:$I$98,6,FALSE)</f>
        <v>RH</v>
      </c>
      <c r="S1126" t="str">
        <f>VLOOKUP(A1126,Funcionários!$A$1:$I$98,5,FALSE)</f>
        <v>Auxiliar</v>
      </c>
      <c r="T1126">
        <f>VLOOKUP(A1126,Funcionários!$A$1:$I$98,8,FALSE)</f>
        <v>5532.04</v>
      </c>
      <c r="U1126" t="str">
        <f>VLOOKUP(A1126,Funcionários!$A$1:$I$98,3,FALSE)</f>
        <v>M</v>
      </c>
    </row>
    <row r="1127" spans="1:21" x14ac:dyDescent="0.3">
      <c r="A1127">
        <v>40</v>
      </c>
      <c r="B1127" t="str">
        <f>VLOOKUP(A1127,Funcionários!$A$1:$I$98,2,FALSE)</f>
        <v>Caio Marques</v>
      </c>
      <c r="C1127" s="2" t="s">
        <v>51</v>
      </c>
      <c r="D1127" s="4" t="s">
        <v>1969</v>
      </c>
      <c r="E1127" s="4" t="s">
        <v>1970</v>
      </c>
      <c r="F1127">
        <v>0</v>
      </c>
      <c r="G1127">
        <v>1.9</v>
      </c>
      <c r="H1127">
        <f t="shared" si="68"/>
        <v>2025</v>
      </c>
      <c r="I1127">
        <f t="shared" si="69"/>
        <v>4</v>
      </c>
      <c r="J1127" t="s">
        <v>12</v>
      </c>
      <c r="K1127" t="str">
        <f>VLOOKUP(A1127,Funcionários!$A$1:$I$98,7,FALSE)</f>
        <v>Noite</v>
      </c>
      <c r="L1127" t="str">
        <f>VLOOKUP(K1127,Turnos!$A$1:$C$4,2,FALSE)</f>
        <v>22:00</v>
      </c>
      <c r="M1127" t="str">
        <f>VLOOKUP(K1127,Turnos!$A$1:$C$4,3,FALSE)</f>
        <v>06:00</v>
      </c>
      <c r="N1127" s="6">
        <v>14.345277777777776</v>
      </c>
      <c r="O1127" s="6">
        <v>8.7688888888888883</v>
      </c>
      <c r="P1127" s="6">
        <f t="shared" si="70"/>
        <v>23.114166666666662</v>
      </c>
      <c r="Q1127" t="str">
        <f t="shared" si="71"/>
        <v>Anomalia</v>
      </c>
      <c r="R1127" t="str">
        <f>VLOOKUP(A1127,Funcionários!$A$1:$I$98,6,FALSE)</f>
        <v>RH</v>
      </c>
      <c r="S1127" t="str">
        <f>VLOOKUP(A1127,Funcionários!$A$1:$I$98,5,FALSE)</f>
        <v>Auxiliar</v>
      </c>
      <c r="T1127">
        <f>VLOOKUP(A1127,Funcionários!$A$1:$I$98,8,FALSE)</f>
        <v>5532.04</v>
      </c>
      <c r="U1127" t="str">
        <f>VLOOKUP(A1127,Funcionários!$A$1:$I$98,3,FALSE)</f>
        <v>M</v>
      </c>
    </row>
    <row r="1128" spans="1:21" x14ac:dyDescent="0.3">
      <c r="A1128">
        <v>40</v>
      </c>
      <c r="B1128" t="str">
        <f>VLOOKUP(A1128,Funcionários!$A$1:$I$98,2,FALSE)</f>
        <v>Caio Marques</v>
      </c>
      <c r="C1128" s="2" t="s">
        <v>54</v>
      </c>
      <c r="D1128" s="4" t="s">
        <v>1094</v>
      </c>
      <c r="E1128" s="4" t="s">
        <v>1971</v>
      </c>
      <c r="F1128">
        <v>0</v>
      </c>
      <c r="G1128">
        <v>2.1</v>
      </c>
      <c r="H1128">
        <f t="shared" si="68"/>
        <v>2025</v>
      </c>
      <c r="I1128">
        <f t="shared" si="69"/>
        <v>4</v>
      </c>
      <c r="J1128" t="s">
        <v>16</v>
      </c>
      <c r="K1128" t="str">
        <f>VLOOKUP(A1128,Funcionários!$A$1:$I$98,7,FALSE)</f>
        <v>Noite</v>
      </c>
      <c r="L1128" t="str">
        <f>VLOOKUP(K1128,Turnos!$A$1:$C$4,2,FALSE)</f>
        <v>22:00</v>
      </c>
      <c r="M1128" t="str">
        <f>VLOOKUP(K1128,Turnos!$A$1:$C$4,3,FALSE)</f>
        <v>06:00</v>
      </c>
      <c r="N1128" s="6">
        <v>2.9211111111111085</v>
      </c>
      <c r="O1128" s="6">
        <v>4.1891666666666669</v>
      </c>
      <c r="P1128" s="6">
        <f t="shared" si="70"/>
        <v>7.1102777777777755</v>
      </c>
      <c r="Q1128" t="str">
        <f t="shared" si="71"/>
        <v>Anomalia</v>
      </c>
      <c r="R1128" t="str">
        <f>VLOOKUP(A1128,Funcionários!$A$1:$I$98,6,FALSE)</f>
        <v>RH</v>
      </c>
      <c r="S1128" t="str">
        <f>VLOOKUP(A1128,Funcionários!$A$1:$I$98,5,FALSE)</f>
        <v>Auxiliar</v>
      </c>
      <c r="T1128">
        <f>VLOOKUP(A1128,Funcionários!$A$1:$I$98,8,FALSE)</f>
        <v>5532.04</v>
      </c>
      <c r="U1128" t="str">
        <f>VLOOKUP(A1128,Funcionários!$A$1:$I$98,3,FALSE)</f>
        <v>M</v>
      </c>
    </row>
    <row r="1129" spans="1:21" x14ac:dyDescent="0.3">
      <c r="A1129">
        <v>40</v>
      </c>
      <c r="B1129" t="str">
        <f>VLOOKUP(A1129,Funcionários!$A$1:$I$98,2,FALSE)</f>
        <v>Caio Marques</v>
      </c>
      <c r="C1129" s="2" t="s">
        <v>57</v>
      </c>
      <c r="D1129" s="4" t="s">
        <v>1972</v>
      </c>
      <c r="E1129" s="4" t="s">
        <v>1973</v>
      </c>
      <c r="F1129">
        <v>0</v>
      </c>
      <c r="G1129">
        <v>0.5</v>
      </c>
      <c r="H1129">
        <f t="shared" si="68"/>
        <v>2025</v>
      </c>
      <c r="I1129">
        <f t="shared" si="69"/>
        <v>4</v>
      </c>
      <c r="J1129" t="s">
        <v>18</v>
      </c>
      <c r="K1129" t="str">
        <f>VLOOKUP(A1129,Funcionários!$A$1:$I$98,7,FALSE)</f>
        <v>Noite</v>
      </c>
      <c r="L1129" t="str">
        <f>VLOOKUP(K1129,Turnos!$A$1:$C$4,2,FALSE)</f>
        <v>22:00</v>
      </c>
      <c r="M1129" t="str">
        <f>VLOOKUP(K1129,Turnos!$A$1:$C$4,3,FALSE)</f>
        <v>06:00</v>
      </c>
      <c r="N1129" s="6">
        <v>10.621388888888889</v>
      </c>
      <c r="O1129" s="6">
        <v>0.66722222222222283</v>
      </c>
      <c r="P1129" s="6">
        <f t="shared" si="70"/>
        <v>11.288611111111113</v>
      </c>
      <c r="Q1129" t="str">
        <f t="shared" si="71"/>
        <v>Anomalia</v>
      </c>
      <c r="R1129" t="str">
        <f>VLOOKUP(A1129,Funcionários!$A$1:$I$98,6,FALSE)</f>
        <v>RH</v>
      </c>
      <c r="S1129" t="str">
        <f>VLOOKUP(A1129,Funcionários!$A$1:$I$98,5,FALSE)</f>
        <v>Auxiliar</v>
      </c>
      <c r="T1129">
        <f>VLOOKUP(A1129,Funcionários!$A$1:$I$98,8,FALSE)</f>
        <v>5532.04</v>
      </c>
      <c r="U1129" t="str">
        <f>VLOOKUP(A1129,Funcionários!$A$1:$I$98,3,FALSE)</f>
        <v>M</v>
      </c>
    </row>
    <row r="1130" spans="1:21" x14ac:dyDescent="0.3">
      <c r="A1130">
        <v>40</v>
      </c>
      <c r="B1130" t="str">
        <f>VLOOKUP(A1130,Funcionários!$A$1:$I$98,2,FALSE)</f>
        <v>Caio Marques</v>
      </c>
      <c r="C1130" s="2" t="s">
        <v>60</v>
      </c>
      <c r="D1130" s="4" t="s">
        <v>1974</v>
      </c>
      <c r="E1130" s="4" t="s">
        <v>1975</v>
      </c>
      <c r="F1130">
        <v>0</v>
      </c>
      <c r="G1130">
        <v>2.4</v>
      </c>
      <c r="H1130">
        <f t="shared" si="68"/>
        <v>2025</v>
      </c>
      <c r="I1130">
        <f t="shared" si="69"/>
        <v>4</v>
      </c>
      <c r="J1130" t="s">
        <v>22</v>
      </c>
      <c r="K1130" t="str">
        <f>VLOOKUP(A1130,Funcionários!$A$1:$I$98,7,FALSE)</f>
        <v>Noite</v>
      </c>
      <c r="L1130" t="str">
        <f>VLOOKUP(K1130,Turnos!$A$1:$C$4,2,FALSE)</f>
        <v>22:00</v>
      </c>
      <c r="M1130" t="str">
        <f>VLOOKUP(K1130,Turnos!$A$1:$C$4,3,FALSE)</f>
        <v>06:00</v>
      </c>
      <c r="N1130" s="6">
        <v>1.2199999999999989</v>
      </c>
      <c r="O1130" s="6">
        <v>17.949722222222217</v>
      </c>
      <c r="P1130" s="6">
        <f t="shared" si="70"/>
        <v>19.169722222222216</v>
      </c>
      <c r="Q1130" t="str">
        <f t="shared" si="71"/>
        <v>Anomalia</v>
      </c>
      <c r="R1130" t="str">
        <f>VLOOKUP(A1130,Funcionários!$A$1:$I$98,6,FALSE)</f>
        <v>RH</v>
      </c>
      <c r="S1130" t="str">
        <f>VLOOKUP(A1130,Funcionários!$A$1:$I$98,5,FALSE)</f>
        <v>Auxiliar</v>
      </c>
      <c r="T1130">
        <f>VLOOKUP(A1130,Funcionários!$A$1:$I$98,8,FALSE)</f>
        <v>5532.04</v>
      </c>
      <c r="U1130" t="str">
        <f>VLOOKUP(A1130,Funcionários!$A$1:$I$98,3,FALSE)</f>
        <v>M</v>
      </c>
    </row>
    <row r="1131" spans="1:21" x14ac:dyDescent="0.3">
      <c r="A1131">
        <v>40</v>
      </c>
      <c r="B1131" t="str">
        <f>VLOOKUP(A1131,Funcionários!$A$1:$I$98,2,FALSE)</f>
        <v>Caio Marques</v>
      </c>
      <c r="C1131" s="2" t="s">
        <v>63</v>
      </c>
      <c r="D1131" s="4" t="s">
        <v>1976</v>
      </c>
      <c r="E1131" s="4" t="s">
        <v>1977</v>
      </c>
      <c r="F1131">
        <v>0</v>
      </c>
      <c r="G1131">
        <v>1.1000000000000001</v>
      </c>
      <c r="H1131">
        <f t="shared" si="68"/>
        <v>2025</v>
      </c>
      <c r="I1131">
        <f t="shared" si="69"/>
        <v>4</v>
      </c>
      <c r="J1131" t="s">
        <v>26</v>
      </c>
      <c r="K1131" t="str">
        <f>VLOOKUP(A1131,Funcionários!$A$1:$I$98,7,FALSE)</f>
        <v>Noite</v>
      </c>
      <c r="L1131" t="str">
        <f>VLOOKUP(K1131,Turnos!$A$1:$C$4,2,FALSE)</f>
        <v>22:00</v>
      </c>
      <c r="M1131" t="str">
        <f>VLOOKUP(K1131,Turnos!$A$1:$C$4,3,FALSE)</f>
        <v>06:00</v>
      </c>
      <c r="N1131" s="6">
        <v>20.730277777777776</v>
      </c>
      <c r="O1131" s="6">
        <v>9.5319444444444432</v>
      </c>
      <c r="P1131" s="6">
        <f t="shared" si="70"/>
        <v>30.262222222222221</v>
      </c>
      <c r="Q1131" t="str">
        <f t="shared" si="71"/>
        <v>Anomalia</v>
      </c>
      <c r="R1131" t="str">
        <f>VLOOKUP(A1131,Funcionários!$A$1:$I$98,6,FALSE)</f>
        <v>RH</v>
      </c>
      <c r="S1131" t="str">
        <f>VLOOKUP(A1131,Funcionários!$A$1:$I$98,5,FALSE)</f>
        <v>Auxiliar</v>
      </c>
      <c r="T1131">
        <f>VLOOKUP(A1131,Funcionários!$A$1:$I$98,8,FALSE)</f>
        <v>5532.04</v>
      </c>
      <c r="U1131" t="str">
        <f>VLOOKUP(A1131,Funcionários!$A$1:$I$98,3,FALSE)</f>
        <v>M</v>
      </c>
    </row>
    <row r="1132" spans="1:21" x14ac:dyDescent="0.3">
      <c r="A1132">
        <v>40</v>
      </c>
      <c r="B1132" t="str">
        <f>VLOOKUP(A1132,Funcionários!$A$1:$I$98,2,FALSE)</f>
        <v>Caio Marques</v>
      </c>
      <c r="C1132" s="2" t="s">
        <v>66</v>
      </c>
      <c r="D1132" s="4"/>
      <c r="E1132" s="4"/>
      <c r="F1132">
        <v>1</v>
      </c>
      <c r="G1132">
        <v>0</v>
      </c>
      <c r="H1132">
        <f t="shared" si="68"/>
        <v>2025</v>
      </c>
      <c r="I1132">
        <f t="shared" si="69"/>
        <v>4</v>
      </c>
      <c r="J1132" t="s">
        <v>28</v>
      </c>
      <c r="K1132" t="str">
        <f>VLOOKUP(A1132,Funcionários!$A$1:$I$98,7,FALSE)</f>
        <v>Noite</v>
      </c>
      <c r="L1132" t="str">
        <f>VLOOKUP(K1132,Turnos!$A$1:$C$4,2,FALSE)</f>
        <v>22:00</v>
      </c>
      <c r="M1132" t="str">
        <f>VLOOKUP(K1132,Turnos!$A$1:$C$4,3,FALSE)</f>
        <v>06:00</v>
      </c>
      <c r="N1132" s="6">
        <v>22</v>
      </c>
      <c r="O1132" s="6">
        <v>6</v>
      </c>
      <c r="P1132" s="6">
        <f t="shared" si="70"/>
        <v>28</v>
      </c>
      <c r="Q1132" t="str">
        <f t="shared" si="71"/>
        <v>Anomalia</v>
      </c>
      <c r="R1132" t="str">
        <f>VLOOKUP(A1132,Funcionários!$A$1:$I$98,6,FALSE)</f>
        <v>RH</v>
      </c>
      <c r="S1132" t="str">
        <f>VLOOKUP(A1132,Funcionários!$A$1:$I$98,5,FALSE)</f>
        <v>Auxiliar</v>
      </c>
      <c r="T1132">
        <f>VLOOKUP(A1132,Funcionários!$A$1:$I$98,8,FALSE)</f>
        <v>5532.04</v>
      </c>
      <c r="U1132" t="str">
        <f>VLOOKUP(A1132,Funcionários!$A$1:$I$98,3,FALSE)</f>
        <v>M</v>
      </c>
    </row>
    <row r="1133" spans="1:21" x14ac:dyDescent="0.3">
      <c r="A1133">
        <v>40</v>
      </c>
      <c r="B1133" t="str">
        <f>VLOOKUP(A1133,Funcionários!$A$1:$I$98,2,FALSE)</f>
        <v>Caio Marques</v>
      </c>
      <c r="C1133" s="2" t="s">
        <v>69</v>
      </c>
      <c r="D1133" s="4" t="s">
        <v>1978</v>
      </c>
      <c r="E1133" s="4" t="s">
        <v>1979</v>
      </c>
      <c r="F1133">
        <v>0</v>
      </c>
      <c r="G1133">
        <v>2.9</v>
      </c>
      <c r="H1133">
        <f t="shared" si="68"/>
        <v>2025</v>
      </c>
      <c r="I1133">
        <f t="shared" si="69"/>
        <v>4</v>
      </c>
      <c r="J1133" t="s">
        <v>9</v>
      </c>
      <c r="K1133" t="str">
        <f>VLOOKUP(A1133,Funcionários!$A$1:$I$98,7,FALSE)</f>
        <v>Noite</v>
      </c>
      <c r="L1133" t="str">
        <f>VLOOKUP(K1133,Turnos!$A$1:$C$4,2,FALSE)</f>
        <v>22:00</v>
      </c>
      <c r="M1133" t="str">
        <f>VLOOKUP(K1133,Turnos!$A$1:$C$4,3,FALSE)</f>
        <v>06:00</v>
      </c>
      <c r="N1133" s="6">
        <v>19.305277777777778</v>
      </c>
      <c r="O1133" s="6">
        <v>16.916666666666668</v>
      </c>
      <c r="P1133" s="6">
        <f t="shared" si="70"/>
        <v>36.221944444444446</v>
      </c>
      <c r="Q1133" t="str">
        <f t="shared" si="71"/>
        <v>Anomalia</v>
      </c>
      <c r="R1133" t="str">
        <f>VLOOKUP(A1133,Funcionários!$A$1:$I$98,6,FALSE)</f>
        <v>RH</v>
      </c>
      <c r="S1133" t="str">
        <f>VLOOKUP(A1133,Funcionários!$A$1:$I$98,5,FALSE)</f>
        <v>Auxiliar</v>
      </c>
      <c r="T1133">
        <f>VLOOKUP(A1133,Funcionários!$A$1:$I$98,8,FALSE)</f>
        <v>5532.04</v>
      </c>
      <c r="U1133" t="str">
        <f>VLOOKUP(A1133,Funcionários!$A$1:$I$98,3,FALSE)</f>
        <v>M</v>
      </c>
    </row>
    <row r="1134" spans="1:21" x14ac:dyDescent="0.3">
      <c r="A1134">
        <v>40</v>
      </c>
      <c r="B1134" t="str">
        <f>VLOOKUP(A1134,Funcionários!$A$1:$I$98,2,FALSE)</f>
        <v>Caio Marques</v>
      </c>
      <c r="C1134" s="2" t="s">
        <v>72</v>
      </c>
      <c r="D1134" s="4" t="s">
        <v>1980</v>
      </c>
      <c r="E1134" s="4" t="s">
        <v>1981</v>
      </c>
      <c r="F1134">
        <v>0</v>
      </c>
      <c r="G1134">
        <v>0.3</v>
      </c>
      <c r="H1134">
        <f t="shared" si="68"/>
        <v>2025</v>
      </c>
      <c r="I1134">
        <f t="shared" si="69"/>
        <v>4</v>
      </c>
      <c r="J1134" t="s">
        <v>12</v>
      </c>
      <c r="K1134" t="str">
        <f>VLOOKUP(A1134,Funcionários!$A$1:$I$98,7,FALSE)</f>
        <v>Noite</v>
      </c>
      <c r="L1134" t="str">
        <f>VLOOKUP(K1134,Turnos!$A$1:$C$4,2,FALSE)</f>
        <v>22:00</v>
      </c>
      <c r="M1134" t="str">
        <f>VLOOKUP(K1134,Turnos!$A$1:$C$4,3,FALSE)</f>
        <v>06:00</v>
      </c>
      <c r="N1134" s="6">
        <v>6.814166666666666</v>
      </c>
      <c r="O1134" s="6">
        <v>9.6311111111111085</v>
      </c>
      <c r="P1134" s="6">
        <f t="shared" si="70"/>
        <v>16.445277777777775</v>
      </c>
      <c r="Q1134" t="str">
        <f t="shared" si="71"/>
        <v>Anomalia</v>
      </c>
      <c r="R1134" t="str">
        <f>VLOOKUP(A1134,Funcionários!$A$1:$I$98,6,FALSE)</f>
        <v>RH</v>
      </c>
      <c r="S1134" t="str">
        <f>VLOOKUP(A1134,Funcionários!$A$1:$I$98,5,FALSE)</f>
        <v>Auxiliar</v>
      </c>
      <c r="T1134">
        <f>VLOOKUP(A1134,Funcionários!$A$1:$I$98,8,FALSE)</f>
        <v>5532.04</v>
      </c>
      <c r="U1134" t="str">
        <f>VLOOKUP(A1134,Funcionários!$A$1:$I$98,3,FALSE)</f>
        <v>M</v>
      </c>
    </row>
    <row r="1135" spans="1:21" x14ac:dyDescent="0.3">
      <c r="A1135">
        <v>40</v>
      </c>
      <c r="B1135" t="str">
        <f>VLOOKUP(A1135,Funcionários!$A$1:$I$98,2,FALSE)</f>
        <v>Caio Marques</v>
      </c>
      <c r="C1135" s="2" t="s">
        <v>75</v>
      </c>
      <c r="D1135" s="4"/>
      <c r="E1135" s="4"/>
      <c r="F1135">
        <v>1</v>
      </c>
      <c r="G1135">
        <v>0</v>
      </c>
      <c r="H1135">
        <f t="shared" si="68"/>
        <v>2025</v>
      </c>
      <c r="I1135">
        <f t="shared" si="69"/>
        <v>4</v>
      </c>
      <c r="J1135" t="s">
        <v>16</v>
      </c>
      <c r="K1135" t="str">
        <f>VLOOKUP(A1135,Funcionários!$A$1:$I$98,7,FALSE)</f>
        <v>Noite</v>
      </c>
      <c r="L1135" t="str">
        <f>VLOOKUP(K1135,Turnos!$A$1:$C$4,2,FALSE)</f>
        <v>22:00</v>
      </c>
      <c r="M1135" t="str">
        <f>VLOOKUP(K1135,Turnos!$A$1:$C$4,3,FALSE)</f>
        <v>06:00</v>
      </c>
      <c r="N1135" s="6">
        <v>22</v>
      </c>
      <c r="O1135" s="6">
        <v>6</v>
      </c>
      <c r="P1135" s="6">
        <f t="shared" si="70"/>
        <v>28</v>
      </c>
      <c r="Q1135" t="str">
        <f t="shared" si="71"/>
        <v>Anomalia</v>
      </c>
      <c r="R1135" t="str">
        <f>VLOOKUP(A1135,Funcionários!$A$1:$I$98,6,FALSE)</f>
        <v>RH</v>
      </c>
      <c r="S1135" t="str">
        <f>VLOOKUP(A1135,Funcionários!$A$1:$I$98,5,FALSE)</f>
        <v>Auxiliar</v>
      </c>
      <c r="T1135">
        <f>VLOOKUP(A1135,Funcionários!$A$1:$I$98,8,FALSE)</f>
        <v>5532.04</v>
      </c>
      <c r="U1135" t="str">
        <f>VLOOKUP(A1135,Funcionários!$A$1:$I$98,3,FALSE)</f>
        <v>M</v>
      </c>
    </row>
    <row r="1136" spans="1:21" x14ac:dyDescent="0.3">
      <c r="A1136">
        <v>40</v>
      </c>
      <c r="B1136" t="str">
        <f>VLOOKUP(A1136,Funcionários!$A$1:$I$98,2,FALSE)</f>
        <v>Caio Marques</v>
      </c>
      <c r="C1136" s="2" t="s">
        <v>76</v>
      </c>
      <c r="D1136" s="4" t="s">
        <v>1982</v>
      </c>
      <c r="E1136" s="4" t="s">
        <v>1983</v>
      </c>
      <c r="F1136">
        <v>0</v>
      </c>
      <c r="G1136">
        <v>2.1</v>
      </c>
      <c r="H1136">
        <f t="shared" si="68"/>
        <v>2025</v>
      </c>
      <c r="I1136">
        <f t="shared" si="69"/>
        <v>4</v>
      </c>
      <c r="J1136" t="s">
        <v>18</v>
      </c>
      <c r="K1136" t="str">
        <f>VLOOKUP(A1136,Funcionários!$A$1:$I$98,7,FALSE)</f>
        <v>Noite</v>
      </c>
      <c r="L1136" t="str">
        <f>VLOOKUP(K1136,Turnos!$A$1:$C$4,2,FALSE)</f>
        <v>22:00</v>
      </c>
      <c r="M1136" t="str">
        <f>VLOOKUP(K1136,Turnos!$A$1:$C$4,3,FALSE)</f>
        <v>06:00</v>
      </c>
      <c r="N1136" s="6">
        <v>15.520833333333332</v>
      </c>
      <c r="O1136" s="6">
        <v>5.3330555555555561</v>
      </c>
      <c r="P1136" s="6">
        <f t="shared" si="70"/>
        <v>20.853888888888889</v>
      </c>
      <c r="Q1136" t="str">
        <f t="shared" si="71"/>
        <v>Anomalia</v>
      </c>
      <c r="R1136" t="str">
        <f>VLOOKUP(A1136,Funcionários!$A$1:$I$98,6,FALSE)</f>
        <v>RH</v>
      </c>
      <c r="S1136" t="str">
        <f>VLOOKUP(A1136,Funcionários!$A$1:$I$98,5,FALSE)</f>
        <v>Auxiliar</v>
      </c>
      <c r="T1136">
        <f>VLOOKUP(A1136,Funcionários!$A$1:$I$98,8,FALSE)</f>
        <v>5532.04</v>
      </c>
      <c r="U1136" t="str">
        <f>VLOOKUP(A1136,Funcionários!$A$1:$I$98,3,FALSE)</f>
        <v>M</v>
      </c>
    </row>
    <row r="1137" spans="1:21" x14ac:dyDescent="0.3">
      <c r="A1137">
        <v>40</v>
      </c>
      <c r="B1137" t="str">
        <f>VLOOKUP(A1137,Funcionários!$A$1:$I$98,2,FALSE)</f>
        <v>Caio Marques</v>
      </c>
      <c r="C1137" s="2" t="s">
        <v>79</v>
      </c>
      <c r="D1137" s="4" t="s">
        <v>1984</v>
      </c>
      <c r="E1137" s="4" t="s">
        <v>1985</v>
      </c>
      <c r="F1137">
        <v>0</v>
      </c>
      <c r="G1137">
        <v>1.7</v>
      </c>
      <c r="H1137">
        <f t="shared" si="68"/>
        <v>2025</v>
      </c>
      <c r="I1137">
        <f t="shared" si="69"/>
        <v>4</v>
      </c>
      <c r="J1137" t="s">
        <v>22</v>
      </c>
      <c r="K1137" t="str">
        <f>VLOOKUP(A1137,Funcionários!$A$1:$I$98,7,FALSE)</f>
        <v>Noite</v>
      </c>
      <c r="L1137" t="str">
        <f>VLOOKUP(K1137,Turnos!$A$1:$C$4,2,FALSE)</f>
        <v>22:00</v>
      </c>
      <c r="M1137" t="str">
        <f>VLOOKUP(K1137,Turnos!$A$1:$C$4,3,FALSE)</f>
        <v>06:00</v>
      </c>
      <c r="N1137" s="6">
        <v>1.3913888888888915</v>
      </c>
      <c r="O1137" s="6">
        <v>5.0313888888888885</v>
      </c>
      <c r="P1137" s="6">
        <f t="shared" si="70"/>
        <v>6.4227777777777799</v>
      </c>
      <c r="Q1137" t="str">
        <f t="shared" si="71"/>
        <v>Anomalia</v>
      </c>
      <c r="R1137" t="str">
        <f>VLOOKUP(A1137,Funcionários!$A$1:$I$98,6,FALSE)</f>
        <v>RH</v>
      </c>
      <c r="S1137" t="str">
        <f>VLOOKUP(A1137,Funcionários!$A$1:$I$98,5,FALSE)</f>
        <v>Auxiliar</v>
      </c>
      <c r="T1137">
        <f>VLOOKUP(A1137,Funcionários!$A$1:$I$98,8,FALSE)</f>
        <v>5532.04</v>
      </c>
      <c r="U1137" t="str">
        <f>VLOOKUP(A1137,Funcionários!$A$1:$I$98,3,FALSE)</f>
        <v>M</v>
      </c>
    </row>
    <row r="1138" spans="1:21" x14ac:dyDescent="0.3">
      <c r="A1138">
        <v>40</v>
      </c>
      <c r="B1138" t="str">
        <f>VLOOKUP(A1138,Funcionários!$A$1:$I$98,2,FALSE)</f>
        <v>Caio Marques</v>
      </c>
      <c r="C1138" s="2" t="s">
        <v>82</v>
      </c>
      <c r="D1138" s="4" t="s">
        <v>1986</v>
      </c>
      <c r="E1138" s="4" t="s">
        <v>1987</v>
      </c>
      <c r="F1138">
        <v>0</v>
      </c>
      <c r="G1138">
        <v>2</v>
      </c>
      <c r="H1138">
        <f t="shared" si="68"/>
        <v>2025</v>
      </c>
      <c r="I1138">
        <f t="shared" si="69"/>
        <v>4</v>
      </c>
      <c r="J1138" t="s">
        <v>26</v>
      </c>
      <c r="K1138" t="str">
        <f>VLOOKUP(A1138,Funcionários!$A$1:$I$98,7,FALSE)</f>
        <v>Noite</v>
      </c>
      <c r="L1138" t="str">
        <f>VLOOKUP(K1138,Turnos!$A$1:$C$4,2,FALSE)</f>
        <v>22:00</v>
      </c>
      <c r="M1138" t="str">
        <f>VLOOKUP(K1138,Turnos!$A$1:$C$4,3,FALSE)</f>
        <v>06:00</v>
      </c>
      <c r="N1138" s="6">
        <v>21.145277777777778</v>
      </c>
      <c r="O1138" s="6">
        <v>11.716111111111111</v>
      </c>
      <c r="P1138" s="6">
        <f t="shared" si="70"/>
        <v>32.861388888888889</v>
      </c>
      <c r="Q1138" t="str">
        <f t="shared" si="71"/>
        <v>Anomalia</v>
      </c>
      <c r="R1138" t="str">
        <f>VLOOKUP(A1138,Funcionários!$A$1:$I$98,6,FALSE)</f>
        <v>RH</v>
      </c>
      <c r="S1138" t="str">
        <f>VLOOKUP(A1138,Funcionários!$A$1:$I$98,5,FALSE)</f>
        <v>Auxiliar</v>
      </c>
      <c r="T1138">
        <f>VLOOKUP(A1138,Funcionários!$A$1:$I$98,8,FALSE)</f>
        <v>5532.04</v>
      </c>
      <c r="U1138" t="str">
        <f>VLOOKUP(A1138,Funcionários!$A$1:$I$98,3,FALSE)</f>
        <v>M</v>
      </c>
    </row>
    <row r="1139" spans="1:21" x14ac:dyDescent="0.3">
      <c r="A1139">
        <v>40</v>
      </c>
      <c r="B1139" t="str">
        <f>VLOOKUP(A1139,Funcionários!$A$1:$I$98,2,FALSE)</f>
        <v>Caio Marques</v>
      </c>
      <c r="C1139" s="2" t="s">
        <v>85</v>
      </c>
      <c r="D1139" s="4" t="s">
        <v>1988</v>
      </c>
      <c r="E1139" s="4" t="s">
        <v>1989</v>
      </c>
      <c r="F1139">
        <v>0</v>
      </c>
      <c r="G1139">
        <v>2.1</v>
      </c>
      <c r="H1139">
        <f t="shared" si="68"/>
        <v>2025</v>
      </c>
      <c r="I1139">
        <f t="shared" si="69"/>
        <v>4</v>
      </c>
      <c r="J1139" t="s">
        <v>28</v>
      </c>
      <c r="K1139" t="str">
        <f>VLOOKUP(A1139,Funcionários!$A$1:$I$98,7,FALSE)</f>
        <v>Noite</v>
      </c>
      <c r="L1139" t="str">
        <f>VLOOKUP(K1139,Turnos!$A$1:$C$4,2,FALSE)</f>
        <v>22:00</v>
      </c>
      <c r="M1139" t="str">
        <f>VLOOKUP(K1139,Turnos!$A$1:$C$4,3,FALSE)</f>
        <v>06:00</v>
      </c>
      <c r="N1139" s="6">
        <v>18.558888888888887</v>
      </c>
      <c r="O1139" s="6">
        <v>11.814166666666665</v>
      </c>
      <c r="P1139" s="6">
        <f t="shared" si="70"/>
        <v>30.373055555555553</v>
      </c>
      <c r="Q1139" t="str">
        <f t="shared" si="71"/>
        <v>Anomalia</v>
      </c>
      <c r="R1139" t="str">
        <f>VLOOKUP(A1139,Funcionários!$A$1:$I$98,6,FALSE)</f>
        <v>RH</v>
      </c>
      <c r="S1139" t="str">
        <f>VLOOKUP(A1139,Funcionários!$A$1:$I$98,5,FALSE)</f>
        <v>Auxiliar</v>
      </c>
      <c r="T1139">
        <f>VLOOKUP(A1139,Funcionários!$A$1:$I$98,8,FALSE)</f>
        <v>5532.04</v>
      </c>
      <c r="U1139" t="str">
        <f>VLOOKUP(A1139,Funcionários!$A$1:$I$98,3,FALSE)</f>
        <v>M</v>
      </c>
    </row>
    <row r="1140" spans="1:21" x14ac:dyDescent="0.3">
      <c r="A1140">
        <v>40</v>
      </c>
      <c r="B1140" t="str">
        <f>VLOOKUP(A1140,Funcionários!$A$1:$I$98,2,FALSE)</f>
        <v>Caio Marques</v>
      </c>
      <c r="C1140" s="2" t="s">
        <v>88</v>
      </c>
      <c r="D1140" s="4" t="s">
        <v>1990</v>
      </c>
      <c r="E1140" s="4" t="s">
        <v>1991</v>
      </c>
      <c r="F1140">
        <v>0</v>
      </c>
      <c r="G1140">
        <v>0.7</v>
      </c>
      <c r="H1140">
        <f t="shared" si="68"/>
        <v>2025</v>
      </c>
      <c r="I1140">
        <f t="shared" si="69"/>
        <v>4</v>
      </c>
      <c r="J1140" t="s">
        <v>9</v>
      </c>
      <c r="K1140" t="str">
        <f>VLOOKUP(A1140,Funcionários!$A$1:$I$98,7,FALSE)</f>
        <v>Noite</v>
      </c>
      <c r="L1140" t="str">
        <f>VLOOKUP(K1140,Turnos!$A$1:$C$4,2,FALSE)</f>
        <v>22:00</v>
      </c>
      <c r="M1140" t="str">
        <f>VLOOKUP(K1140,Turnos!$A$1:$C$4,3,FALSE)</f>
        <v>06:00</v>
      </c>
      <c r="N1140" s="6">
        <v>3.0330555555555563</v>
      </c>
      <c r="O1140" s="6">
        <v>14.628333333333334</v>
      </c>
      <c r="P1140" s="6">
        <f t="shared" si="70"/>
        <v>17.66138888888889</v>
      </c>
      <c r="Q1140" t="str">
        <f t="shared" si="71"/>
        <v>Anomalia</v>
      </c>
      <c r="R1140" t="str">
        <f>VLOOKUP(A1140,Funcionários!$A$1:$I$98,6,FALSE)</f>
        <v>RH</v>
      </c>
      <c r="S1140" t="str">
        <f>VLOOKUP(A1140,Funcionários!$A$1:$I$98,5,FALSE)</f>
        <v>Auxiliar</v>
      </c>
      <c r="T1140">
        <f>VLOOKUP(A1140,Funcionários!$A$1:$I$98,8,FALSE)</f>
        <v>5532.04</v>
      </c>
      <c r="U1140" t="str">
        <f>VLOOKUP(A1140,Funcionários!$A$1:$I$98,3,FALSE)</f>
        <v>M</v>
      </c>
    </row>
    <row r="1141" spans="1:21" x14ac:dyDescent="0.3">
      <c r="A1141">
        <v>40</v>
      </c>
      <c r="B1141" t="str">
        <f>VLOOKUP(A1141,Funcionários!$A$1:$I$98,2,FALSE)</f>
        <v>Caio Marques</v>
      </c>
      <c r="C1141" s="2" t="s">
        <v>91</v>
      </c>
      <c r="D1141" s="4" t="s">
        <v>1992</v>
      </c>
      <c r="E1141" s="4" t="s">
        <v>1993</v>
      </c>
      <c r="F1141">
        <v>0</v>
      </c>
      <c r="G1141">
        <v>1.2</v>
      </c>
      <c r="H1141">
        <f t="shared" si="68"/>
        <v>2025</v>
      </c>
      <c r="I1141">
        <f t="shared" si="69"/>
        <v>4</v>
      </c>
      <c r="J1141" t="s">
        <v>12</v>
      </c>
      <c r="K1141" t="str">
        <f>VLOOKUP(A1141,Funcionários!$A$1:$I$98,7,FALSE)</f>
        <v>Noite</v>
      </c>
      <c r="L1141" t="str">
        <f>VLOOKUP(K1141,Turnos!$A$1:$C$4,2,FALSE)</f>
        <v>22:00</v>
      </c>
      <c r="M1141" t="str">
        <f>VLOOKUP(K1141,Turnos!$A$1:$C$4,3,FALSE)</f>
        <v>06:00</v>
      </c>
      <c r="N1141" s="6">
        <v>17.670555555555556</v>
      </c>
      <c r="O1141" s="6">
        <v>0.51888888888888962</v>
      </c>
      <c r="P1141" s="6">
        <f t="shared" si="70"/>
        <v>18.189444444444444</v>
      </c>
      <c r="Q1141" t="str">
        <f t="shared" si="71"/>
        <v>Anomalia</v>
      </c>
      <c r="R1141" t="str">
        <f>VLOOKUP(A1141,Funcionários!$A$1:$I$98,6,FALSE)</f>
        <v>RH</v>
      </c>
      <c r="S1141" t="str">
        <f>VLOOKUP(A1141,Funcionários!$A$1:$I$98,5,FALSE)</f>
        <v>Auxiliar</v>
      </c>
      <c r="T1141">
        <f>VLOOKUP(A1141,Funcionários!$A$1:$I$98,8,FALSE)</f>
        <v>5532.04</v>
      </c>
      <c r="U1141" t="str">
        <f>VLOOKUP(A1141,Funcionários!$A$1:$I$98,3,FALSE)</f>
        <v>M</v>
      </c>
    </row>
    <row r="1142" spans="1:21" x14ac:dyDescent="0.3">
      <c r="A1142">
        <v>41</v>
      </c>
      <c r="B1142" t="str">
        <f>VLOOKUP(A1142,Funcionários!$A$1:$I$98,2,FALSE)</f>
        <v>Dante Jesus</v>
      </c>
      <c r="C1142" s="2" t="s">
        <v>7</v>
      </c>
      <c r="D1142" s="4" t="s">
        <v>1994</v>
      </c>
      <c r="E1142" s="4" t="s">
        <v>1995</v>
      </c>
      <c r="F1142">
        <v>0</v>
      </c>
      <c r="G1142">
        <v>3</v>
      </c>
      <c r="H1142">
        <f t="shared" si="68"/>
        <v>2025</v>
      </c>
      <c r="I1142">
        <f t="shared" si="69"/>
        <v>5</v>
      </c>
      <c r="J1142" t="s">
        <v>9</v>
      </c>
      <c r="K1142" t="str">
        <f>VLOOKUP(A1142,Funcionários!$A$1:$I$98,7,FALSE)</f>
        <v>Manhã</v>
      </c>
      <c r="L1142" t="str">
        <f>VLOOKUP(K1142,Turnos!$A$1:$C$4,2,FALSE)</f>
        <v>06:00</v>
      </c>
      <c r="M1142" t="str">
        <f>VLOOKUP(K1142,Turnos!$A$1:$C$4,3,FALSE)</f>
        <v>14:00</v>
      </c>
      <c r="N1142" s="6">
        <v>6.1694444444444434</v>
      </c>
      <c r="O1142" s="6">
        <v>1.3983333333333334</v>
      </c>
      <c r="P1142" s="6">
        <f t="shared" si="70"/>
        <v>7.5677777777777768</v>
      </c>
      <c r="Q1142" t="str">
        <f t="shared" si="71"/>
        <v>Anomalia</v>
      </c>
      <c r="R1142" t="str">
        <f>VLOOKUP(A1142,Funcionários!$A$1:$I$98,6,FALSE)</f>
        <v>Comercial</v>
      </c>
      <c r="S1142" t="str">
        <f>VLOOKUP(A1142,Funcionários!$A$1:$I$98,5,FALSE)</f>
        <v>Gerente</v>
      </c>
      <c r="T1142">
        <f>VLOOKUP(A1142,Funcionários!$A$1:$I$98,8,FALSE)</f>
        <v>3847.39</v>
      </c>
      <c r="U1142" t="str">
        <f>VLOOKUP(A1142,Funcionários!$A$1:$I$98,3,FALSE)</f>
        <v>F</v>
      </c>
    </row>
    <row r="1143" spans="1:21" x14ac:dyDescent="0.3">
      <c r="A1143">
        <v>41</v>
      </c>
      <c r="B1143" t="str">
        <f>VLOOKUP(A1143,Funcionários!$A$1:$I$98,2,FALSE)</f>
        <v>Dante Jesus</v>
      </c>
      <c r="C1143" s="2" t="s">
        <v>10</v>
      </c>
      <c r="D1143" s="4" t="s">
        <v>1996</v>
      </c>
      <c r="E1143" s="4" t="s">
        <v>1997</v>
      </c>
      <c r="F1143">
        <v>0</v>
      </c>
      <c r="G1143">
        <v>0.5</v>
      </c>
      <c r="H1143">
        <f t="shared" si="68"/>
        <v>2025</v>
      </c>
      <c r="I1143">
        <f t="shared" si="69"/>
        <v>5</v>
      </c>
      <c r="J1143" t="s">
        <v>12</v>
      </c>
      <c r="K1143" t="str">
        <f>VLOOKUP(A1143,Funcionários!$A$1:$I$98,7,FALSE)</f>
        <v>Manhã</v>
      </c>
      <c r="L1143" t="str">
        <f>VLOOKUP(K1143,Turnos!$A$1:$C$4,2,FALSE)</f>
        <v>06:00</v>
      </c>
      <c r="M1143" t="str">
        <f>VLOOKUP(K1143,Turnos!$A$1:$C$4,3,FALSE)</f>
        <v>14:00</v>
      </c>
      <c r="N1143" s="6">
        <v>6.7722222222222213</v>
      </c>
      <c r="O1143" s="6">
        <v>3.516111111111111</v>
      </c>
      <c r="P1143" s="6">
        <f t="shared" si="70"/>
        <v>10.288333333333332</v>
      </c>
      <c r="Q1143" t="str">
        <f t="shared" si="71"/>
        <v>Anomalia</v>
      </c>
      <c r="R1143" t="str">
        <f>VLOOKUP(A1143,Funcionários!$A$1:$I$98,6,FALSE)</f>
        <v>Comercial</v>
      </c>
      <c r="S1143" t="str">
        <f>VLOOKUP(A1143,Funcionários!$A$1:$I$98,5,FALSE)</f>
        <v>Gerente</v>
      </c>
      <c r="T1143">
        <f>VLOOKUP(A1143,Funcionários!$A$1:$I$98,8,FALSE)</f>
        <v>3847.39</v>
      </c>
      <c r="U1143" t="str">
        <f>VLOOKUP(A1143,Funcionários!$A$1:$I$98,3,FALSE)</f>
        <v>F</v>
      </c>
    </row>
    <row r="1144" spans="1:21" x14ac:dyDescent="0.3">
      <c r="A1144">
        <v>41</v>
      </c>
      <c r="B1144" t="str">
        <f>VLOOKUP(A1144,Funcionários!$A$1:$I$98,2,FALSE)</f>
        <v>Dante Jesus</v>
      </c>
      <c r="C1144" s="2" t="s">
        <v>13</v>
      </c>
      <c r="D1144" s="4" t="s">
        <v>1998</v>
      </c>
      <c r="E1144" s="4" t="s">
        <v>1999</v>
      </c>
      <c r="F1144">
        <v>0</v>
      </c>
      <c r="G1144">
        <v>2.6</v>
      </c>
      <c r="H1144">
        <f t="shared" si="68"/>
        <v>2025</v>
      </c>
      <c r="I1144">
        <f t="shared" si="69"/>
        <v>5</v>
      </c>
      <c r="J1144" t="s">
        <v>16</v>
      </c>
      <c r="K1144" t="str">
        <f>VLOOKUP(A1144,Funcionários!$A$1:$I$98,7,FALSE)</f>
        <v>Manhã</v>
      </c>
      <c r="L1144" t="str">
        <f>VLOOKUP(K1144,Turnos!$A$1:$C$4,2,FALSE)</f>
        <v>06:00</v>
      </c>
      <c r="M1144" t="str">
        <f>VLOOKUP(K1144,Turnos!$A$1:$C$4,3,FALSE)</f>
        <v>14:00</v>
      </c>
      <c r="N1144" s="6">
        <v>17.746111111111116</v>
      </c>
      <c r="O1144" s="6">
        <v>5.7588888888888894</v>
      </c>
      <c r="P1144" s="6">
        <f t="shared" si="70"/>
        <v>23.505000000000006</v>
      </c>
      <c r="Q1144" t="str">
        <f t="shared" si="71"/>
        <v>Anomalia</v>
      </c>
      <c r="R1144" t="str">
        <f>VLOOKUP(A1144,Funcionários!$A$1:$I$98,6,FALSE)</f>
        <v>Comercial</v>
      </c>
      <c r="S1144" t="str">
        <f>VLOOKUP(A1144,Funcionários!$A$1:$I$98,5,FALSE)</f>
        <v>Gerente</v>
      </c>
      <c r="T1144">
        <f>VLOOKUP(A1144,Funcionários!$A$1:$I$98,8,FALSE)</f>
        <v>3847.39</v>
      </c>
      <c r="U1144" t="str">
        <f>VLOOKUP(A1144,Funcionários!$A$1:$I$98,3,FALSE)</f>
        <v>F</v>
      </c>
    </row>
    <row r="1145" spans="1:21" x14ac:dyDescent="0.3">
      <c r="A1145">
        <v>41</v>
      </c>
      <c r="B1145" t="str">
        <f>VLOOKUP(A1145,Funcionários!$A$1:$I$98,2,FALSE)</f>
        <v>Dante Jesus</v>
      </c>
      <c r="C1145" s="2" t="s">
        <v>17</v>
      </c>
      <c r="D1145" s="4" t="s">
        <v>2000</v>
      </c>
      <c r="E1145" s="4" t="s">
        <v>2001</v>
      </c>
      <c r="F1145">
        <v>0</v>
      </c>
      <c r="G1145">
        <v>0.7</v>
      </c>
      <c r="H1145">
        <f t="shared" si="68"/>
        <v>2025</v>
      </c>
      <c r="I1145">
        <f t="shared" si="69"/>
        <v>5</v>
      </c>
      <c r="J1145" t="s">
        <v>18</v>
      </c>
      <c r="K1145" t="str">
        <f>VLOOKUP(A1145,Funcionários!$A$1:$I$98,7,FALSE)</f>
        <v>Manhã</v>
      </c>
      <c r="L1145" t="str">
        <f>VLOOKUP(K1145,Turnos!$A$1:$C$4,2,FALSE)</f>
        <v>06:00</v>
      </c>
      <c r="M1145" t="str">
        <f>VLOOKUP(K1145,Turnos!$A$1:$C$4,3,FALSE)</f>
        <v>14:00</v>
      </c>
      <c r="N1145" s="6">
        <v>11.194722222222223</v>
      </c>
      <c r="O1145" s="6">
        <v>3.3999999999999986</v>
      </c>
      <c r="P1145" s="6">
        <f t="shared" si="70"/>
        <v>14.594722222222222</v>
      </c>
      <c r="Q1145" t="str">
        <f t="shared" si="71"/>
        <v>Anomalia</v>
      </c>
      <c r="R1145" t="str">
        <f>VLOOKUP(A1145,Funcionários!$A$1:$I$98,6,FALSE)</f>
        <v>Comercial</v>
      </c>
      <c r="S1145" t="str">
        <f>VLOOKUP(A1145,Funcionários!$A$1:$I$98,5,FALSE)</f>
        <v>Gerente</v>
      </c>
      <c r="T1145">
        <f>VLOOKUP(A1145,Funcionários!$A$1:$I$98,8,FALSE)</f>
        <v>3847.39</v>
      </c>
      <c r="U1145" t="str">
        <f>VLOOKUP(A1145,Funcionários!$A$1:$I$98,3,FALSE)</f>
        <v>F</v>
      </c>
    </row>
    <row r="1146" spans="1:21" x14ac:dyDescent="0.3">
      <c r="A1146">
        <v>41</v>
      </c>
      <c r="B1146" t="str">
        <f>VLOOKUP(A1146,Funcionários!$A$1:$I$98,2,FALSE)</f>
        <v>Dante Jesus</v>
      </c>
      <c r="C1146" s="2" t="s">
        <v>19</v>
      </c>
      <c r="D1146" s="4"/>
      <c r="E1146" s="4"/>
      <c r="F1146">
        <v>0</v>
      </c>
      <c r="G1146">
        <v>0</v>
      </c>
      <c r="H1146">
        <f t="shared" si="68"/>
        <v>2025</v>
      </c>
      <c r="I1146">
        <f t="shared" si="69"/>
        <v>5</v>
      </c>
      <c r="J1146" t="s">
        <v>22</v>
      </c>
      <c r="K1146" t="str">
        <f>VLOOKUP(A1146,Funcionários!$A$1:$I$98,7,FALSE)</f>
        <v>Manhã</v>
      </c>
      <c r="L1146" t="str">
        <f>VLOOKUP(K1146,Turnos!$A$1:$C$4,2,FALSE)</f>
        <v>06:00</v>
      </c>
      <c r="M1146" t="str">
        <f>VLOOKUP(K1146,Turnos!$A$1:$C$4,3,FALSE)</f>
        <v>14:00</v>
      </c>
      <c r="N1146" s="6">
        <v>6</v>
      </c>
      <c r="O1146" s="6">
        <v>14</v>
      </c>
      <c r="P1146" s="6">
        <f t="shared" si="70"/>
        <v>20</v>
      </c>
      <c r="Q1146" t="str">
        <f t="shared" si="71"/>
        <v>Anomalia</v>
      </c>
      <c r="R1146" t="str">
        <f>VLOOKUP(A1146,Funcionários!$A$1:$I$98,6,FALSE)</f>
        <v>Comercial</v>
      </c>
      <c r="S1146" t="str">
        <f>VLOOKUP(A1146,Funcionários!$A$1:$I$98,5,FALSE)</f>
        <v>Gerente</v>
      </c>
      <c r="T1146">
        <f>VLOOKUP(A1146,Funcionários!$A$1:$I$98,8,FALSE)</f>
        <v>3847.39</v>
      </c>
      <c r="U1146" t="str">
        <f>VLOOKUP(A1146,Funcionários!$A$1:$I$98,3,FALSE)</f>
        <v>F</v>
      </c>
    </row>
    <row r="1147" spans="1:21" x14ac:dyDescent="0.3">
      <c r="A1147">
        <v>41</v>
      </c>
      <c r="B1147" t="str">
        <f>VLOOKUP(A1147,Funcionários!$A$1:$I$98,2,FALSE)</f>
        <v>Dante Jesus</v>
      </c>
      <c r="C1147" s="2" t="s">
        <v>23</v>
      </c>
      <c r="D1147" s="4" t="s">
        <v>2002</v>
      </c>
      <c r="E1147" s="4" t="s">
        <v>2003</v>
      </c>
      <c r="F1147">
        <v>0</v>
      </c>
      <c r="G1147">
        <v>1.2</v>
      </c>
      <c r="H1147">
        <f t="shared" si="68"/>
        <v>2025</v>
      </c>
      <c r="I1147">
        <f t="shared" si="69"/>
        <v>5</v>
      </c>
      <c r="J1147" t="s">
        <v>26</v>
      </c>
      <c r="K1147" t="str">
        <f>VLOOKUP(A1147,Funcionários!$A$1:$I$98,7,FALSE)</f>
        <v>Manhã</v>
      </c>
      <c r="L1147" t="str">
        <f>VLOOKUP(K1147,Turnos!$A$1:$C$4,2,FALSE)</f>
        <v>06:00</v>
      </c>
      <c r="M1147" t="str">
        <f>VLOOKUP(K1147,Turnos!$A$1:$C$4,3,FALSE)</f>
        <v>14:00</v>
      </c>
      <c r="N1147" s="6">
        <v>1.102222222222222</v>
      </c>
      <c r="O1147" s="6">
        <v>2.3144444444444443</v>
      </c>
      <c r="P1147" s="6">
        <f t="shared" si="70"/>
        <v>3.4166666666666661</v>
      </c>
      <c r="Q1147" t="str">
        <f t="shared" si="71"/>
        <v>Anomalia</v>
      </c>
      <c r="R1147" t="str">
        <f>VLOOKUP(A1147,Funcionários!$A$1:$I$98,6,FALSE)</f>
        <v>Comercial</v>
      </c>
      <c r="S1147" t="str">
        <f>VLOOKUP(A1147,Funcionários!$A$1:$I$98,5,FALSE)</f>
        <v>Gerente</v>
      </c>
      <c r="T1147">
        <f>VLOOKUP(A1147,Funcionários!$A$1:$I$98,8,FALSE)</f>
        <v>3847.39</v>
      </c>
      <c r="U1147" t="str">
        <f>VLOOKUP(A1147,Funcionários!$A$1:$I$98,3,FALSE)</f>
        <v>F</v>
      </c>
    </row>
    <row r="1148" spans="1:21" x14ac:dyDescent="0.3">
      <c r="A1148">
        <v>41</v>
      </c>
      <c r="B1148" t="str">
        <f>VLOOKUP(A1148,Funcionários!$A$1:$I$98,2,FALSE)</f>
        <v>Dante Jesus</v>
      </c>
      <c r="C1148" s="2" t="s">
        <v>27</v>
      </c>
      <c r="D1148" s="4" t="s">
        <v>2004</v>
      </c>
      <c r="E1148" s="4" t="s">
        <v>2005</v>
      </c>
      <c r="F1148">
        <v>0</v>
      </c>
      <c r="G1148">
        <v>2.4</v>
      </c>
      <c r="H1148">
        <f t="shared" si="68"/>
        <v>2025</v>
      </c>
      <c r="I1148">
        <f t="shared" si="69"/>
        <v>5</v>
      </c>
      <c r="J1148" t="s">
        <v>28</v>
      </c>
      <c r="K1148" t="str">
        <f>VLOOKUP(A1148,Funcionários!$A$1:$I$98,7,FALSE)</f>
        <v>Manhã</v>
      </c>
      <c r="L1148" t="str">
        <f>VLOOKUP(K1148,Turnos!$A$1:$C$4,2,FALSE)</f>
        <v>06:00</v>
      </c>
      <c r="M1148" t="str">
        <f>VLOOKUP(K1148,Turnos!$A$1:$C$4,3,FALSE)</f>
        <v>14:00</v>
      </c>
      <c r="N1148" s="6">
        <v>0.78472222222222188</v>
      </c>
      <c r="O1148" s="6">
        <v>9.7758333333333347</v>
      </c>
      <c r="P1148" s="6">
        <f t="shared" si="70"/>
        <v>10.560555555555556</v>
      </c>
      <c r="Q1148" t="str">
        <f t="shared" si="71"/>
        <v>Anomalia</v>
      </c>
      <c r="R1148" t="str">
        <f>VLOOKUP(A1148,Funcionários!$A$1:$I$98,6,FALSE)</f>
        <v>Comercial</v>
      </c>
      <c r="S1148" t="str">
        <f>VLOOKUP(A1148,Funcionários!$A$1:$I$98,5,FALSE)</f>
        <v>Gerente</v>
      </c>
      <c r="T1148">
        <f>VLOOKUP(A1148,Funcionários!$A$1:$I$98,8,FALSE)</f>
        <v>3847.39</v>
      </c>
      <c r="U1148" t="str">
        <f>VLOOKUP(A1148,Funcionários!$A$1:$I$98,3,FALSE)</f>
        <v>F</v>
      </c>
    </row>
    <row r="1149" spans="1:21" x14ac:dyDescent="0.3">
      <c r="A1149">
        <v>41</v>
      </c>
      <c r="B1149" t="str">
        <f>VLOOKUP(A1149,Funcionários!$A$1:$I$98,2,FALSE)</f>
        <v>Dante Jesus</v>
      </c>
      <c r="C1149" s="2" t="s">
        <v>29</v>
      </c>
      <c r="D1149" s="4" t="s">
        <v>2006</v>
      </c>
      <c r="E1149" s="4" t="s">
        <v>2007</v>
      </c>
      <c r="F1149">
        <v>0</v>
      </c>
      <c r="G1149">
        <v>1.3</v>
      </c>
      <c r="H1149">
        <f t="shared" si="68"/>
        <v>2025</v>
      </c>
      <c r="I1149">
        <f t="shared" si="69"/>
        <v>4</v>
      </c>
      <c r="J1149" t="s">
        <v>9</v>
      </c>
      <c r="K1149" t="str">
        <f>VLOOKUP(A1149,Funcionários!$A$1:$I$98,7,FALSE)</f>
        <v>Manhã</v>
      </c>
      <c r="L1149" t="str">
        <f>VLOOKUP(K1149,Turnos!$A$1:$C$4,2,FALSE)</f>
        <v>06:00</v>
      </c>
      <c r="M1149" t="str">
        <f>VLOOKUP(K1149,Turnos!$A$1:$C$4,3,FALSE)</f>
        <v>14:00</v>
      </c>
      <c r="N1149" s="6">
        <v>12.950555555555555</v>
      </c>
      <c r="O1149" s="6">
        <v>10.373888888888889</v>
      </c>
      <c r="P1149" s="6">
        <f t="shared" si="70"/>
        <v>23.324444444444445</v>
      </c>
      <c r="Q1149" t="str">
        <f t="shared" si="71"/>
        <v>Anomalia</v>
      </c>
      <c r="R1149" t="str">
        <f>VLOOKUP(A1149,Funcionários!$A$1:$I$98,6,FALSE)</f>
        <v>Comercial</v>
      </c>
      <c r="S1149" t="str">
        <f>VLOOKUP(A1149,Funcionários!$A$1:$I$98,5,FALSE)</f>
        <v>Gerente</v>
      </c>
      <c r="T1149">
        <f>VLOOKUP(A1149,Funcionários!$A$1:$I$98,8,FALSE)</f>
        <v>3847.39</v>
      </c>
      <c r="U1149" t="str">
        <f>VLOOKUP(A1149,Funcionários!$A$1:$I$98,3,FALSE)</f>
        <v>F</v>
      </c>
    </row>
    <row r="1150" spans="1:21" x14ac:dyDescent="0.3">
      <c r="A1150">
        <v>41</v>
      </c>
      <c r="B1150" t="str">
        <f>VLOOKUP(A1150,Funcionários!$A$1:$I$98,2,FALSE)</f>
        <v>Dante Jesus</v>
      </c>
      <c r="C1150" s="2" t="s">
        <v>32</v>
      </c>
      <c r="D1150" s="4" t="s">
        <v>2008</v>
      </c>
      <c r="E1150" s="4" t="s">
        <v>2009</v>
      </c>
      <c r="F1150">
        <v>0</v>
      </c>
      <c r="G1150">
        <v>2</v>
      </c>
      <c r="H1150">
        <f t="shared" si="68"/>
        <v>2025</v>
      </c>
      <c r="I1150">
        <f t="shared" si="69"/>
        <v>4</v>
      </c>
      <c r="J1150" t="s">
        <v>12</v>
      </c>
      <c r="K1150" t="str">
        <f>VLOOKUP(A1150,Funcionários!$A$1:$I$98,7,FALSE)</f>
        <v>Manhã</v>
      </c>
      <c r="L1150" t="str">
        <f>VLOOKUP(K1150,Turnos!$A$1:$C$4,2,FALSE)</f>
        <v>06:00</v>
      </c>
      <c r="M1150" t="str">
        <f>VLOOKUP(K1150,Turnos!$A$1:$C$4,3,FALSE)</f>
        <v>14:00</v>
      </c>
      <c r="N1150" s="6">
        <v>14.201388888888889</v>
      </c>
      <c r="O1150" s="6">
        <v>12.375555555555557</v>
      </c>
      <c r="P1150" s="6">
        <f t="shared" si="70"/>
        <v>26.576944444444447</v>
      </c>
      <c r="Q1150" t="str">
        <f t="shared" si="71"/>
        <v>Anomalia</v>
      </c>
      <c r="R1150" t="str">
        <f>VLOOKUP(A1150,Funcionários!$A$1:$I$98,6,FALSE)</f>
        <v>Comercial</v>
      </c>
      <c r="S1150" t="str">
        <f>VLOOKUP(A1150,Funcionários!$A$1:$I$98,5,FALSE)</f>
        <v>Gerente</v>
      </c>
      <c r="T1150">
        <f>VLOOKUP(A1150,Funcionários!$A$1:$I$98,8,FALSE)</f>
        <v>3847.39</v>
      </c>
      <c r="U1150" t="str">
        <f>VLOOKUP(A1150,Funcionários!$A$1:$I$98,3,FALSE)</f>
        <v>F</v>
      </c>
    </row>
    <row r="1151" spans="1:21" x14ac:dyDescent="0.3">
      <c r="A1151">
        <v>41</v>
      </c>
      <c r="B1151" t="str">
        <f>VLOOKUP(A1151,Funcionários!$A$1:$I$98,2,FALSE)</f>
        <v>Dante Jesus</v>
      </c>
      <c r="C1151" s="2" t="s">
        <v>35</v>
      </c>
      <c r="D1151" s="4"/>
      <c r="E1151" s="4"/>
      <c r="F1151">
        <v>0</v>
      </c>
      <c r="G1151">
        <v>0</v>
      </c>
      <c r="H1151">
        <f t="shared" si="68"/>
        <v>2025</v>
      </c>
      <c r="I1151">
        <f t="shared" si="69"/>
        <v>4</v>
      </c>
      <c r="J1151" t="s">
        <v>16</v>
      </c>
      <c r="K1151" t="str">
        <f>VLOOKUP(A1151,Funcionários!$A$1:$I$98,7,FALSE)</f>
        <v>Manhã</v>
      </c>
      <c r="L1151" t="str">
        <f>VLOOKUP(K1151,Turnos!$A$1:$C$4,2,FALSE)</f>
        <v>06:00</v>
      </c>
      <c r="M1151" t="str">
        <f>VLOOKUP(K1151,Turnos!$A$1:$C$4,3,FALSE)</f>
        <v>14:00</v>
      </c>
      <c r="N1151" s="6">
        <v>6</v>
      </c>
      <c r="O1151" s="6">
        <v>14</v>
      </c>
      <c r="P1151" s="6">
        <f t="shared" si="70"/>
        <v>20</v>
      </c>
      <c r="Q1151" t="str">
        <f t="shared" si="71"/>
        <v>Anomalia</v>
      </c>
      <c r="R1151" t="str">
        <f>VLOOKUP(A1151,Funcionários!$A$1:$I$98,6,FALSE)</f>
        <v>Comercial</v>
      </c>
      <c r="S1151" t="str">
        <f>VLOOKUP(A1151,Funcionários!$A$1:$I$98,5,FALSE)</f>
        <v>Gerente</v>
      </c>
      <c r="T1151">
        <f>VLOOKUP(A1151,Funcionários!$A$1:$I$98,8,FALSE)</f>
        <v>3847.39</v>
      </c>
      <c r="U1151" t="str">
        <f>VLOOKUP(A1151,Funcionários!$A$1:$I$98,3,FALSE)</f>
        <v>F</v>
      </c>
    </row>
    <row r="1152" spans="1:21" x14ac:dyDescent="0.3">
      <c r="A1152">
        <v>41</v>
      </c>
      <c r="B1152" t="str">
        <f>VLOOKUP(A1152,Funcionários!$A$1:$I$98,2,FALSE)</f>
        <v>Dante Jesus</v>
      </c>
      <c r="C1152" s="2" t="s">
        <v>36</v>
      </c>
      <c r="D1152" s="4"/>
      <c r="E1152" s="4"/>
      <c r="F1152">
        <v>0</v>
      </c>
      <c r="G1152">
        <v>0</v>
      </c>
      <c r="H1152">
        <f t="shared" si="68"/>
        <v>2025</v>
      </c>
      <c r="I1152">
        <f t="shared" si="69"/>
        <v>4</v>
      </c>
      <c r="J1152" t="s">
        <v>18</v>
      </c>
      <c r="K1152" t="str">
        <f>VLOOKUP(A1152,Funcionários!$A$1:$I$98,7,FALSE)</f>
        <v>Manhã</v>
      </c>
      <c r="L1152" t="str">
        <f>VLOOKUP(K1152,Turnos!$A$1:$C$4,2,FALSE)</f>
        <v>06:00</v>
      </c>
      <c r="M1152" t="str">
        <f>VLOOKUP(K1152,Turnos!$A$1:$C$4,3,FALSE)</f>
        <v>14:00</v>
      </c>
      <c r="N1152" s="6">
        <v>6</v>
      </c>
      <c r="O1152" s="6">
        <v>14</v>
      </c>
      <c r="P1152" s="6">
        <f t="shared" si="70"/>
        <v>20</v>
      </c>
      <c r="Q1152" t="str">
        <f t="shared" si="71"/>
        <v>Anomalia</v>
      </c>
      <c r="R1152" t="str">
        <f>VLOOKUP(A1152,Funcionários!$A$1:$I$98,6,FALSE)</f>
        <v>Comercial</v>
      </c>
      <c r="S1152" t="str">
        <f>VLOOKUP(A1152,Funcionários!$A$1:$I$98,5,FALSE)</f>
        <v>Gerente</v>
      </c>
      <c r="T1152">
        <f>VLOOKUP(A1152,Funcionários!$A$1:$I$98,8,FALSE)</f>
        <v>3847.39</v>
      </c>
      <c r="U1152" t="str">
        <f>VLOOKUP(A1152,Funcionários!$A$1:$I$98,3,FALSE)</f>
        <v>F</v>
      </c>
    </row>
    <row r="1153" spans="1:21" x14ac:dyDescent="0.3">
      <c r="A1153">
        <v>41</v>
      </c>
      <c r="B1153" t="str">
        <f>VLOOKUP(A1153,Funcionários!$A$1:$I$98,2,FALSE)</f>
        <v>Dante Jesus</v>
      </c>
      <c r="C1153" s="2" t="s">
        <v>39</v>
      </c>
      <c r="D1153" s="4" t="s">
        <v>2010</v>
      </c>
      <c r="E1153" s="4" t="s">
        <v>2011</v>
      </c>
      <c r="F1153">
        <v>0</v>
      </c>
      <c r="G1153">
        <v>0.9</v>
      </c>
      <c r="H1153">
        <f t="shared" si="68"/>
        <v>2025</v>
      </c>
      <c r="I1153">
        <f t="shared" si="69"/>
        <v>4</v>
      </c>
      <c r="J1153" t="s">
        <v>22</v>
      </c>
      <c r="K1153" t="str">
        <f>VLOOKUP(A1153,Funcionários!$A$1:$I$98,7,FALSE)</f>
        <v>Manhã</v>
      </c>
      <c r="L1153" t="str">
        <f>VLOOKUP(K1153,Turnos!$A$1:$C$4,2,FALSE)</f>
        <v>06:00</v>
      </c>
      <c r="M1153" t="str">
        <f>VLOOKUP(K1153,Turnos!$A$1:$C$4,3,FALSE)</f>
        <v>14:00</v>
      </c>
      <c r="N1153" s="6">
        <v>1.2197222222222217</v>
      </c>
      <c r="O1153" s="6">
        <v>2.540277777777777</v>
      </c>
      <c r="P1153" s="6">
        <f t="shared" si="70"/>
        <v>3.7599999999999989</v>
      </c>
      <c r="Q1153" t="str">
        <f t="shared" si="71"/>
        <v>Anomalia</v>
      </c>
      <c r="R1153" t="str">
        <f>VLOOKUP(A1153,Funcionários!$A$1:$I$98,6,FALSE)</f>
        <v>Comercial</v>
      </c>
      <c r="S1153" t="str">
        <f>VLOOKUP(A1153,Funcionários!$A$1:$I$98,5,FALSE)</f>
        <v>Gerente</v>
      </c>
      <c r="T1153">
        <f>VLOOKUP(A1153,Funcionários!$A$1:$I$98,8,FALSE)</f>
        <v>3847.39</v>
      </c>
      <c r="U1153" t="str">
        <f>VLOOKUP(A1153,Funcionários!$A$1:$I$98,3,FALSE)</f>
        <v>F</v>
      </c>
    </row>
    <row r="1154" spans="1:21" x14ac:dyDescent="0.3">
      <c r="A1154">
        <v>41</v>
      </c>
      <c r="B1154" t="str">
        <f>VLOOKUP(A1154,Funcionários!$A$1:$I$98,2,FALSE)</f>
        <v>Dante Jesus</v>
      </c>
      <c r="C1154" s="2" t="s">
        <v>42</v>
      </c>
      <c r="D1154" s="4" t="s">
        <v>2012</v>
      </c>
      <c r="E1154" s="4" t="s">
        <v>2013</v>
      </c>
      <c r="F1154">
        <v>0</v>
      </c>
      <c r="G1154">
        <v>2</v>
      </c>
      <c r="H1154">
        <f t="shared" si="68"/>
        <v>2025</v>
      </c>
      <c r="I1154">
        <f t="shared" si="69"/>
        <v>4</v>
      </c>
      <c r="J1154" t="s">
        <v>26</v>
      </c>
      <c r="K1154" t="str">
        <f>VLOOKUP(A1154,Funcionários!$A$1:$I$98,7,FALSE)</f>
        <v>Manhã</v>
      </c>
      <c r="L1154" t="str">
        <f>VLOOKUP(K1154,Turnos!$A$1:$C$4,2,FALSE)</f>
        <v>06:00</v>
      </c>
      <c r="M1154" t="str">
        <f>VLOOKUP(K1154,Turnos!$A$1:$C$4,3,FALSE)</f>
        <v>14:00</v>
      </c>
      <c r="N1154" s="6">
        <v>2.4533333333333331</v>
      </c>
      <c r="O1154" s="6">
        <v>6.7363888888888876</v>
      </c>
      <c r="P1154" s="6">
        <f t="shared" si="70"/>
        <v>9.1897222222222208</v>
      </c>
      <c r="Q1154" t="str">
        <f t="shared" si="71"/>
        <v>Anomalia</v>
      </c>
      <c r="R1154" t="str">
        <f>VLOOKUP(A1154,Funcionários!$A$1:$I$98,6,FALSE)</f>
        <v>Comercial</v>
      </c>
      <c r="S1154" t="str">
        <f>VLOOKUP(A1154,Funcionários!$A$1:$I$98,5,FALSE)</f>
        <v>Gerente</v>
      </c>
      <c r="T1154">
        <f>VLOOKUP(A1154,Funcionários!$A$1:$I$98,8,FALSE)</f>
        <v>3847.39</v>
      </c>
      <c r="U1154" t="str">
        <f>VLOOKUP(A1154,Funcionários!$A$1:$I$98,3,FALSE)</f>
        <v>F</v>
      </c>
    </row>
    <row r="1155" spans="1:21" x14ac:dyDescent="0.3">
      <c r="A1155">
        <v>41</v>
      </c>
      <c r="B1155" t="str">
        <f>VLOOKUP(A1155,Funcionários!$A$1:$I$98,2,FALSE)</f>
        <v>Dante Jesus</v>
      </c>
      <c r="C1155" s="2" t="s">
        <v>45</v>
      </c>
      <c r="D1155" s="4" t="s">
        <v>2014</v>
      </c>
      <c r="E1155" s="4" t="s">
        <v>2015</v>
      </c>
      <c r="F1155">
        <v>0</v>
      </c>
      <c r="G1155">
        <v>0.2</v>
      </c>
      <c r="H1155">
        <f t="shared" ref="H1155:H1218" si="72">YEAR(C1155)</f>
        <v>2025</v>
      </c>
      <c r="I1155">
        <f t="shared" ref="I1155:I1218" si="73">MONTH(C1155)</f>
        <v>4</v>
      </c>
      <c r="J1155" t="s">
        <v>28</v>
      </c>
      <c r="K1155" t="str">
        <f>VLOOKUP(A1155,Funcionários!$A$1:$I$98,7,FALSE)</f>
        <v>Manhã</v>
      </c>
      <c r="L1155" t="str">
        <f>VLOOKUP(K1155,Turnos!$A$1:$C$4,2,FALSE)</f>
        <v>06:00</v>
      </c>
      <c r="M1155" t="str">
        <f>VLOOKUP(K1155,Turnos!$A$1:$C$4,3,FALSE)</f>
        <v>14:00</v>
      </c>
      <c r="N1155" s="6">
        <v>1.1177777777777771</v>
      </c>
      <c r="O1155" s="6">
        <v>6.9047222222222233</v>
      </c>
      <c r="P1155" s="6">
        <f t="shared" ref="P1155:P1218" si="74">N1155+O1155</f>
        <v>8.0225000000000009</v>
      </c>
      <c r="Q1155" t="str">
        <f t="shared" ref="Q1155:Q1218" si="75">IF(OR(N1155&gt;2,O1155&gt;2),"Anomalia","OK")</f>
        <v>Anomalia</v>
      </c>
      <c r="R1155" t="str">
        <f>VLOOKUP(A1155,Funcionários!$A$1:$I$98,6,FALSE)</f>
        <v>Comercial</v>
      </c>
      <c r="S1155" t="str">
        <f>VLOOKUP(A1155,Funcionários!$A$1:$I$98,5,FALSE)</f>
        <v>Gerente</v>
      </c>
      <c r="T1155">
        <f>VLOOKUP(A1155,Funcionários!$A$1:$I$98,8,FALSE)</f>
        <v>3847.39</v>
      </c>
      <c r="U1155" t="str">
        <f>VLOOKUP(A1155,Funcionários!$A$1:$I$98,3,FALSE)</f>
        <v>F</v>
      </c>
    </row>
    <row r="1156" spans="1:21" x14ac:dyDescent="0.3">
      <c r="A1156">
        <v>41</v>
      </c>
      <c r="B1156" t="str">
        <f>VLOOKUP(A1156,Funcionários!$A$1:$I$98,2,FALSE)</f>
        <v>Dante Jesus</v>
      </c>
      <c r="C1156" s="2" t="s">
        <v>48</v>
      </c>
      <c r="D1156" s="4" t="s">
        <v>2016</v>
      </c>
      <c r="E1156" s="4" t="s">
        <v>2017</v>
      </c>
      <c r="F1156">
        <v>0</v>
      </c>
      <c r="G1156">
        <v>1.7</v>
      </c>
      <c r="H1156">
        <f t="shared" si="72"/>
        <v>2025</v>
      </c>
      <c r="I1156">
        <f t="shared" si="73"/>
        <v>4</v>
      </c>
      <c r="J1156" t="s">
        <v>9</v>
      </c>
      <c r="K1156" t="str">
        <f>VLOOKUP(A1156,Funcionários!$A$1:$I$98,7,FALSE)</f>
        <v>Manhã</v>
      </c>
      <c r="L1156" t="str">
        <f>VLOOKUP(K1156,Turnos!$A$1:$C$4,2,FALSE)</f>
        <v>06:00</v>
      </c>
      <c r="M1156" t="str">
        <f>VLOOKUP(K1156,Turnos!$A$1:$C$4,3,FALSE)</f>
        <v>14:00</v>
      </c>
      <c r="N1156" s="6">
        <v>3.4755555555555562</v>
      </c>
      <c r="O1156" s="6">
        <v>12.032777777777779</v>
      </c>
      <c r="P1156" s="6">
        <f t="shared" si="74"/>
        <v>15.508333333333336</v>
      </c>
      <c r="Q1156" t="str">
        <f t="shared" si="75"/>
        <v>Anomalia</v>
      </c>
      <c r="R1156" t="str">
        <f>VLOOKUP(A1156,Funcionários!$A$1:$I$98,6,FALSE)</f>
        <v>Comercial</v>
      </c>
      <c r="S1156" t="str">
        <f>VLOOKUP(A1156,Funcionários!$A$1:$I$98,5,FALSE)</f>
        <v>Gerente</v>
      </c>
      <c r="T1156">
        <f>VLOOKUP(A1156,Funcionários!$A$1:$I$98,8,FALSE)</f>
        <v>3847.39</v>
      </c>
      <c r="U1156" t="str">
        <f>VLOOKUP(A1156,Funcionários!$A$1:$I$98,3,FALSE)</f>
        <v>F</v>
      </c>
    </row>
    <row r="1157" spans="1:21" x14ac:dyDescent="0.3">
      <c r="A1157">
        <v>41</v>
      </c>
      <c r="B1157" t="str">
        <f>VLOOKUP(A1157,Funcionários!$A$1:$I$98,2,FALSE)</f>
        <v>Dante Jesus</v>
      </c>
      <c r="C1157" s="2" t="s">
        <v>51</v>
      </c>
      <c r="D1157" s="4" t="s">
        <v>2018</v>
      </c>
      <c r="E1157" s="4" t="s">
        <v>2019</v>
      </c>
      <c r="F1157">
        <v>0</v>
      </c>
      <c r="G1157">
        <v>2</v>
      </c>
      <c r="H1157">
        <f t="shared" si="72"/>
        <v>2025</v>
      </c>
      <c r="I1157">
        <f t="shared" si="73"/>
        <v>4</v>
      </c>
      <c r="J1157" t="s">
        <v>12</v>
      </c>
      <c r="K1157" t="str">
        <f>VLOOKUP(A1157,Funcionários!$A$1:$I$98,7,FALSE)</f>
        <v>Manhã</v>
      </c>
      <c r="L1157" t="str">
        <f>VLOOKUP(K1157,Turnos!$A$1:$C$4,2,FALSE)</f>
        <v>06:00</v>
      </c>
      <c r="M1157" t="str">
        <f>VLOOKUP(K1157,Turnos!$A$1:$C$4,3,FALSE)</f>
        <v>14:00</v>
      </c>
      <c r="N1157" s="6">
        <v>11.358611111111109</v>
      </c>
      <c r="O1157" s="6">
        <v>7.6983333333333324</v>
      </c>
      <c r="P1157" s="6">
        <f t="shared" si="74"/>
        <v>19.05694444444444</v>
      </c>
      <c r="Q1157" t="str">
        <f t="shared" si="75"/>
        <v>Anomalia</v>
      </c>
      <c r="R1157" t="str">
        <f>VLOOKUP(A1157,Funcionários!$A$1:$I$98,6,FALSE)</f>
        <v>Comercial</v>
      </c>
      <c r="S1157" t="str">
        <f>VLOOKUP(A1157,Funcionários!$A$1:$I$98,5,FALSE)</f>
        <v>Gerente</v>
      </c>
      <c r="T1157">
        <f>VLOOKUP(A1157,Funcionários!$A$1:$I$98,8,FALSE)</f>
        <v>3847.39</v>
      </c>
      <c r="U1157" t="str">
        <f>VLOOKUP(A1157,Funcionários!$A$1:$I$98,3,FALSE)</f>
        <v>F</v>
      </c>
    </row>
    <row r="1158" spans="1:21" x14ac:dyDescent="0.3">
      <c r="A1158">
        <v>41</v>
      </c>
      <c r="B1158" t="str">
        <f>VLOOKUP(A1158,Funcionários!$A$1:$I$98,2,FALSE)</f>
        <v>Dante Jesus</v>
      </c>
      <c r="C1158" s="2" t="s">
        <v>54</v>
      </c>
      <c r="D1158" s="4" t="s">
        <v>2020</v>
      </c>
      <c r="E1158" s="4" t="s">
        <v>2021</v>
      </c>
      <c r="F1158">
        <v>0</v>
      </c>
      <c r="G1158">
        <v>2.2999999999999998</v>
      </c>
      <c r="H1158">
        <f t="shared" si="72"/>
        <v>2025</v>
      </c>
      <c r="I1158">
        <f t="shared" si="73"/>
        <v>4</v>
      </c>
      <c r="J1158" t="s">
        <v>16</v>
      </c>
      <c r="K1158" t="str">
        <f>VLOOKUP(A1158,Funcionários!$A$1:$I$98,7,FALSE)</f>
        <v>Manhã</v>
      </c>
      <c r="L1158" t="str">
        <f>VLOOKUP(K1158,Turnos!$A$1:$C$4,2,FALSE)</f>
        <v>06:00</v>
      </c>
      <c r="M1158" t="str">
        <f>VLOOKUP(K1158,Turnos!$A$1:$C$4,3,FALSE)</f>
        <v>14:00</v>
      </c>
      <c r="N1158" s="6">
        <v>12.609444444444446</v>
      </c>
      <c r="O1158" s="6">
        <v>0.30055555555555813</v>
      </c>
      <c r="P1158" s="6">
        <f t="shared" si="74"/>
        <v>12.910000000000004</v>
      </c>
      <c r="Q1158" t="str">
        <f t="shared" si="75"/>
        <v>Anomalia</v>
      </c>
      <c r="R1158" t="str">
        <f>VLOOKUP(A1158,Funcionários!$A$1:$I$98,6,FALSE)</f>
        <v>Comercial</v>
      </c>
      <c r="S1158" t="str">
        <f>VLOOKUP(A1158,Funcionários!$A$1:$I$98,5,FALSE)</f>
        <v>Gerente</v>
      </c>
      <c r="T1158">
        <f>VLOOKUP(A1158,Funcionários!$A$1:$I$98,8,FALSE)</f>
        <v>3847.39</v>
      </c>
      <c r="U1158" t="str">
        <f>VLOOKUP(A1158,Funcionários!$A$1:$I$98,3,FALSE)</f>
        <v>F</v>
      </c>
    </row>
    <row r="1159" spans="1:21" x14ac:dyDescent="0.3">
      <c r="A1159">
        <v>41</v>
      </c>
      <c r="B1159" t="str">
        <f>VLOOKUP(A1159,Funcionários!$A$1:$I$98,2,FALSE)</f>
        <v>Dante Jesus</v>
      </c>
      <c r="C1159" s="2" t="s">
        <v>57</v>
      </c>
      <c r="D1159" s="4" t="s">
        <v>2022</v>
      </c>
      <c r="E1159" s="4" t="s">
        <v>2023</v>
      </c>
      <c r="F1159">
        <v>0</v>
      </c>
      <c r="G1159">
        <v>2.5</v>
      </c>
      <c r="H1159">
        <f t="shared" si="72"/>
        <v>2025</v>
      </c>
      <c r="I1159">
        <f t="shared" si="73"/>
        <v>4</v>
      </c>
      <c r="J1159" t="s">
        <v>18</v>
      </c>
      <c r="K1159" t="str">
        <f>VLOOKUP(A1159,Funcionários!$A$1:$I$98,7,FALSE)</f>
        <v>Manhã</v>
      </c>
      <c r="L1159" t="str">
        <f>VLOOKUP(K1159,Turnos!$A$1:$C$4,2,FALSE)</f>
        <v>06:00</v>
      </c>
      <c r="M1159" t="str">
        <f>VLOOKUP(K1159,Turnos!$A$1:$C$4,3,FALSE)</f>
        <v>14:00</v>
      </c>
      <c r="N1159" s="6">
        <v>3.2611111111111111</v>
      </c>
      <c r="O1159" s="6">
        <v>5.4894444444444437</v>
      </c>
      <c r="P1159" s="6">
        <f t="shared" si="74"/>
        <v>8.7505555555555539</v>
      </c>
      <c r="Q1159" t="str">
        <f t="shared" si="75"/>
        <v>Anomalia</v>
      </c>
      <c r="R1159" t="str">
        <f>VLOOKUP(A1159,Funcionários!$A$1:$I$98,6,FALSE)</f>
        <v>Comercial</v>
      </c>
      <c r="S1159" t="str">
        <f>VLOOKUP(A1159,Funcionários!$A$1:$I$98,5,FALSE)</f>
        <v>Gerente</v>
      </c>
      <c r="T1159">
        <f>VLOOKUP(A1159,Funcionários!$A$1:$I$98,8,FALSE)</f>
        <v>3847.39</v>
      </c>
      <c r="U1159" t="str">
        <f>VLOOKUP(A1159,Funcionários!$A$1:$I$98,3,FALSE)</f>
        <v>F</v>
      </c>
    </row>
    <row r="1160" spans="1:21" x14ac:dyDescent="0.3">
      <c r="A1160">
        <v>41</v>
      </c>
      <c r="B1160" t="str">
        <f>VLOOKUP(A1160,Funcionários!$A$1:$I$98,2,FALSE)</f>
        <v>Dante Jesus</v>
      </c>
      <c r="C1160" s="2" t="s">
        <v>60</v>
      </c>
      <c r="D1160" s="4" t="s">
        <v>2024</v>
      </c>
      <c r="E1160" s="4" t="s">
        <v>2025</v>
      </c>
      <c r="F1160">
        <v>0</v>
      </c>
      <c r="G1160">
        <v>1.6</v>
      </c>
      <c r="H1160">
        <f t="shared" si="72"/>
        <v>2025</v>
      </c>
      <c r="I1160">
        <f t="shared" si="73"/>
        <v>4</v>
      </c>
      <c r="J1160" t="s">
        <v>22</v>
      </c>
      <c r="K1160" t="str">
        <f>VLOOKUP(A1160,Funcionários!$A$1:$I$98,7,FALSE)</f>
        <v>Manhã</v>
      </c>
      <c r="L1160" t="str">
        <f>VLOOKUP(K1160,Turnos!$A$1:$C$4,2,FALSE)</f>
        <v>06:00</v>
      </c>
      <c r="M1160" t="str">
        <f>VLOOKUP(K1160,Turnos!$A$1:$C$4,3,FALSE)</f>
        <v>14:00</v>
      </c>
      <c r="N1160" s="6">
        <v>10.995833333333334</v>
      </c>
      <c r="O1160" s="6">
        <v>7.8677777777777784</v>
      </c>
      <c r="P1160" s="6">
        <f t="shared" si="74"/>
        <v>18.863611111111112</v>
      </c>
      <c r="Q1160" t="str">
        <f t="shared" si="75"/>
        <v>Anomalia</v>
      </c>
      <c r="R1160" t="str">
        <f>VLOOKUP(A1160,Funcionários!$A$1:$I$98,6,FALSE)</f>
        <v>Comercial</v>
      </c>
      <c r="S1160" t="str">
        <f>VLOOKUP(A1160,Funcionários!$A$1:$I$98,5,FALSE)</f>
        <v>Gerente</v>
      </c>
      <c r="T1160">
        <f>VLOOKUP(A1160,Funcionários!$A$1:$I$98,8,FALSE)</f>
        <v>3847.39</v>
      </c>
      <c r="U1160" t="str">
        <f>VLOOKUP(A1160,Funcionários!$A$1:$I$98,3,FALSE)</f>
        <v>F</v>
      </c>
    </row>
    <row r="1161" spans="1:21" x14ac:dyDescent="0.3">
      <c r="A1161">
        <v>41</v>
      </c>
      <c r="B1161" t="str">
        <f>VLOOKUP(A1161,Funcionários!$A$1:$I$98,2,FALSE)</f>
        <v>Dante Jesus</v>
      </c>
      <c r="C1161" s="2" t="s">
        <v>63</v>
      </c>
      <c r="D1161" s="4"/>
      <c r="E1161" s="4"/>
      <c r="F1161">
        <v>1</v>
      </c>
      <c r="G1161">
        <v>0</v>
      </c>
      <c r="H1161">
        <f t="shared" si="72"/>
        <v>2025</v>
      </c>
      <c r="I1161">
        <f t="shared" si="73"/>
        <v>4</v>
      </c>
      <c r="J1161" t="s">
        <v>26</v>
      </c>
      <c r="K1161" t="str">
        <f>VLOOKUP(A1161,Funcionários!$A$1:$I$98,7,FALSE)</f>
        <v>Manhã</v>
      </c>
      <c r="L1161" t="str">
        <f>VLOOKUP(K1161,Turnos!$A$1:$C$4,2,FALSE)</f>
        <v>06:00</v>
      </c>
      <c r="M1161" t="str">
        <f>VLOOKUP(K1161,Turnos!$A$1:$C$4,3,FALSE)</f>
        <v>14:00</v>
      </c>
      <c r="N1161" s="6">
        <v>6</v>
      </c>
      <c r="O1161" s="6">
        <v>14</v>
      </c>
      <c r="P1161" s="6">
        <f t="shared" si="74"/>
        <v>20</v>
      </c>
      <c r="Q1161" t="str">
        <f t="shared" si="75"/>
        <v>Anomalia</v>
      </c>
      <c r="R1161" t="str">
        <f>VLOOKUP(A1161,Funcionários!$A$1:$I$98,6,FALSE)</f>
        <v>Comercial</v>
      </c>
      <c r="S1161" t="str">
        <f>VLOOKUP(A1161,Funcionários!$A$1:$I$98,5,FALSE)</f>
        <v>Gerente</v>
      </c>
      <c r="T1161">
        <f>VLOOKUP(A1161,Funcionários!$A$1:$I$98,8,FALSE)</f>
        <v>3847.39</v>
      </c>
      <c r="U1161" t="str">
        <f>VLOOKUP(A1161,Funcionários!$A$1:$I$98,3,FALSE)</f>
        <v>F</v>
      </c>
    </row>
    <row r="1162" spans="1:21" x14ac:dyDescent="0.3">
      <c r="A1162">
        <v>41</v>
      </c>
      <c r="B1162" t="str">
        <f>VLOOKUP(A1162,Funcionários!$A$1:$I$98,2,FALSE)</f>
        <v>Dante Jesus</v>
      </c>
      <c r="C1162" s="2" t="s">
        <v>66</v>
      </c>
      <c r="D1162" s="4" t="s">
        <v>2026</v>
      </c>
      <c r="E1162" s="4" t="s">
        <v>2027</v>
      </c>
      <c r="F1162">
        <v>0</v>
      </c>
      <c r="G1162">
        <v>2.2000000000000002</v>
      </c>
      <c r="H1162">
        <f t="shared" si="72"/>
        <v>2025</v>
      </c>
      <c r="I1162">
        <f t="shared" si="73"/>
        <v>4</v>
      </c>
      <c r="J1162" t="s">
        <v>28</v>
      </c>
      <c r="K1162" t="str">
        <f>VLOOKUP(A1162,Funcionários!$A$1:$I$98,7,FALSE)</f>
        <v>Manhã</v>
      </c>
      <c r="L1162" t="str">
        <f>VLOOKUP(K1162,Turnos!$A$1:$C$4,2,FALSE)</f>
        <v>06:00</v>
      </c>
      <c r="M1162" t="str">
        <f>VLOOKUP(K1162,Turnos!$A$1:$C$4,3,FALSE)</f>
        <v>14:00</v>
      </c>
      <c r="N1162" s="6">
        <v>7.9002777777777782</v>
      </c>
      <c r="O1162" s="6">
        <v>11.750833333333334</v>
      </c>
      <c r="P1162" s="6">
        <f t="shared" si="74"/>
        <v>19.651111111111113</v>
      </c>
      <c r="Q1162" t="str">
        <f t="shared" si="75"/>
        <v>Anomalia</v>
      </c>
      <c r="R1162" t="str">
        <f>VLOOKUP(A1162,Funcionários!$A$1:$I$98,6,FALSE)</f>
        <v>Comercial</v>
      </c>
      <c r="S1162" t="str">
        <f>VLOOKUP(A1162,Funcionários!$A$1:$I$98,5,FALSE)</f>
        <v>Gerente</v>
      </c>
      <c r="T1162">
        <f>VLOOKUP(A1162,Funcionários!$A$1:$I$98,8,FALSE)</f>
        <v>3847.39</v>
      </c>
      <c r="U1162" t="str">
        <f>VLOOKUP(A1162,Funcionários!$A$1:$I$98,3,FALSE)</f>
        <v>F</v>
      </c>
    </row>
    <row r="1163" spans="1:21" x14ac:dyDescent="0.3">
      <c r="A1163">
        <v>41</v>
      </c>
      <c r="B1163" t="str">
        <f>VLOOKUP(A1163,Funcionários!$A$1:$I$98,2,FALSE)</f>
        <v>Dante Jesus</v>
      </c>
      <c r="C1163" s="2" t="s">
        <v>69</v>
      </c>
      <c r="D1163" s="4" t="s">
        <v>2028</v>
      </c>
      <c r="E1163" s="4" t="s">
        <v>2029</v>
      </c>
      <c r="F1163">
        <v>0</v>
      </c>
      <c r="G1163">
        <v>1.8</v>
      </c>
      <c r="H1163">
        <f t="shared" si="72"/>
        <v>2025</v>
      </c>
      <c r="I1163">
        <f t="shared" si="73"/>
        <v>4</v>
      </c>
      <c r="J1163" t="s">
        <v>9</v>
      </c>
      <c r="K1163" t="str">
        <f>VLOOKUP(A1163,Funcionários!$A$1:$I$98,7,FALSE)</f>
        <v>Manhã</v>
      </c>
      <c r="L1163" t="str">
        <f>VLOOKUP(K1163,Turnos!$A$1:$C$4,2,FALSE)</f>
        <v>06:00</v>
      </c>
      <c r="M1163" t="str">
        <f>VLOOKUP(K1163,Turnos!$A$1:$C$4,3,FALSE)</f>
        <v>14:00</v>
      </c>
      <c r="N1163" s="6">
        <v>6.9402777777777773</v>
      </c>
      <c r="O1163" s="6">
        <v>1.9544444444444429</v>
      </c>
      <c r="P1163" s="6">
        <f t="shared" si="74"/>
        <v>8.8947222222222209</v>
      </c>
      <c r="Q1163" t="str">
        <f t="shared" si="75"/>
        <v>Anomalia</v>
      </c>
      <c r="R1163" t="str">
        <f>VLOOKUP(A1163,Funcionários!$A$1:$I$98,6,FALSE)</f>
        <v>Comercial</v>
      </c>
      <c r="S1163" t="str">
        <f>VLOOKUP(A1163,Funcionários!$A$1:$I$98,5,FALSE)</f>
        <v>Gerente</v>
      </c>
      <c r="T1163">
        <f>VLOOKUP(A1163,Funcionários!$A$1:$I$98,8,FALSE)</f>
        <v>3847.39</v>
      </c>
      <c r="U1163" t="str">
        <f>VLOOKUP(A1163,Funcionários!$A$1:$I$98,3,FALSE)</f>
        <v>F</v>
      </c>
    </row>
    <row r="1164" spans="1:21" x14ac:dyDescent="0.3">
      <c r="A1164">
        <v>41</v>
      </c>
      <c r="B1164" t="str">
        <f>VLOOKUP(A1164,Funcionários!$A$1:$I$98,2,FALSE)</f>
        <v>Dante Jesus</v>
      </c>
      <c r="C1164" s="2" t="s">
        <v>72</v>
      </c>
      <c r="D1164" s="4" t="s">
        <v>2030</v>
      </c>
      <c r="E1164" s="4" t="s">
        <v>2031</v>
      </c>
      <c r="F1164">
        <v>0</v>
      </c>
      <c r="G1164">
        <v>1.2</v>
      </c>
      <c r="H1164">
        <f t="shared" si="72"/>
        <v>2025</v>
      </c>
      <c r="I1164">
        <f t="shared" si="73"/>
        <v>4</v>
      </c>
      <c r="J1164" t="s">
        <v>12</v>
      </c>
      <c r="K1164" t="str">
        <f>VLOOKUP(A1164,Funcionários!$A$1:$I$98,7,FALSE)</f>
        <v>Manhã</v>
      </c>
      <c r="L1164" t="str">
        <f>VLOOKUP(K1164,Turnos!$A$1:$C$4,2,FALSE)</f>
        <v>06:00</v>
      </c>
      <c r="M1164" t="str">
        <f>VLOOKUP(K1164,Turnos!$A$1:$C$4,3,FALSE)</f>
        <v>14:00</v>
      </c>
      <c r="N1164" s="6">
        <v>6.7116666666666651</v>
      </c>
      <c r="O1164" s="6">
        <v>4.4041666666666677</v>
      </c>
      <c r="P1164" s="6">
        <f t="shared" si="74"/>
        <v>11.115833333333333</v>
      </c>
      <c r="Q1164" t="str">
        <f t="shared" si="75"/>
        <v>Anomalia</v>
      </c>
      <c r="R1164" t="str">
        <f>VLOOKUP(A1164,Funcionários!$A$1:$I$98,6,FALSE)</f>
        <v>Comercial</v>
      </c>
      <c r="S1164" t="str">
        <f>VLOOKUP(A1164,Funcionários!$A$1:$I$98,5,FALSE)</f>
        <v>Gerente</v>
      </c>
      <c r="T1164">
        <f>VLOOKUP(A1164,Funcionários!$A$1:$I$98,8,FALSE)</f>
        <v>3847.39</v>
      </c>
      <c r="U1164" t="str">
        <f>VLOOKUP(A1164,Funcionários!$A$1:$I$98,3,FALSE)</f>
        <v>F</v>
      </c>
    </row>
    <row r="1165" spans="1:21" x14ac:dyDescent="0.3">
      <c r="A1165">
        <v>41</v>
      </c>
      <c r="B1165" t="str">
        <f>VLOOKUP(A1165,Funcionários!$A$1:$I$98,2,FALSE)</f>
        <v>Dante Jesus</v>
      </c>
      <c r="C1165" s="2" t="s">
        <v>75</v>
      </c>
      <c r="D1165" s="4" t="s">
        <v>2032</v>
      </c>
      <c r="E1165" s="4" t="s">
        <v>2033</v>
      </c>
      <c r="F1165">
        <v>0</v>
      </c>
      <c r="G1165">
        <v>2.2000000000000002</v>
      </c>
      <c r="H1165">
        <f t="shared" si="72"/>
        <v>2025</v>
      </c>
      <c r="I1165">
        <f t="shared" si="73"/>
        <v>4</v>
      </c>
      <c r="J1165" t="s">
        <v>16</v>
      </c>
      <c r="K1165" t="str">
        <f>VLOOKUP(A1165,Funcionários!$A$1:$I$98,7,FALSE)</f>
        <v>Manhã</v>
      </c>
      <c r="L1165" t="str">
        <f>VLOOKUP(K1165,Turnos!$A$1:$C$4,2,FALSE)</f>
        <v>06:00</v>
      </c>
      <c r="M1165" t="str">
        <f>VLOOKUP(K1165,Turnos!$A$1:$C$4,3,FALSE)</f>
        <v>14:00</v>
      </c>
      <c r="N1165" s="6">
        <v>16.510000000000002</v>
      </c>
      <c r="O1165" s="6">
        <v>9.2047222222222231</v>
      </c>
      <c r="P1165" s="6">
        <f t="shared" si="74"/>
        <v>25.714722222222225</v>
      </c>
      <c r="Q1165" t="str">
        <f t="shared" si="75"/>
        <v>Anomalia</v>
      </c>
      <c r="R1165" t="str">
        <f>VLOOKUP(A1165,Funcionários!$A$1:$I$98,6,FALSE)</f>
        <v>Comercial</v>
      </c>
      <c r="S1165" t="str">
        <f>VLOOKUP(A1165,Funcionários!$A$1:$I$98,5,FALSE)</f>
        <v>Gerente</v>
      </c>
      <c r="T1165">
        <f>VLOOKUP(A1165,Funcionários!$A$1:$I$98,8,FALSE)</f>
        <v>3847.39</v>
      </c>
      <c r="U1165" t="str">
        <f>VLOOKUP(A1165,Funcionários!$A$1:$I$98,3,FALSE)</f>
        <v>F</v>
      </c>
    </row>
    <row r="1166" spans="1:21" x14ac:dyDescent="0.3">
      <c r="A1166">
        <v>41</v>
      </c>
      <c r="B1166" t="str">
        <f>VLOOKUP(A1166,Funcionários!$A$1:$I$98,2,FALSE)</f>
        <v>Dante Jesus</v>
      </c>
      <c r="C1166" s="2" t="s">
        <v>76</v>
      </c>
      <c r="D1166" s="4" t="s">
        <v>2034</v>
      </c>
      <c r="E1166" s="4" t="s">
        <v>2035</v>
      </c>
      <c r="F1166">
        <v>0</v>
      </c>
      <c r="G1166">
        <v>2.8</v>
      </c>
      <c r="H1166">
        <f t="shared" si="72"/>
        <v>2025</v>
      </c>
      <c r="I1166">
        <f t="shared" si="73"/>
        <v>4</v>
      </c>
      <c r="J1166" t="s">
        <v>18</v>
      </c>
      <c r="K1166" t="str">
        <f>VLOOKUP(A1166,Funcionários!$A$1:$I$98,7,FALSE)</f>
        <v>Manhã</v>
      </c>
      <c r="L1166" t="str">
        <f>VLOOKUP(K1166,Turnos!$A$1:$C$4,2,FALSE)</f>
        <v>06:00</v>
      </c>
      <c r="M1166" t="str">
        <f>VLOOKUP(K1166,Turnos!$A$1:$C$4,3,FALSE)</f>
        <v>14:00</v>
      </c>
      <c r="N1166" s="6">
        <v>7.0555555555555483E-2</v>
      </c>
      <c r="O1166" s="6">
        <v>13.962777777777779</v>
      </c>
      <c r="P1166" s="6">
        <f t="shared" si="74"/>
        <v>14.033333333333335</v>
      </c>
      <c r="Q1166" t="str">
        <f t="shared" si="75"/>
        <v>Anomalia</v>
      </c>
      <c r="R1166" t="str">
        <f>VLOOKUP(A1166,Funcionários!$A$1:$I$98,6,FALSE)</f>
        <v>Comercial</v>
      </c>
      <c r="S1166" t="str">
        <f>VLOOKUP(A1166,Funcionários!$A$1:$I$98,5,FALSE)</f>
        <v>Gerente</v>
      </c>
      <c r="T1166">
        <f>VLOOKUP(A1166,Funcionários!$A$1:$I$98,8,FALSE)</f>
        <v>3847.39</v>
      </c>
      <c r="U1166" t="str">
        <f>VLOOKUP(A1166,Funcionários!$A$1:$I$98,3,FALSE)</f>
        <v>F</v>
      </c>
    </row>
    <row r="1167" spans="1:21" x14ac:dyDescent="0.3">
      <c r="A1167">
        <v>41</v>
      </c>
      <c r="B1167" t="str">
        <f>VLOOKUP(A1167,Funcionários!$A$1:$I$98,2,FALSE)</f>
        <v>Dante Jesus</v>
      </c>
      <c r="C1167" s="2" t="s">
        <v>79</v>
      </c>
      <c r="D1167" s="4" t="s">
        <v>2036</v>
      </c>
      <c r="E1167" s="4" t="s">
        <v>2037</v>
      </c>
      <c r="F1167">
        <v>0</v>
      </c>
      <c r="G1167">
        <v>2.2999999999999998</v>
      </c>
      <c r="H1167">
        <f t="shared" si="72"/>
        <v>2025</v>
      </c>
      <c r="I1167">
        <f t="shared" si="73"/>
        <v>4</v>
      </c>
      <c r="J1167" t="s">
        <v>22</v>
      </c>
      <c r="K1167" t="str">
        <f>VLOOKUP(A1167,Funcionários!$A$1:$I$98,7,FALSE)</f>
        <v>Manhã</v>
      </c>
      <c r="L1167" t="str">
        <f>VLOOKUP(K1167,Turnos!$A$1:$C$4,2,FALSE)</f>
        <v>06:00</v>
      </c>
      <c r="M1167" t="str">
        <f>VLOOKUP(K1167,Turnos!$A$1:$C$4,3,FALSE)</f>
        <v>14:00</v>
      </c>
      <c r="N1167" s="6">
        <v>3.2852777777777775</v>
      </c>
      <c r="O1167" s="6">
        <v>5.7205555555555572</v>
      </c>
      <c r="P1167" s="6">
        <f t="shared" si="74"/>
        <v>9.0058333333333351</v>
      </c>
      <c r="Q1167" t="str">
        <f t="shared" si="75"/>
        <v>Anomalia</v>
      </c>
      <c r="R1167" t="str">
        <f>VLOOKUP(A1167,Funcionários!$A$1:$I$98,6,FALSE)</f>
        <v>Comercial</v>
      </c>
      <c r="S1167" t="str">
        <f>VLOOKUP(A1167,Funcionários!$A$1:$I$98,5,FALSE)</f>
        <v>Gerente</v>
      </c>
      <c r="T1167">
        <f>VLOOKUP(A1167,Funcionários!$A$1:$I$98,8,FALSE)</f>
        <v>3847.39</v>
      </c>
      <c r="U1167" t="str">
        <f>VLOOKUP(A1167,Funcionários!$A$1:$I$98,3,FALSE)</f>
        <v>F</v>
      </c>
    </row>
    <row r="1168" spans="1:21" x14ac:dyDescent="0.3">
      <c r="A1168">
        <v>41</v>
      </c>
      <c r="B1168" t="str">
        <f>VLOOKUP(A1168,Funcionários!$A$1:$I$98,2,FALSE)</f>
        <v>Dante Jesus</v>
      </c>
      <c r="C1168" s="2" t="s">
        <v>82</v>
      </c>
      <c r="D1168" s="4" t="s">
        <v>2038</v>
      </c>
      <c r="E1168" s="4" t="s">
        <v>2039</v>
      </c>
      <c r="F1168">
        <v>0</v>
      </c>
      <c r="G1168">
        <v>2.9</v>
      </c>
      <c r="H1168">
        <f t="shared" si="72"/>
        <v>2025</v>
      </c>
      <c r="I1168">
        <f t="shared" si="73"/>
        <v>4</v>
      </c>
      <c r="J1168" t="s">
        <v>26</v>
      </c>
      <c r="K1168" t="str">
        <f>VLOOKUP(A1168,Funcionários!$A$1:$I$98,7,FALSE)</f>
        <v>Manhã</v>
      </c>
      <c r="L1168" t="str">
        <f>VLOOKUP(K1168,Turnos!$A$1:$C$4,2,FALSE)</f>
        <v>06:00</v>
      </c>
      <c r="M1168" t="str">
        <f>VLOOKUP(K1168,Turnos!$A$1:$C$4,3,FALSE)</f>
        <v>14:00</v>
      </c>
      <c r="N1168" s="6">
        <v>3.9563888888888887</v>
      </c>
      <c r="O1168" s="6">
        <v>1.2830555555555572</v>
      </c>
      <c r="P1168" s="6">
        <f t="shared" si="74"/>
        <v>5.2394444444444463</v>
      </c>
      <c r="Q1168" t="str">
        <f t="shared" si="75"/>
        <v>Anomalia</v>
      </c>
      <c r="R1168" t="str">
        <f>VLOOKUP(A1168,Funcionários!$A$1:$I$98,6,FALSE)</f>
        <v>Comercial</v>
      </c>
      <c r="S1168" t="str">
        <f>VLOOKUP(A1168,Funcionários!$A$1:$I$98,5,FALSE)</f>
        <v>Gerente</v>
      </c>
      <c r="T1168">
        <f>VLOOKUP(A1168,Funcionários!$A$1:$I$98,8,FALSE)</f>
        <v>3847.39</v>
      </c>
      <c r="U1168" t="str">
        <f>VLOOKUP(A1168,Funcionários!$A$1:$I$98,3,FALSE)</f>
        <v>F</v>
      </c>
    </row>
    <row r="1169" spans="1:21" x14ac:dyDescent="0.3">
      <c r="A1169">
        <v>41</v>
      </c>
      <c r="B1169" t="str">
        <f>VLOOKUP(A1169,Funcionários!$A$1:$I$98,2,FALSE)</f>
        <v>Dante Jesus</v>
      </c>
      <c r="C1169" s="2" t="s">
        <v>85</v>
      </c>
      <c r="D1169" s="4"/>
      <c r="E1169" s="4"/>
      <c r="F1169">
        <v>0</v>
      </c>
      <c r="G1169">
        <v>0</v>
      </c>
      <c r="H1169">
        <f t="shared" si="72"/>
        <v>2025</v>
      </c>
      <c r="I1169">
        <f t="shared" si="73"/>
        <v>4</v>
      </c>
      <c r="J1169" t="s">
        <v>28</v>
      </c>
      <c r="K1169" t="str">
        <f>VLOOKUP(A1169,Funcionários!$A$1:$I$98,7,FALSE)</f>
        <v>Manhã</v>
      </c>
      <c r="L1169" t="str">
        <f>VLOOKUP(K1169,Turnos!$A$1:$C$4,2,FALSE)</f>
        <v>06:00</v>
      </c>
      <c r="M1169" t="str">
        <f>VLOOKUP(K1169,Turnos!$A$1:$C$4,3,FALSE)</f>
        <v>14:00</v>
      </c>
      <c r="N1169" s="6">
        <v>6</v>
      </c>
      <c r="O1169" s="6">
        <v>14</v>
      </c>
      <c r="P1169" s="6">
        <f t="shared" si="74"/>
        <v>20</v>
      </c>
      <c r="Q1169" t="str">
        <f t="shared" si="75"/>
        <v>Anomalia</v>
      </c>
      <c r="R1169" t="str">
        <f>VLOOKUP(A1169,Funcionários!$A$1:$I$98,6,FALSE)</f>
        <v>Comercial</v>
      </c>
      <c r="S1169" t="str">
        <f>VLOOKUP(A1169,Funcionários!$A$1:$I$98,5,FALSE)</f>
        <v>Gerente</v>
      </c>
      <c r="T1169">
        <f>VLOOKUP(A1169,Funcionários!$A$1:$I$98,8,FALSE)</f>
        <v>3847.39</v>
      </c>
      <c r="U1169" t="str">
        <f>VLOOKUP(A1169,Funcionários!$A$1:$I$98,3,FALSE)</f>
        <v>F</v>
      </c>
    </row>
    <row r="1170" spans="1:21" x14ac:dyDescent="0.3">
      <c r="A1170">
        <v>41</v>
      </c>
      <c r="B1170" t="str">
        <f>VLOOKUP(A1170,Funcionários!$A$1:$I$98,2,FALSE)</f>
        <v>Dante Jesus</v>
      </c>
      <c r="C1170" s="2" t="s">
        <v>88</v>
      </c>
      <c r="D1170" s="4" t="s">
        <v>2040</v>
      </c>
      <c r="E1170" s="4" t="s">
        <v>2041</v>
      </c>
      <c r="F1170">
        <v>0</v>
      </c>
      <c r="G1170">
        <v>2.5</v>
      </c>
      <c r="H1170">
        <f t="shared" si="72"/>
        <v>2025</v>
      </c>
      <c r="I1170">
        <f t="shared" si="73"/>
        <v>4</v>
      </c>
      <c r="J1170" t="s">
        <v>9</v>
      </c>
      <c r="K1170" t="str">
        <f>VLOOKUP(A1170,Funcionários!$A$1:$I$98,7,FALSE)</f>
        <v>Manhã</v>
      </c>
      <c r="L1170" t="str">
        <f>VLOOKUP(K1170,Turnos!$A$1:$C$4,2,FALSE)</f>
        <v>06:00</v>
      </c>
      <c r="M1170" t="str">
        <f>VLOOKUP(K1170,Turnos!$A$1:$C$4,3,FALSE)</f>
        <v>14:00</v>
      </c>
      <c r="N1170" s="6">
        <v>4.3113888888888878</v>
      </c>
      <c r="O1170" s="6">
        <v>12.682222222222224</v>
      </c>
      <c r="P1170" s="6">
        <f t="shared" si="74"/>
        <v>16.993611111111111</v>
      </c>
      <c r="Q1170" t="str">
        <f t="shared" si="75"/>
        <v>Anomalia</v>
      </c>
      <c r="R1170" t="str">
        <f>VLOOKUP(A1170,Funcionários!$A$1:$I$98,6,FALSE)</f>
        <v>Comercial</v>
      </c>
      <c r="S1170" t="str">
        <f>VLOOKUP(A1170,Funcionários!$A$1:$I$98,5,FALSE)</f>
        <v>Gerente</v>
      </c>
      <c r="T1170">
        <f>VLOOKUP(A1170,Funcionários!$A$1:$I$98,8,FALSE)</f>
        <v>3847.39</v>
      </c>
      <c r="U1170" t="str">
        <f>VLOOKUP(A1170,Funcionários!$A$1:$I$98,3,FALSE)</f>
        <v>F</v>
      </c>
    </row>
    <row r="1171" spans="1:21" x14ac:dyDescent="0.3">
      <c r="A1171">
        <v>41</v>
      </c>
      <c r="B1171" t="str">
        <f>VLOOKUP(A1171,Funcionários!$A$1:$I$98,2,FALSE)</f>
        <v>Dante Jesus</v>
      </c>
      <c r="C1171" s="2" t="s">
        <v>91</v>
      </c>
      <c r="D1171" s="4" t="s">
        <v>2042</v>
      </c>
      <c r="E1171" s="4" t="s">
        <v>2043</v>
      </c>
      <c r="F1171">
        <v>0</v>
      </c>
      <c r="G1171">
        <v>2.8</v>
      </c>
      <c r="H1171">
        <f t="shared" si="72"/>
        <v>2025</v>
      </c>
      <c r="I1171">
        <f t="shared" si="73"/>
        <v>4</v>
      </c>
      <c r="J1171" t="s">
        <v>12</v>
      </c>
      <c r="K1171" t="str">
        <f>VLOOKUP(A1171,Funcionários!$A$1:$I$98,7,FALSE)</f>
        <v>Manhã</v>
      </c>
      <c r="L1171" t="str">
        <f>VLOOKUP(K1171,Turnos!$A$1:$C$4,2,FALSE)</f>
        <v>06:00</v>
      </c>
      <c r="M1171" t="str">
        <f>VLOOKUP(K1171,Turnos!$A$1:$C$4,3,FALSE)</f>
        <v>14:00</v>
      </c>
      <c r="N1171" s="6">
        <v>16.198333333333334</v>
      </c>
      <c r="O1171" s="6">
        <v>11.503611111111111</v>
      </c>
      <c r="P1171" s="6">
        <f t="shared" si="74"/>
        <v>27.701944444444443</v>
      </c>
      <c r="Q1171" t="str">
        <f t="shared" si="75"/>
        <v>Anomalia</v>
      </c>
      <c r="R1171" t="str">
        <f>VLOOKUP(A1171,Funcionários!$A$1:$I$98,6,FALSE)</f>
        <v>Comercial</v>
      </c>
      <c r="S1171" t="str">
        <f>VLOOKUP(A1171,Funcionários!$A$1:$I$98,5,FALSE)</f>
        <v>Gerente</v>
      </c>
      <c r="T1171">
        <f>VLOOKUP(A1171,Funcionários!$A$1:$I$98,8,FALSE)</f>
        <v>3847.39</v>
      </c>
      <c r="U1171" t="str">
        <f>VLOOKUP(A1171,Funcionários!$A$1:$I$98,3,FALSE)</f>
        <v>F</v>
      </c>
    </row>
    <row r="1172" spans="1:21" x14ac:dyDescent="0.3">
      <c r="A1172">
        <v>42</v>
      </c>
      <c r="B1172" t="str">
        <f>VLOOKUP(A1172,Funcionários!$A$1:$I$98,2,FALSE)</f>
        <v>Eduardo Borges</v>
      </c>
      <c r="C1172" s="2" t="s">
        <v>7</v>
      </c>
      <c r="D1172" s="4" t="s">
        <v>2044</v>
      </c>
      <c r="E1172" s="4" t="s">
        <v>2045</v>
      </c>
      <c r="F1172">
        <v>0</v>
      </c>
      <c r="G1172">
        <v>2.2000000000000002</v>
      </c>
      <c r="H1172">
        <f t="shared" si="72"/>
        <v>2025</v>
      </c>
      <c r="I1172">
        <f t="shared" si="73"/>
        <v>5</v>
      </c>
      <c r="J1172" t="s">
        <v>9</v>
      </c>
      <c r="K1172" t="str">
        <f>VLOOKUP(A1172,Funcionários!$A$1:$I$98,7,FALSE)</f>
        <v>Tarde</v>
      </c>
      <c r="L1172" t="str">
        <f>VLOOKUP(K1172,Turnos!$A$1:$C$4,2,FALSE)</f>
        <v>14:00</v>
      </c>
      <c r="M1172" t="str">
        <f>VLOOKUP(K1172,Turnos!$A$1:$C$4,3,FALSE)</f>
        <v>22:00</v>
      </c>
      <c r="N1172" s="6">
        <v>6.1280555555555569</v>
      </c>
      <c r="O1172" s="6">
        <v>11.387499999999998</v>
      </c>
      <c r="P1172" s="6">
        <f t="shared" si="74"/>
        <v>17.515555555555554</v>
      </c>
      <c r="Q1172" t="str">
        <f t="shared" si="75"/>
        <v>Anomalia</v>
      </c>
      <c r="R1172" t="str">
        <f>VLOOKUP(A1172,Funcionários!$A$1:$I$98,6,FALSE)</f>
        <v>RH</v>
      </c>
      <c r="S1172" t="str">
        <f>VLOOKUP(A1172,Funcionários!$A$1:$I$98,5,FALSE)</f>
        <v>Auxiliar</v>
      </c>
      <c r="T1172">
        <f>VLOOKUP(A1172,Funcionários!$A$1:$I$98,8,FALSE)</f>
        <v>4100.5200000000004</v>
      </c>
      <c r="U1172" t="str">
        <f>VLOOKUP(A1172,Funcionários!$A$1:$I$98,3,FALSE)</f>
        <v>F</v>
      </c>
    </row>
    <row r="1173" spans="1:21" x14ac:dyDescent="0.3">
      <c r="A1173">
        <v>42</v>
      </c>
      <c r="B1173" t="str">
        <f>VLOOKUP(A1173,Funcionários!$A$1:$I$98,2,FALSE)</f>
        <v>Eduardo Borges</v>
      </c>
      <c r="C1173" s="2" t="s">
        <v>10</v>
      </c>
      <c r="D1173" s="4" t="s">
        <v>2046</v>
      </c>
      <c r="E1173" s="4" t="s">
        <v>2047</v>
      </c>
      <c r="F1173">
        <v>0</v>
      </c>
      <c r="G1173">
        <v>1.8</v>
      </c>
      <c r="H1173">
        <f t="shared" si="72"/>
        <v>2025</v>
      </c>
      <c r="I1173">
        <f t="shared" si="73"/>
        <v>5</v>
      </c>
      <c r="J1173" t="s">
        <v>12</v>
      </c>
      <c r="K1173" t="str">
        <f>VLOOKUP(A1173,Funcionários!$A$1:$I$98,7,FALSE)</f>
        <v>Tarde</v>
      </c>
      <c r="L1173" t="str">
        <f>VLOOKUP(K1173,Turnos!$A$1:$C$4,2,FALSE)</f>
        <v>14:00</v>
      </c>
      <c r="M1173" t="str">
        <f>VLOOKUP(K1173,Turnos!$A$1:$C$4,3,FALSE)</f>
        <v>22:00</v>
      </c>
      <c r="N1173" s="6">
        <v>2.5458333333333329</v>
      </c>
      <c r="O1173" s="6">
        <v>14.675555555555556</v>
      </c>
      <c r="P1173" s="6">
        <f t="shared" si="74"/>
        <v>17.221388888888889</v>
      </c>
      <c r="Q1173" t="str">
        <f t="shared" si="75"/>
        <v>Anomalia</v>
      </c>
      <c r="R1173" t="str">
        <f>VLOOKUP(A1173,Funcionários!$A$1:$I$98,6,FALSE)</f>
        <v>RH</v>
      </c>
      <c r="S1173" t="str">
        <f>VLOOKUP(A1173,Funcionários!$A$1:$I$98,5,FALSE)</f>
        <v>Auxiliar</v>
      </c>
      <c r="T1173">
        <f>VLOOKUP(A1173,Funcionários!$A$1:$I$98,8,FALSE)</f>
        <v>4100.5200000000004</v>
      </c>
      <c r="U1173" t="str">
        <f>VLOOKUP(A1173,Funcionários!$A$1:$I$98,3,FALSE)</f>
        <v>F</v>
      </c>
    </row>
    <row r="1174" spans="1:21" x14ac:dyDescent="0.3">
      <c r="A1174">
        <v>42</v>
      </c>
      <c r="B1174" t="str">
        <f>VLOOKUP(A1174,Funcionários!$A$1:$I$98,2,FALSE)</f>
        <v>Eduardo Borges</v>
      </c>
      <c r="C1174" s="2" t="s">
        <v>13</v>
      </c>
      <c r="D1174" s="4" t="s">
        <v>1093</v>
      </c>
      <c r="E1174" s="4" t="s">
        <v>2048</v>
      </c>
      <c r="F1174">
        <v>0</v>
      </c>
      <c r="G1174">
        <v>1.2</v>
      </c>
      <c r="H1174">
        <f t="shared" si="72"/>
        <v>2025</v>
      </c>
      <c r="I1174">
        <f t="shared" si="73"/>
        <v>5</v>
      </c>
      <c r="J1174" t="s">
        <v>16</v>
      </c>
      <c r="K1174" t="str">
        <f>VLOOKUP(A1174,Funcionários!$A$1:$I$98,7,FALSE)</f>
        <v>Tarde</v>
      </c>
      <c r="L1174" t="str">
        <f>VLOOKUP(K1174,Turnos!$A$1:$C$4,2,FALSE)</f>
        <v>14:00</v>
      </c>
      <c r="M1174" t="str">
        <f>VLOOKUP(K1174,Turnos!$A$1:$C$4,3,FALSE)</f>
        <v>22:00</v>
      </c>
      <c r="N1174" s="6">
        <v>5.0280555555555564</v>
      </c>
      <c r="O1174" s="6">
        <v>0.27777777777777768</v>
      </c>
      <c r="P1174" s="6">
        <f t="shared" si="74"/>
        <v>5.3058333333333341</v>
      </c>
      <c r="Q1174" t="str">
        <f t="shared" si="75"/>
        <v>Anomalia</v>
      </c>
      <c r="R1174" t="str">
        <f>VLOOKUP(A1174,Funcionários!$A$1:$I$98,6,FALSE)</f>
        <v>RH</v>
      </c>
      <c r="S1174" t="str">
        <f>VLOOKUP(A1174,Funcionários!$A$1:$I$98,5,FALSE)</f>
        <v>Auxiliar</v>
      </c>
      <c r="T1174">
        <f>VLOOKUP(A1174,Funcionários!$A$1:$I$98,8,FALSE)</f>
        <v>4100.5200000000004</v>
      </c>
      <c r="U1174" t="str">
        <f>VLOOKUP(A1174,Funcionários!$A$1:$I$98,3,FALSE)</f>
        <v>F</v>
      </c>
    </row>
    <row r="1175" spans="1:21" x14ac:dyDescent="0.3">
      <c r="A1175">
        <v>42</v>
      </c>
      <c r="B1175" t="str">
        <f>VLOOKUP(A1175,Funcionários!$A$1:$I$98,2,FALSE)</f>
        <v>Eduardo Borges</v>
      </c>
      <c r="C1175" s="2" t="s">
        <v>17</v>
      </c>
      <c r="D1175" s="4" t="s">
        <v>2049</v>
      </c>
      <c r="E1175" s="4" t="s">
        <v>2050</v>
      </c>
      <c r="F1175">
        <v>0</v>
      </c>
      <c r="G1175">
        <v>2.2999999999999998</v>
      </c>
      <c r="H1175">
        <f t="shared" si="72"/>
        <v>2025</v>
      </c>
      <c r="I1175">
        <f t="shared" si="73"/>
        <v>5</v>
      </c>
      <c r="J1175" t="s">
        <v>18</v>
      </c>
      <c r="K1175" t="str">
        <f>VLOOKUP(A1175,Funcionários!$A$1:$I$98,7,FALSE)</f>
        <v>Tarde</v>
      </c>
      <c r="L1175" t="str">
        <f>VLOOKUP(K1175,Turnos!$A$1:$C$4,2,FALSE)</f>
        <v>14:00</v>
      </c>
      <c r="M1175" t="str">
        <f>VLOOKUP(K1175,Turnos!$A$1:$C$4,3,FALSE)</f>
        <v>22:00</v>
      </c>
      <c r="N1175" s="6">
        <v>1.9269444444444466</v>
      </c>
      <c r="O1175" s="6">
        <v>0.40749999999999709</v>
      </c>
      <c r="P1175" s="6">
        <f t="shared" si="74"/>
        <v>2.3344444444444434</v>
      </c>
      <c r="Q1175" t="str">
        <f t="shared" si="75"/>
        <v>OK</v>
      </c>
      <c r="R1175" t="str">
        <f>VLOOKUP(A1175,Funcionários!$A$1:$I$98,6,FALSE)</f>
        <v>RH</v>
      </c>
      <c r="S1175" t="str">
        <f>VLOOKUP(A1175,Funcionários!$A$1:$I$98,5,FALSE)</f>
        <v>Auxiliar</v>
      </c>
      <c r="T1175">
        <f>VLOOKUP(A1175,Funcionários!$A$1:$I$98,8,FALSE)</f>
        <v>4100.5200000000004</v>
      </c>
      <c r="U1175" t="str">
        <f>VLOOKUP(A1175,Funcionários!$A$1:$I$98,3,FALSE)</f>
        <v>F</v>
      </c>
    </row>
    <row r="1176" spans="1:21" x14ac:dyDescent="0.3">
      <c r="A1176">
        <v>42</v>
      </c>
      <c r="B1176" t="str">
        <f>VLOOKUP(A1176,Funcionários!$A$1:$I$98,2,FALSE)</f>
        <v>Eduardo Borges</v>
      </c>
      <c r="C1176" s="2" t="s">
        <v>19</v>
      </c>
      <c r="D1176" s="4" t="s">
        <v>2051</v>
      </c>
      <c r="E1176" s="4" t="s">
        <v>2052</v>
      </c>
      <c r="F1176">
        <v>0</v>
      </c>
      <c r="G1176">
        <v>2.9</v>
      </c>
      <c r="H1176">
        <f t="shared" si="72"/>
        <v>2025</v>
      </c>
      <c r="I1176">
        <f t="shared" si="73"/>
        <v>5</v>
      </c>
      <c r="J1176" t="s">
        <v>22</v>
      </c>
      <c r="K1176" t="str">
        <f>VLOOKUP(A1176,Funcionários!$A$1:$I$98,7,FALSE)</f>
        <v>Tarde</v>
      </c>
      <c r="L1176" t="str">
        <f>VLOOKUP(K1176,Turnos!$A$1:$C$4,2,FALSE)</f>
        <v>14:00</v>
      </c>
      <c r="M1176" t="str">
        <f>VLOOKUP(K1176,Turnos!$A$1:$C$4,3,FALSE)</f>
        <v>22:00</v>
      </c>
      <c r="N1176" s="6">
        <v>10.59888888888889</v>
      </c>
      <c r="O1176" s="6">
        <v>13.430277777777777</v>
      </c>
      <c r="P1176" s="6">
        <f t="shared" si="74"/>
        <v>24.029166666666669</v>
      </c>
      <c r="Q1176" t="str">
        <f t="shared" si="75"/>
        <v>Anomalia</v>
      </c>
      <c r="R1176" t="str">
        <f>VLOOKUP(A1176,Funcionários!$A$1:$I$98,6,FALSE)</f>
        <v>RH</v>
      </c>
      <c r="S1176" t="str">
        <f>VLOOKUP(A1176,Funcionários!$A$1:$I$98,5,FALSE)</f>
        <v>Auxiliar</v>
      </c>
      <c r="T1176">
        <f>VLOOKUP(A1176,Funcionários!$A$1:$I$98,8,FALSE)</f>
        <v>4100.5200000000004</v>
      </c>
      <c r="U1176" t="str">
        <f>VLOOKUP(A1176,Funcionários!$A$1:$I$98,3,FALSE)</f>
        <v>F</v>
      </c>
    </row>
    <row r="1177" spans="1:21" x14ac:dyDescent="0.3">
      <c r="A1177">
        <v>42</v>
      </c>
      <c r="B1177" t="str">
        <f>VLOOKUP(A1177,Funcionários!$A$1:$I$98,2,FALSE)</f>
        <v>Eduardo Borges</v>
      </c>
      <c r="C1177" s="2" t="s">
        <v>23</v>
      </c>
      <c r="D1177" s="4" t="s">
        <v>2053</v>
      </c>
      <c r="E1177" s="4" t="s">
        <v>2054</v>
      </c>
      <c r="F1177">
        <v>0</v>
      </c>
      <c r="G1177">
        <v>1.2</v>
      </c>
      <c r="H1177">
        <f t="shared" si="72"/>
        <v>2025</v>
      </c>
      <c r="I1177">
        <f t="shared" si="73"/>
        <v>5</v>
      </c>
      <c r="J1177" t="s">
        <v>26</v>
      </c>
      <c r="K1177" t="str">
        <f>VLOOKUP(A1177,Funcionários!$A$1:$I$98,7,FALSE)</f>
        <v>Tarde</v>
      </c>
      <c r="L1177" t="str">
        <f>VLOOKUP(K1177,Turnos!$A$1:$C$4,2,FALSE)</f>
        <v>14:00</v>
      </c>
      <c r="M1177" t="str">
        <f>VLOOKUP(K1177,Turnos!$A$1:$C$4,3,FALSE)</f>
        <v>22:00</v>
      </c>
      <c r="N1177" s="6">
        <v>2.6172222222222232</v>
      </c>
      <c r="O1177" s="6">
        <v>21.796944444444442</v>
      </c>
      <c r="P1177" s="6">
        <f t="shared" si="74"/>
        <v>24.414166666666667</v>
      </c>
      <c r="Q1177" t="str">
        <f t="shared" si="75"/>
        <v>Anomalia</v>
      </c>
      <c r="R1177" t="str">
        <f>VLOOKUP(A1177,Funcionários!$A$1:$I$98,6,FALSE)</f>
        <v>RH</v>
      </c>
      <c r="S1177" t="str">
        <f>VLOOKUP(A1177,Funcionários!$A$1:$I$98,5,FALSE)</f>
        <v>Auxiliar</v>
      </c>
      <c r="T1177">
        <f>VLOOKUP(A1177,Funcionários!$A$1:$I$98,8,FALSE)</f>
        <v>4100.5200000000004</v>
      </c>
      <c r="U1177" t="str">
        <f>VLOOKUP(A1177,Funcionários!$A$1:$I$98,3,FALSE)</f>
        <v>F</v>
      </c>
    </row>
    <row r="1178" spans="1:21" x14ac:dyDescent="0.3">
      <c r="A1178">
        <v>42</v>
      </c>
      <c r="B1178" t="str">
        <f>VLOOKUP(A1178,Funcionários!$A$1:$I$98,2,FALSE)</f>
        <v>Eduardo Borges</v>
      </c>
      <c r="C1178" s="2" t="s">
        <v>27</v>
      </c>
      <c r="D1178" s="4" t="s">
        <v>2055</v>
      </c>
      <c r="E1178" s="4" t="s">
        <v>2056</v>
      </c>
      <c r="F1178">
        <v>0</v>
      </c>
      <c r="G1178">
        <v>0.9</v>
      </c>
      <c r="H1178">
        <f t="shared" si="72"/>
        <v>2025</v>
      </c>
      <c r="I1178">
        <f t="shared" si="73"/>
        <v>5</v>
      </c>
      <c r="J1178" t="s">
        <v>28</v>
      </c>
      <c r="K1178" t="str">
        <f>VLOOKUP(A1178,Funcionários!$A$1:$I$98,7,FALSE)</f>
        <v>Tarde</v>
      </c>
      <c r="L1178" t="str">
        <f>VLOOKUP(K1178,Turnos!$A$1:$C$4,2,FALSE)</f>
        <v>14:00</v>
      </c>
      <c r="M1178" t="str">
        <f>VLOOKUP(K1178,Turnos!$A$1:$C$4,3,FALSE)</f>
        <v>22:00</v>
      </c>
      <c r="N1178" s="6">
        <v>8.4544444444444462</v>
      </c>
      <c r="O1178" s="6">
        <v>15.47861111111111</v>
      </c>
      <c r="P1178" s="6">
        <f t="shared" si="74"/>
        <v>23.933055555555555</v>
      </c>
      <c r="Q1178" t="str">
        <f t="shared" si="75"/>
        <v>Anomalia</v>
      </c>
      <c r="R1178" t="str">
        <f>VLOOKUP(A1178,Funcionários!$A$1:$I$98,6,FALSE)</f>
        <v>RH</v>
      </c>
      <c r="S1178" t="str">
        <f>VLOOKUP(A1178,Funcionários!$A$1:$I$98,5,FALSE)</f>
        <v>Auxiliar</v>
      </c>
      <c r="T1178">
        <f>VLOOKUP(A1178,Funcionários!$A$1:$I$98,8,FALSE)</f>
        <v>4100.5200000000004</v>
      </c>
      <c r="U1178" t="str">
        <f>VLOOKUP(A1178,Funcionários!$A$1:$I$98,3,FALSE)</f>
        <v>F</v>
      </c>
    </row>
    <row r="1179" spans="1:21" x14ac:dyDescent="0.3">
      <c r="A1179">
        <v>42</v>
      </c>
      <c r="B1179" t="str">
        <f>VLOOKUP(A1179,Funcionários!$A$1:$I$98,2,FALSE)</f>
        <v>Eduardo Borges</v>
      </c>
      <c r="C1179" s="2" t="s">
        <v>29</v>
      </c>
      <c r="D1179" s="4" t="s">
        <v>2057</v>
      </c>
      <c r="E1179" s="4" t="s">
        <v>2058</v>
      </c>
      <c r="F1179">
        <v>0</v>
      </c>
      <c r="G1179">
        <v>2.1</v>
      </c>
      <c r="H1179">
        <f t="shared" si="72"/>
        <v>2025</v>
      </c>
      <c r="I1179">
        <f t="shared" si="73"/>
        <v>4</v>
      </c>
      <c r="J1179" t="s">
        <v>9</v>
      </c>
      <c r="K1179" t="str">
        <f>VLOOKUP(A1179,Funcionários!$A$1:$I$98,7,FALSE)</f>
        <v>Tarde</v>
      </c>
      <c r="L1179" t="str">
        <f>VLOOKUP(K1179,Turnos!$A$1:$C$4,2,FALSE)</f>
        <v>14:00</v>
      </c>
      <c r="M1179" t="str">
        <f>VLOOKUP(K1179,Turnos!$A$1:$C$4,3,FALSE)</f>
        <v>22:00</v>
      </c>
      <c r="N1179" s="6">
        <v>3.155833333333335</v>
      </c>
      <c r="O1179" s="6">
        <v>2.4505555555555558</v>
      </c>
      <c r="P1179" s="6">
        <f t="shared" si="74"/>
        <v>5.6063888888888904</v>
      </c>
      <c r="Q1179" t="str">
        <f t="shared" si="75"/>
        <v>Anomalia</v>
      </c>
      <c r="R1179" t="str">
        <f>VLOOKUP(A1179,Funcionários!$A$1:$I$98,6,FALSE)</f>
        <v>RH</v>
      </c>
      <c r="S1179" t="str">
        <f>VLOOKUP(A1179,Funcionários!$A$1:$I$98,5,FALSE)</f>
        <v>Auxiliar</v>
      </c>
      <c r="T1179">
        <f>VLOOKUP(A1179,Funcionários!$A$1:$I$98,8,FALSE)</f>
        <v>4100.5200000000004</v>
      </c>
      <c r="U1179" t="str">
        <f>VLOOKUP(A1179,Funcionários!$A$1:$I$98,3,FALSE)</f>
        <v>F</v>
      </c>
    </row>
    <row r="1180" spans="1:21" x14ac:dyDescent="0.3">
      <c r="A1180">
        <v>42</v>
      </c>
      <c r="B1180" t="str">
        <f>VLOOKUP(A1180,Funcionários!$A$1:$I$98,2,FALSE)</f>
        <v>Eduardo Borges</v>
      </c>
      <c r="C1180" s="2" t="s">
        <v>32</v>
      </c>
      <c r="D1180" s="4" t="s">
        <v>2059</v>
      </c>
      <c r="E1180" s="4" t="s">
        <v>2060</v>
      </c>
      <c r="F1180">
        <v>0</v>
      </c>
      <c r="G1180">
        <v>0.6</v>
      </c>
      <c r="H1180">
        <f t="shared" si="72"/>
        <v>2025</v>
      </c>
      <c r="I1180">
        <f t="shared" si="73"/>
        <v>4</v>
      </c>
      <c r="J1180" t="s">
        <v>12</v>
      </c>
      <c r="K1180" t="str">
        <f>VLOOKUP(A1180,Funcionários!$A$1:$I$98,7,FALSE)</f>
        <v>Tarde</v>
      </c>
      <c r="L1180" t="str">
        <f>VLOOKUP(K1180,Turnos!$A$1:$C$4,2,FALSE)</f>
        <v>14:00</v>
      </c>
      <c r="M1180" t="str">
        <f>VLOOKUP(K1180,Turnos!$A$1:$C$4,3,FALSE)</f>
        <v>22:00</v>
      </c>
      <c r="N1180" s="6">
        <v>9.9294444444444441</v>
      </c>
      <c r="O1180" s="6">
        <v>6.8030555555555541</v>
      </c>
      <c r="P1180" s="6">
        <f t="shared" si="74"/>
        <v>16.732499999999998</v>
      </c>
      <c r="Q1180" t="str">
        <f t="shared" si="75"/>
        <v>Anomalia</v>
      </c>
      <c r="R1180" t="str">
        <f>VLOOKUP(A1180,Funcionários!$A$1:$I$98,6,FALSE)</f>
        <v>RH</v>
      </c>
      <c r="S1180" t="str">
        <f>VLOOKUP(A1180,Funcionários!$A$1:$I$98,5,FALSE)</f>
        <v>Auxiliar</v>
      </c>
      <c r="T1180">
        <f>VLOOKUP(A1180,Funcionários!$A$1:$I$98,8,FALSE)</f>
        <v>4100.5200000000004</v>
      </c>
      <c r="U1180" t="str">
        <f>VLOOKUP(A1180,Funcionários!$A$1:$I$98,3,FALSE)</f>
        <v>F</v>
      </c>
    </row>
    <row r="1181" spans="1:21" x14ac:dyDescent="0.3">
      <c r="A1181">
        <v>42</v>
      </c>
      <c r="B1181" t="str">
        <f>VLOOKUP(A1181,Funcionários!$A$1:$I$98,2,FALSE)</f>
        <v>Eduardo Borges</v>
      </c>
      <c r="C1181" s="2" t="s">
        <v>35</v>
      </c>
      <c r="D1181" s="4" t="s">
        <v>2061</v>
      </c>
      <c r="E1181" s="4" t="s">
        <v>2062</v>
      </c>
      <c r="F1181">
        <v>0</v>
      </c>
      <c r="G1181">
        <v>1</v>
      </c>
      <c r="H1181">
        <f t="shared" si="72"/>
        <v>2025</v>
      </c>
      <c r="I1181">
        <f t="shared" si="73"/>
        <v>4</v>
      </c>
      <c r="J1181" t="s">
        <v>16</v>
      </c>
      <c r="K1181" t="str">
        <f>VLOOKUP(A1181,Funcionários!$A$1:$I$98,7,FALSE)</f>
        <v>Tarde</v>
      </c>
      <c r="L1181" t="str">
        <f>VLOOKUP(K1181,Turnos!$A$1:$C$4,2,FALSE)</f>
        <v>14:00</v>
      </c>
      <c r="M1181" t="str">
        <f>VLOOKUP(K1181,Turnos!$A$1:$C$4,3,FALSE)</f>
        <v>22:00</v>
      </c>
      <c r="N1181" s="6">
        <v>2.700277777777778</v>
      </c>
      <c r="O1181" s="6">
        <v>21.712499999999999</v>
      </c>
      <c r="P1181" s="6">
        <f t="shared" si="74"/>
        <v>24.412777777777777</v>
      </c>
      <c r="Q1181" t="str">
        <f t="shared" si="75"/>
        <v>Anomalia</v>
      </c>
      <c r="R1181" t="str">
        <f>VLOOKUP(A1181,Funcionários!$A$1:$I$98,6,FALSE)</f>
        <v>RH</v>
      </c>
      <c r="S1181" t="str">
        <f>VLOOKUP(A1181,Funcionários!$A$1:$I$98,5,FALSE)</f>
        <v>Auxiliar</v>
      </c>
      <c r="T1181">
        <f>VLOOKUP(A1181,Funcionários!$A$1:$I$98,8,FALSE)</f>
        <v>4100.5200000000004</v>
      </c>
      <c r="U1181" t="str">
        <f>VLOOKUP(A1181,Funcionários!$A$1:$I$98,3,FALSE)</f>
        <v>F</v>
      </c>
    </row>
    <row r="1182" spans="1:21" x14ac:dyDescent="0.3">
      <c r="A1182">
        <v>42</v>
      </c>
      <c r="B1182" t="str">
        <f>VLOOKUP(A1182,Funcionários!$A$1:$I$98,2,FALSE)</f>
        <v>Eduardo Borges</v>
      </c>
      <c r="C1182" s="2" t="s">
        <v>36</v>
      </c>
      <c r="D1182" s="4" t="s">
        <v>2063</v>
      </c>
      <c r="E1182" s="4" t="s">
        <v>2064</v>
      </c>
      <c r="F1182">
        <v>0</v>
      </c>
      <c r="G1182">
        <v>2</v>
      </c>
      <c r="H1182">
        <f t="shared" si="72"/>
        <v>2025</v>
      </c>
      <c r="I1182">
        <f t="shared" si="73"/>
        <v>4</v>
      </c>
      <c r="J1182" t="s">
        <v>18</v>
      </c>
      <c r="K1182" t="str">
        <f>VLOOKUP(A1182,Funcionários!$A$1:$I$98,7,FALSE)</f>
        <v>Tarde</v>
      </c>
      <c r="L1182" t="str">
        <f>VLOOKUP(K1182,Turnos!$A$1:$C$4,2,FALSE)</f>
        <v>14:00</v>
      </c>
      <c r="M1182" t="str">
        <f>VLOOKUP(K1182,Turnos!$A$1:$C$4,3,FALSE)</f>
        <v>22:00</v>
      </c>
      <c r="N1182" s="6">
        <v>9.9644444444444442</v>
      </c>
      <c r="O1182" s="6">
        <v>1.7786111111111111</v>
      </c>
      <c r="P1182" s="6">
        <f t="shared" si="74"/>
        <v>11.743055555555555</v>
      </c>
      <c r="Q1182" t="str">
        <f t="shared" si="75"/>
        <v>Anomalia</v>
      </c>
      <c r="R1182" t="str">
        <f>VLOOKUP(A1182,Funcionários!$A$1:$I$98,6,FALSE)</f>
        <v>RH</v>
      </c>
      <c r="S1182" t="str">
        <f>VLOOKUP(A1182,Funcionários!$A$1:$I$98,5,FALSE)</f>
        <v>Auxiliar</v>
      </c>
      <c r="T1182">
        <f>VLOOKUP(A1182,Funcionários!$A$1:$I$98,8,FALSE)</f>
        <v>4100.5200000000004</v>
      </c>
      <c r="U1182" t="str">
        <f>VLOOKUP(A1182,Funcionários!$A$1:$I$98,3,FALSE)</f>
        <v>F</v>
      </c>
    </row>
    <row r="1183" spans="1:21" x14ac:dyDescent="0.3">
      <c r="A1183">
        <v>42</v>
      </c>
      <c r="B1183" t="str">
        <f>VLOOKUP(A1183,Funcionários!$A$1:$I$98,2,FALSE)</f>
        <v>Eduardo Borges</v>
      </c>
      <c r="C1183" s="2" t="s">
        <v>39</v>
      </c>
      <c r="D1183" s="4" t="s">
        <v>2065</v>
      </c>
      <c r="E1183" s="4" t="s">
        <v>2066</v>
      </c>
      <c r="F1183">
        <v>0</v>
      </c>
      <c r="G1183">
        <v>2.1</v>
      </c>
      <c r="H1183">
        <f t="shared" si="72"/>
        <v>2025</v>
      </c>
      <c r="I1183">
        <f t="shared" si="73"/>
        <v>4</v>
      </c>
      <c r="J1183" t="s">
        <v>22</v>
      </c>
      <c r="K1183" t="str">
        <f>VLOOKUP(A1183,Funcionários!$A$1:$I$98,7,FALSE)</f>
        <v>Tarde</v>
      </c>
      <c r="L1183" t="str">
        <f>VLOOKUP(K1183,Turnos!$A$1:$C$4,2,FALSE)</f>
        <v>14:00</v>
      </c>
      <c r="M1183" t="str">
        <f>VLOOKUP(K1183,Turnos!$A$1:$C$4,3,FALSE)</f>
        <v>22:00</v>
      </c>
      <c r="N1183" s="6">
        <v>2.239166666666665</v>
      </c>
      <c r="O1183" s="6">
        <v>0.88361111111110979</v>
      </c>
      <c r="P1183" s="6">
        <f t="shared" si="74"/>
        <v>3.1227777777777748</v>
      </c>
      <c r="Q1183" t="str">
        <f t="shared" si="75"/>
        <v>Anomalia</v>
      </c>
      <c r="R1183" t="str">
        <f>VLOOKUP(A1183,Funcionários!$A$1:$I$98,6,FALSE)</f>
        <v>RH</v>
      </c>
      <c r="S1183" t="str">
        <f>VLOOKUP(A1183,Funcionários!$A$1:$I$98,5,FALSE)</f>
        <v>Auxiliar</v>
      </c>
      <c r="T1183">
        <f>VLOOKUP(A1183,Funcionários!$A$1:$I$98,8,FALSE)</f>
        <v>4100.5200000000004</v>
      </c>
      <c r="U1183" t="str">
        <f>VLOOKUP(A1183,Funcionários!$A$1:$I$98,3,FALSE)</f>
        <v>F</v>
      </c>
    </row>
    <row r="1184" spans="1:21" x14ac:dyDescent="0.3">
      <c r="A1184">
        <v>42</v>
      </c>
      <c r="B1184" t="str">
        <f>VLOOKUP(A1184,Funcionários!$A$1:$I$98,2,FALSE)</f>
        <v>Eduardo Borges</v>
      </c>
      <c r="C1184" s="2" t="s">
        <v>42</v>
      </c>
      <c r="D1184" s="4" t="s">
        <v>2067</v>
      </c>
      <c r="E1184" s="4" t="s">
        <v>2068</v>
      </c>
      <c r="F1184">
        <v>0</v>
      </c>
      <c r="G1184">
        <v>1.1000000000000001</v>
      </c>
      <c r="H1184">
        <f t="shared" si="72"/>
        <v>2025</v>
      </c>
      <c r="I1184">
        <f t="shared" si="73"/>
        <v>4</v>
      </c>
      <c r="J1184" t="s">
        <v>26</v>
      </c>
      <c r="K1184" t="str">
        <f>VLOOKUP(A1184,Funcionários!$A$1:$I$98,7,FALSE)</f>
        <v>Tarde</v>
      </c>
      <c r="L1184" t="str">
        <f>VLOOKUP(K1184,Turnos!$A$1:$C$4,2,FALSE)</f>
        <v>14:00</v>
      </c>
      <c r="M1184" t="str">
        <f>VLOOKUP(K1184,Turnos!$A$1:$C$4,3,FALSE)</f>
        <v>22:00</v>
      </c>
      <c r="N1184" s="6">
        <v>5.6338888888888885</v>
      </c>
      <c r="O1184" s="6">
        <v>14.175277777777776</v>
      </c>
      <c r="P1184" s="6">
        <f t="shared" si="74"/>
        <v>19.809166666666663</v>
      </c>
      <c r="Q1184" t="str">
        <f t="shared" si="75"/>
        <v>Anomalia</v>
      </c>
      <c r="R1184" t="str">
        <f>VLOOKUP(A1184,Funcionários!$A$1:$I$98,6,FALSE)</f>
        <v>RH</v>
      </c>
      <c r="S1184" t="str">
        <f>VLOOKUP(A1184,Funcionários!$A$1:$I$98,5,FALSE)</f>
        <v>Auxiliar</v>
      </c>
      <c r="T1184">
        <f>VLOOKUP(A1184,Funcionários!$A$1:$I$98,8,FALSE)</f>
        <v>4100.5200000000004</v>
      </c>
      <c r="U1184" t="str">
        <f>VLOOKUP(A1184,Funcionários!$A$1:$I$98,3,FALSE)</f>
        <v>F</v>
      </c>
    </row>
    <row r="1185" spans="1:21" x14ac:dyDescent="0.3">
      <c r="A1185">
        <v>42</v>
      </c>
      <c r="B1185" t="str">
        <f>VLOOKUP(A1185,Funcionários!$A$1:$I$98,2,FALSE)</f>
        <v>Eduardo Borges</v>
      </c>
      <c r="C1185" s="2" t="s">
        <v>45</v>
      </c>
      <c r="D1185" s="4" t="s">
        <v>2069</v>
      </c>
      <c r="E1185" s="4" t="s">
        <v>2070</v>
      </c>
      <c r="F1185">
        <v>0</v>
      </c>
      <c r="G1185">
        <v>2</v>
      </c>
      <c r="H1185">
        <f t="shared" si="72"/>
        <v>2025</v>
      </c>
      <c r="I1185">
        <f t="shared" si="73"/>
        <v>4</v>
      </c>
      <c r="J1185" t="s">
        <v>28</v>
      </c>
      <c r="K1185" t="str">
        <f>VLOOKUP(A1185,Funcionários!$A$1:$I$98,7,FALSE)</f>
        <v>Tarde</v>
      </c>
      <c r="L1185" t="str">
        <f>VLOOKUP(K1185,Turnos!$A$1:$C$4,2,FALSE)</f>
        <v>14:00</v>
      </c>
      <c r="M1185" t="str">
        <f>VLOOKUP(K1185,Turnos!$A$1:$C$4,3,FALSE)</f>
        <v>22:00</v>
      </c>
      <c r="N1185" s="6">
        <v>1.5077777777777781</v>
      </c>
      <c r="O1185" s="6">
        <v>1.6736111111111107</v>
      </c>
      <c r="P1185" s="6">
        <f t="shared" si="74"/>
        <v>3.1813888888888888</v>
      </c>
      <c r="Q1185" t="str">
        <f t="shared" si="75"/>
        <v>OK</v>
      </c>
      <c r="R1185" t="str">
        <f>VLOOKUP(A1185,Funcionários!$A$1:$I$98,6,FALSE)</f>
        <v>RH</v>
      </c>
      <c r="S1185" t="str">
        <f>VLOOKUP(A1185,Funcionários!$A$1:$I$98,5,FALSE)</f>
        <v>Auxiliar</v>
      </c>
      <c r="T1185">
        <f>VLOOKUP(A1185,Funcionários!$A$1:$I$98,8,FALSE)</f>
        <v>4100.5200000000004</v>
      </c>
      <c r="U1185" t="str">
        <f>VLOOKUP(A1185,Funcionários!$A$1:$I$98,3,FALSE)</f>
        <v>F</v>
      </c>
    </row>
    <row r="1186" spans="1:21" x14ac:dyDescent="0.3">
      <c r="A1186">
        <v>42</v>
      </c>
      <c r="B1186" t="str">
        <f>VLOOKUP(A1186,Funcionários!$A$1:$I$98,2,FALSE)</f>
        <v>Eduardo Borges</v>
      </c>
      <c r="C1186" s="2" t="s">
        <v>48</v>
      </c>
      <c r="D1186" s="4" t="s">
        <v>2071</v>
      </c>
      <c r="E1186" s="4" t="s">
        <v>2072</v>
      </c>
      <c r="F1186">
        <v>0</v>
      </c>
      <c r="G1186">
        <v>2.5</v>
      </c>
      <c r="H1186">
        <f t="shared" si="72"/>
        <v>2025</v>
      </c>
      <c r="I1186">
        <f t="shared" si="73"/>
        <v>4</v>
      </c>
      <c r="J1186" t="s">
        <v>9</v>
      </c>
      <c r="K1186" t="str">
        <f>VLOOKUP(A1186,Funcionários!$A$1:$I$98,7,FALSE)</f>
        <v>Tarde</v>
      </c>
      <c r="L1186" t="str">
        <f>VLOOKUP(K1186,Turnos!$A$1:$C$4,2,FALSE)</f>
        <v>14:00</v>
      </c>
      <c r="M1186" t="str">
        <f>VLOOKUP(K1186,Turnos!$A$1:$C$4,3,FALSE)</f>
        <v>22:00</v>
      </c>
      <c r="N1186" s="6">
        <v>5.6019444444444462</v>
      </c>
      <c r="O1186" s="6">
        <v>14.819722222222222</v>
      </c>
      <c r="P1186" s="6">
        <f t="shared" si="74"/>
        <v>20.421666666666667</v>
      </c>
      <c r="Q1186" t="str">
        <f t="shared" si="75"/>
        <v>Anomalia</v>
      </c>
      <c r="R1186" t="str">
        <f>VLOOKUP(A1186,Funcionários!$A$1:$I$98,6,FALSE)</f>
        <v>RH</v>
      </c>
      <c r="S1186" t="str">
        <f>VLOOKUP(A1186,Funcionários!$A$1:$I$98,5,FALSE)</f>
        <v>Auxiliar</v>
      </c>
      <c r="T1186">
        <f>VLOOKUP(A1186,Funcionários!$A$1:$I$98,8,FALSE)</f>
        <v>4100.5200000000004</v>
      </c>
      <c r="U1186" t="str">
        <f>VLOOKUP(A1186,Funcionários!$A$1:$I$98,3,FALSE)</f>
        <v>F</v>
      </c>
    </row>
    <row r="1187" spans="1:21" x14ac:dyDescent="0.3">
      <c r="A1187">
        <v>42</v>
      </c>
      <c r="B1187" t="str">
        <f>VLOOKUP(A1187,Funcionários!$A$1:$I$98,2,FALSE)</f>
        <v>Eduardo Borges</v>
      </c>
      <c r="C1187" s="2" t="s">
        <v>51</v>
      </c>
      <c r="D1187" s="4" t="s">
        <v>2073</v>
      </c>
      <c r="E1187" s="4" t="s">
        <v>2074</v>
      </c>
      <c r="F1187">
        <v>0</v>
      </c>
      <c r="G1187">
        <v>2.4</v>
      </c>
      <c r="H1187">
        <f t="shared" si="72"/>
        <v>2025</v>
      </c>
      <c r="I1187">
        <f t="shared" si="73"/>
        <v>4</v>
      </c>
      <c r="J1187" t="s">
        <v>12</v>
      </c>
      <c r="K1187" t="str">
        <f>VLOOKUP(A1187,Funcionários!$A$1:$I$98,7,FALSE)</f>
        <v>Tarde</v>
      </c>
      <c r="L1187" t="str">
        <f>VLOOKUP(K1187,Turnos!$A$1:$C$4,2,FALSE)</f>
        <v>14:00</v>
      </c>
      <c r="M1187" t="str">
        <f>VLOOKUP(K1187,Turnos!$A$1:$C$4,3,FALSE)</f>
        <v>22:00</v>
      </c>
      <c r="N1187" s="6">
        <v>4.2058333333333326</v>
      </c>
      <c r="O1187" s="6">
        <v>19.701666666666664</v>
      </c>
      <c r="P1187" s="6">
        <f t="shared" si="74"/>
        <v>23.907499999999999</v>
      </c>
      <c r="Q1187" t="str">
        <f t="shared" si="75"/>
        <v>Anomalia</v>
      </c>
      <c r="R1187" t="str">
        <f>VLOOKUP(A1187,Funcionários!$A$1:$I$98,6,FALSE)</f>
        <v>RH</v>
      </c>
      <c r="S1187" t="str">
        <f>VLOOKUP(A1187,Funcionários!$A$1:$I$98,5,FALSE)</f>
        <v>Auxiliar</v>
      </c>
      <c r="T1187">
        <f>VLOOKUP(A1187,Funcionários!$A$1:$I$98,8,FALSE)</f>
        <v>4100.5200000000004</v>
      </c>
      <c r="U1187" t="str">
        <f>VLOOKUP(A1187,Funcionários!$A$1:$I$98,3,FALSE)</f>
        <v>F</v>
      </c>
    </row>
    <row r="1188" spans="1:21" x14ac:dyDescent="0.3">
      <c r="A1188">
        <v>42</v>
      </c>
      <c r="B1188" t="str">
        <f>VLOOKUP(A1188,Funcionários!$A$1:$I$98,2,FALSE)</f>
        <v>Eduardo Borges</v>
      </c>
      <c r="C1188" s="2" t="s">
        <v>54</v>
      </c>
      <c r="D1188" s="4"/>
      <c r="E1188" s="4"/>
      <c r="F1188">
        <v>1</v>
      </c>
      <c r="G1188">
        <v>0</v>
      </c>
      <c r="H1188">
        <f t="shared" si="72"/>
        <v>2025</v>
      </c>
      <c r="I1188">
        <f t="shared" si="73"/>
        <v>4</v>
      </c>
      <c r="J1188" t="s">
        <v>16</v>
      </c>
      <c r="K1188" t="str">
        <f>VLOOKUP(A1188,Funcionários!$A$1:$I$98,7,FALSE)</f>
        <v>Tarde</v>
      </c>
      <c r="L1188" t="str">
        <f>VLOOKUP(K1188,Turnos!$A$1:$C$4,2,FALSE)</f>
        <v>14:00</v>
      </c>
      <c r="M1188" t="str">
        <f>VLOOKUP(K1188,Turnos!$A$1:$C$4,3,FALSE)</f>
        <v>22:00</v>
      </c>
      <c r="N1188" s="6">
        <v>14</v>
      </c>
      <c r="O1188" s="6">
        <v>22</v>
      </c>
      <c r="P1188" s="6">
        <f t="shared" si="74"/>
        <v>36</v>
      </c>
      <c r="Q1188" t="str">
        <f t="shared" si="75"/>
        <v>Anomalia</v>
      </c>
      <c r="R1188" t="str">
        <f>VLOOKUP(A1188,Funcionários!$A$1:$I$98,6,FALSE)</f>
        <v>RH</v>
      </c>
      <c r="S1188" t="str">
        <f>VLOOKUP(A1188,Funcionários!$A$1:$I$98,5,FALSE)</f>
        <v>Auxiliar</v>
      </c>
      <c r="T1188">
        <f>VLOOKUP(A1188,Funcionários!$A$1:$I$98,8,FALSE)</f>
        <v>4100.5200000000004</v>
      </c>
      <c r="U1188" t="str">
        <f>VLOOKUP(A1188,Funcionários!$A$1:$I$98,3,FALSE)</f>
        <v>F</v>
      </c>
    </row>
    <row r="1189" spans="1:21" x14ac:dyDescent="0.3">
      <c r="A1189">
        <v>42</v>
      </c>
      <c r="B1189" t="str">
        <f>VLOOKUP(A1189,Funcionários!$A$1:$I$98,2,FALSE)</f>
        <v>Eduardo Borges</v>
      </c>
      <c r="C1189" s="2" t="s">
        <v>57</v>
      </c>
      <c r="D1189" s="4" t="s">
        <v>2075</v>
      </c>
      <c r="E1189" s="4" t="s">
        <v>2076</v>
      </c>
      <c r="F1189">
        <v>0</v>
      </c>
      <c r="G1189">
        <v>0.6</v>
      </c>
      <c r="H1189">
        <f t="shared" si="72"/>
        <v>2025</v>
      </c>
      <c r="I1189">
        <f t="shared" si="73"/>
        <v>4</v>
      </c>
      <c r="J1189" t="s">
        <v>18</v>
      </c>
      <c r="K1189" t="str">
        <f>VLOOKUP(A1189,Funcionários!$A$1:$I$98,7,FALSE)</f>
        <v>Tarde</v>
      </c>
      <c r="L1189" t="str">
        <f>VLOOKUP(K1189,Turnos!$A$1:$C$4,2,FALSE)</f>
        <v>14:00</v>
      </c>
      <c r="M1189" t="str">
        <f>VLOOKUP(K1189,Turnos!$A$1:$C$4,3,FALSE)</f>
        <v>22:00</v>
      </c>
      <c r="N1189" s="6">
        <v>9.4897222222222215</v>
      </c>
      <c r="O1189" s="6">
        <v>11.860833333333334</v>
      </c>
      <c r="P1189" s="6">
        <f t="shared" si="74"/>
        <v>21.350555555555555</v>
      </c>
      <c r="Q1189" t="str">
        <f t="shared" si="75"/>
        <v>Anomalia</v>
      </c>
      <c r="R1189" t="str">
        <f>VLOOKUP(A1189,Funcionários!$A$1:$I$98,6,FALSE)</f>
        <v>RH</v>
      </c>
      <c r="S1189" t="str">
        <f>VLOOKUP(A1189,Funcionários!$A$1:$I$98,5,FALSE)</f>
        <v>Auxiliar</v>
      </c>
      <c r="T1189">
        <f>VLOOKUP(A1189,Funcionários!$A$1:$I$98,8,FALSE)</f>
        <v>4100.5200000000004</v>
      </c>
      <c r="U1189" t="str">
        <f>VLOOKUP(A1189,Funcionários!$A$1:$I$98,3,FALSE)</f>
        <v>F</v>
      </c>
    </row>
    <row r="1190" spans="1:21" x14ac:dyDescent="0.3">
      <c r="A1190">
        <v>42</v>
      </c>
      <c r="B1190" t="str">
        <f>VLOOKUP(A1190,Funcionários!$A$1:$I$98,2,FALSE)</f>
        <v>Eduardo Borges</v>
      </c>
      <c r="C1190" s="2" t="s">
        <v>60</v>
      </c>
      <c r="D1190" s="4" t="s">
        <v>2077</v>
      </c>
      <c r="E1190" s="4" t="s">
        <v>2078</v>
      </c>
      <c r="F1190">
        <v>0</v>
      </c>
      <c r="G1190">
        <v>0.9</v>
      </c>
      <c r="H1190">
        <f t="shared" si="72"/>
        <v>2025</v>
      </c>
      <c r="I1190">
        <f t="shared" si="73"/>
        <v>4</v>
      </c>
      <c r="J1190" t="s">
        <v>22</v>
      </c>
      <c r="K1190" t="str">
        <f>VLOOKUP(A1190,Funcionários!$A$1:$I$98,7,FALSE)</f>
        <v>Tarde</v>
      </c>
      <c r="L1190" t="str">
        <f>VLOOKUP(K1190,Turnos!$A$1:$C$4,2,FALSE)</f>
        <v>14:00</v>
      </c>
      <c r="M1190" t="str">
        <f>VLOOKUP(K1190,Turnos!$A$1:$C$4,3,FALSE)</f>
        <v>22:00</v>
      </c>
      <c r="N1190" s="6">
        <v>2.0605555555555561</v>
      </c>
      <c r="O1190" s="6">
        <v>7.4966666666666661</v>
      </c>
      <c r="P1190" s="6">
        <f t="shared" si="74"/>
        <v>9.5572222222222223</v>
      </c>
      <c r="Q1190" t="str">
        <f t="shared" si="75"/>
        <v>Anomalia</v>
      </c>
      <c r="R1190" t="str">
        <f>VLOOKUP(A1190,Funcionários!$A$1:$I$98,6,FALSE)</f>
        <v>RH</v>
      </c>
      <c r="S1190" t="str">
        <f>VLOOKUP(A1190,Funcionários!$A$1:$I$98,5,FALSE)</f>
        <v>Auxiliar</v>
      </c>
      <c r="T1190">
        <f>VLOOKUP(A1190,Funcionários!$A$1:$I$98,8,FALSE)</f>
        <v>4100.5200000000004</v>
      </c>
      <c r="U1190" t="str">
        <f>VLOOKUP(A1190,Funcionários!$A$1:$I$98,3,FALSE)</f>
        <v>F</v>
      </c>
    </row>
    <row r="1191" spans="1:21" x14ac:dyDescent="0.3">
      <c r="A1191">
        <v>42</v>
      </c>
      <c r="B1191" t="str">
        <f>VLOOKUP(A1191,Funcionários!$A$1:$I$98,2,FALSE)</f>
        <v>Eduardo Borges</v>
      </c>
      <c r="C1191" s="2" t="s">
        <v>63</v>
      </c>
      <c r="D1191" s="4" t="s">
        <v>2079</v>
      </c>
      <c r="E1191" s="4" t="s">
        <v>2080</v>
      </c>
      <c r="F1191">
        <v>0</v>
      </c>
      <c r="G1191">
        <v>2.1</v>
      </c>
      <c r="H1191">
        <f t="shared" si="72"/>
        <v>2025</v>
      </c>
      <c r="I1191">
        <f t="shared" si="73"/>
        <v>4</v>
      </c>
      <c r="J1191" t="s">
        <v>26</v>
      </c>
      <c r="K1191" t="str">
        <f>VLOOKUP(A1191,Funcionários!$A$1:$I$98,7,FALSE)</f>
        <v>Tarde</v>
      </c>
      <c r="L1191" t="str">
        <f>VLOOKUP(K1191,Turnos!$A$1:$C$4,2,FALSE)</f>
        <v>14:00</v>
      </c>
      <c r="M1191" t="str">
        <f>VLOOKUP(K1191,Turnos!$A$1:$C$4,3,FALSE)</f>
        <v>22:00</v>
      </c>
      <c r="N1191" s="6">
        <v>5.099166666666668</v>
      </c>
      <c r="O1191" s="6">
        <v>21.174722222222222</v>
      </c>
      <c r="P1191" s="6">
        <f t="shared" si="74"/>
        <v>26.273888888888891</v>
      </c>
      <c r="Q1191" t="str">
        <f t="shared" si="75"/>
        <v>Anomalia</v>
      </c>
      <c r="R1191" t="str">
        <f>VLOOKUP(A1191,Funcionários!$A$1:$I$98,6,FALSE)</f>
        <v>RH</v>
      </c>
      <c r="S1191" t="str">
        <f>VLOOKUP(A1191,Funcionários!$A$1:$I$98,5,FALSE)</f>
        <v>Auxiliar</v>
      </c>
      <c r="T1191">
        <f>VLOOKUP(A1191,Funcionários!$A$1:$I$98,8,FALSE)</f>
        <v>4100.5200000000004</v>
      </c>
      <c r="U1191" t="str">
        <f>VLOOKUP(A1191,Funcionários!$A$1:$I$98,3,FALSE)</f>
        <v>F</v>
      </c>
    </row>
    <row r="1192" spans="1:21" x14ac:dyDescent="0.3">
      <c r="A1192">
        <v>42</v>
      </c>
      <c r="B1192" t="str">
        <f>VLOOKUP(A1192,Funcionários!$A$1:$I$98,2,FALSE)</f>
        <v>Eduardo Borges</v>
      </c>
      <c r="C1192" s="2" t="s">
        <v>66</v>
      </c>
      <c r="D1192" s="4" t="s">
        <v>2081</v>
      </c>
      <c r="E1192" s="4" t="s">
        <v>2082</v>
      </c>
      <c r="F1192">
        <v>0</v>
      </c>
      <c r="G1192">
        <v>0.1</v>
      </c>
      <c r="H1192">
        <f t="shared" si="72"/>
        <v>2025</v>
      </c>
      <c r="I1192">
        <f t="shared" si="73"/>
        <v>4</v>
      </c>
      <c r="J1192" t="s">
        <v>28</v>
      </c>
      <c r="K1192" t="str">
        <f>VLOOKUP(A1192,Funcionários!$A$1:$I$98,7,FALSE)</f>
        <v>Tarde</v>
      </c>
      <c r="L1192" t="str">
        <f>VLOOKUP(K1192,Turnos!$A$1:$C$4,2,FALSE)</f>
        <v>14:00</v>
      </c>
      <c r="M1192" t="str">
        <f>VLOOKUP(K1192,Turnos!$A$1:$C$4,3,FALSE)</f>
        <v>22:00</v>
      </c>
      <c r="N1192" s="6">
        <v>5.9616666666666651</v>
      </c>
      <c r="O1192" s="6">
        <v>12.911944444444442</v>
      </c>
      <c r="P1192" s="6">
        <f t="shared" si="74"/>
        <v>18.873611111111106</v>
      </c>
      <c r="Q1192" t="str">
        <f t="shared" si="75"/>
        <v>Anomalia</v>
      </c>
      <c r="R1192" t="str">
        <f>VLOOKUP(A1192,Funcionários!$A$1:$I$98,6,FALSE)</f>
        <v>RH</v>
      </c>
      <c r="S1192" t="str">
        <f>VLOOKUP(A1192,Funcionários!$A$1:$I$98,5,FALSE)</f>
        <v>Auxiliar</v>
      </c>
      <c r="T1192">
        <f>VLOOKUP(A1192,Funcionários!$A$1:$I$98,8,FALSE)</f>
        <v>4100.5200000000004</v>
      </c>
      <c r="U1192" t="str">
        <f>VLOOKUP(A1192,Funcionários!$A$1:$I$98,3,FALSE)</f>
        <v>F</v>
      </c>
    </row>
    <row r="1193" spans="1:21" x14ac:dyDescent="0.3">
      <c r="A1193">
        <v>42</v>
      </c>
      <c r="B1193" t="str">
        <f>VLOOKUP(A1193,Funcionários!$A$1:$I$98,2,FALSE)</f>
        <v>Eduardo Borges</v>
      </c>
      <c r="C1193" s="2" t="s">
        <v>69</v>
      </c>
      <c r="D1193" s="4" t="s">
        <v>2083</v>
      </c>
      <c r="E1193" s="4" t="s">
        <v>2084</v>
      </c>
      <c r="F1193">
        <v>0</v>
      </c>
      <c r="G1193">
        <v>2.6</v>
      </c>
      <c r="H1193">
        <f t="shared" si="72"/>
        <v>2025</v>
      </c>
      <c r="I1193">
        <f t="shared" si="73"/>
        <v>4</v>
      </c>
      <c r="J1193" t="s">
        <v>9</v>
      </c>
      <c r="K1193" t="str">
        <f>VLOOKUP(A1193,Funcionários!$A$1:$I$98,7,FALSE)</f>
        <v>Tarde</v>
      </c>
      <c r="L1193" t="str">
        <f>VLOOKUP(K1193,Turnos!$A$1:$C$4,2,FALSE)</f>
        <v>14:00</v>
      </c>
      <c r="M1193" t="str">
        <f>VLOOKUP(K1193,Turnos!$A$1:$C$4,3,FALSE)</f>
        <v>22:00</v>
      </c>
      <c r="N1193" s="6">
        <v>9.7566666666666677</v>
      </c>
      <c r="O1193" s="6">
        <v>6.628333333333333</v>
      </c>
      <c r="P1193" s="6">
        <f t="shared" si="74"/>
        <v>16.385000000000002</v>
      </c>
      <c r="Q1193" t="str">
        <f t="shared" si="75"/>
        <v>Anomalia</v>
      </c>
      <c r="R1193" t="str">
        <f>VLOOKUP(A1193,Funcionários!$A$1:$I$98,6,FALSE)</f>
        <v>RH</v>
      </c>
      <c r="S1193" t="str">
        <f>VLOOKUP(A1193,Funcionários!$A$1:$I$98,5,FALSE)</f>
        <v>Auxiliar</v>
      </c>
      <c r="T1193">
        <f>VLOOKUP(A1193,Funcionários!$A$1:$I$98,8,FALSE)</f>
        <v>4100.5200000000004</v>
      </c>
      <c r="U1193" t="str">
        <f>VLOOKUP(A1193,Funcionários!$A$1:$I$98,3,FALSE)</f>
        <v>F</v>
      </c>
    </row>
    <row r="1194" spans="1:21" x14ac:dyDescent="0.3">
      <c r="A1194">
        <v>42</v>
      </c>
      <c r="B1194" t="str">
        <f>VLOOKUP(A1194,Funcionários!$A$1:$I$98,2,FALSE)</f>
        <v>Eduardo Borges</v>
      </c>
      <c r="C1194" s="2" t="s">
        <v>72</v>
      </c>
      <c r="D1194" s="4" t="s">
        <v>2085</v>
      </c>
      <c r="E1194" s="4" t="s">
        <v>2086</v>
      </c>
      <c r="F1194">
        <v>0</v>
      </c>
      <c r="G1194">
        <v>2.2000000000000002</v>
      </c>
      <c r="H1194">
        <f t="shared" si="72"/>
        <v>2025</v>
      </c>
      <c r="I1194">
        <f t="shared" si="73"/>
        <v>4</v>
      </c>
      <c r="J1194" t="s">
        <v>12</v>
      </c>
      <c r="K1194" t="str">
        <f>VLOOKUP(A1194,Funcionários!$A$1:$I$98,7,FALSE)</f>
        <v>Tarde</v>
      </c>
      <c r="L1194" t="str">
        <f>VLOOKUP(K1194,Turnos!$A$1:$C$4,2,FALSE)</f>
        <v>14:00</v>
      </c>
      <c r="M1194" t="str">
        <f>VLOOKUP(K1194,Turnos!$A$1:$C$4,3,FALSE)</f>
        <v>22:00</v>
      </c>
      <c r="N1194" s="6">
        <v>0.98083333333333478</v>
      </c>
      <c r="O1194" s="6">
        <v>16.71027777777778</v>
      </c>
      <c r="P1194" s="6">
        <f t="shared" si="74"/>
        <v>17.691111111111113</v>
      </c>
      <c r="Q1194" t="str">
        <f t="shared" si="75"/>
        <v>Anomalia</v>
      </c>
      <c r="R1194" t="str">
        <f>VLOOKUP(A1194,Funcionários!$A$1:$I$98,6,FALSE)</f>
        <v>RH</v>
      </c>
      <c r="S1194" t="str">
        <f>VLOOKUP(A1194,Funcionários!$A$1:$I$98,5,FALSE)</f>
        <v>Auxiliar</v>
      </c>
      <c r="T1194">
        <f>VLOOKUP(A1194,Funcionários!$A$1:$I$98,8,FALSE)</f>
        <v>4100.5200000000004</v>
      </c>
      <c r="U1194" t="str">
        <f>VLOOKUP(A1194,Funcionários!$A$1:$I$98,3,FALSE)</f>
        <v>F</v>
      </c>
    </row>
    <row r="1195" spans="1:21" x14ac:dyDescent="0.3">
      <c r="A1195">
        <v>42</v>
      </c>
      <c r="B1195" t="str">
        <f>VLOOKUP(A1195,Funcionários!$A$1:$I$98,2,FALSE)</f>
        <v>Eduardo Borges</v>
      </c>
      <c r="C1195" s="2" t="s">
        <v>75</v>
      </c>
      <c r="D1195" s="4" t="s">
        <v>2087</v>
      </c>
      <c r="E1195" s="4" t="s">
        <v>2088</v>
      </c>
      <c r="F1195">
        <v>0</v>
      </c>
      <c r="G1195">
        <v>2.4</v>
      </c>
      <c r="H1195">
        <f t="shared" si="72"/>
        <v>2025</v>
      </c>
      <c r="I1195">
        <f t="shared" si="73"/>
        <v>4</v>
      </c>
      <c r="J1195" t="s">
        <v>16</v>
      </c>
      <c r="K1195" t="str">
        <f>VLOOKUP(A1195,Funcionários!$A$1:$I$98,7,FALSE)</f>
        <v>Tarde</v>
      </c>
      <c r="L1195" t="str">
        <f>VLOOKUP(K1195,Turnos!$A$1:$C$4,2,FALSE)</f>
        <v>14:00</v>
      </c>
      <c r="M1195" t="str">
        <f>VLOOKUP(K1195,Turnos!$A$1:$C$4,3,FALSE)</f>
        <v>22:00</v>
      </c>
      <c r="N1195" s="6">
        <v>9.0261111111111081</v>
      </c>
      <c r="O1195" s="6">
        <v>1.9977777777777774</v>
      </c>
      <c r="P1195" s="6">
        <f t="shared" si="74"/>
        <v>11.023888888888886</v>
      </c>
      <c r="Q1195" t="str">
        <f t="shared" si="75"/>
        <v>Anomalia</v>
      </c>
      <c r="R1195" t="str">
        <f>VLOOKUP(A1195,Funcionários!$A$1:$I$98,6,FALSE)</f>
        <v>RH</v>
      </c>
      <c r="S1195" t="str">
        <f>VLOOKUP(A1195,Funcionários!$A$1:$I$98,5,FALSE)</f>
        <v>Auxiliar</v>
      </c>
      <c r="T1195">
        <f>VLOOKUP(A1195,Funcionários!$A$1:$I$98,8,FALSE)</f>
        <v>4100.5200000000004</v>
      </c>
      <c r="U1195" t="str">
        <f>VLOOKUP(A1195,Funcionários!$A$1:$I$98,3,FALSE)</f>
        <v>F</v>
      </c>
    </row>
    <row r="1196" spans="1:21" x14ac:dyDescent="0.3">
      <c r="A1196">
        <v>42</v>
      </c>
      <c r="B1196" t="str">
        <f>VLOOKUP(A1196,Funcionários!$A$1:$I$98,2,FALSE)</f>
        <v>Eduardo Borges</v>
      </c>
      <c r="C1196" s="2" t="s">
        <v>76</v>
      </c>
      <c r="D1196" s="4" t="s">
        <v>2089</v>
      </c>
      <c r="E1196" s="4" t="s">
        <v>2090</v>
      </c>
      <c r="F1196">
        <v>0</v>
      </c>
      <c r="G1196">
        <v>2</v>
      </c>
      <c r="H1196">
        <f t="shared" si="72"/>
        <v>2025</v>
      </c>
      <c r="I1196">
        <f t="shared" si="73"/>
        <v>4</v>
      </c>
      <c r="J1196" t="s">
        <v>18</v>
      </c>
      <c r="K1196" t="str">
        <f>VLOOKUP(A1196,Funcionários!$A$1:$I$98,7,FALSE)</f>
        <v>Tarde</v>
      </c>
      <c r="L1196" t="str">
        <f>VLOOKUP(K1196,Turnos!$A$1:$C$4,2,FALSE)</f>
        <v>14:00</v>
      </c>
      <c r="M1196" t="str">
        <f>VLOOKUP(K1196,Turnos!$A$1:$C$4,3,FALSE)</f>
        <v>22:00</v>
      </c>
      <c r="N1196" s="6">
        <v>0.81194444444444258</v>
      </c>
      <c r="O1196" s="6">
        <v>7.2477777777777783</v>
      </c>
      <c r="P1196" s="6">
        <f t="shared" si="74"/>
        <v>8.05972222222222</v>
      </c>
      <c r="Q1196" t="str">
        <f t="shared" si="75"/>
        <v>Anomalia</v>
      </c>
      <c r="R1196" t="str">
        <f>VLOOKUP(A1196,Funcionários!$A$1:$I$98,6,FALSE)</f>
        <v>RH</v>
      </c>
      <c r="S1196" t="str">
        <f>VLOOKUP(A1196,Funcionários!$A$1:$I$98,5,FALSE)</f>
        <v>Auxiliar</v>
      </c>
      <c r="T1196">
        <f>VLOOKUP(A1196,Funcionários!$A$1:$I$98,8,FALSE)</f>
        <v>4100.5200000000004</v>
      </c>
      <c r="U1196" t="str">
        <f>VLOOKUP(A1196,Funcionários!$A$1:$I$98,3,FALSE)</f>
        <v>F</v>
      </c>
    </row>
    <row r="1197" spans="1:21" x14ac:dyDescent="0.3">
      <c r="A1197">
        <v>42</v>
      </c>
      <c r="B1197" t="str">
        <f>VLOOKUP(A1197,Funcionários!$A$1:$I$98,2,FALSE)</f>
        <v>Eduardo Borges</v>
      </c>
      <c r="C1197" s="2" t="s">
        <v>79</v>
      </c>
      <c r="D1197" s="4" t="s">
        <v>2091</v>
      </c>
      <c r="E1197" s="4" t="s">
        <v>2092</v>
      </c>
      <c r="F1197">
        <v>0</v>
      </c>
      <c r="G1197">
        <v>2.9</v>
      </c>
      <c r="H1197">
        <f t="shared" si="72"/>
        <v>2025</v>
      </c>
      <c r="I1197">
        <f t="shared" si="73"/>
        <v>4</v>
      </c>
      <c r="J1197" t="s">
        <v>22</v>
      </c>
      <c r="K1197" t="str">
        <f>VLOOKUP(A1197,Funcionários!$A$1:$I$98,7,FALSE)</f>
        <v>Tarde</v>
      </c>
      <c r="L1197" t="str">
        <f>VLOOKUP(K1197,Turnos!$A$1:$C$4,2,FALSE)</f>
        <v>14:00</v>
      </c>
      <c r="M1197" t="str">
        <f>VLOOKUP(K1197,Turnos!$A$1:$C$4,3,FALSE)</f>
        <v>22:00</v>
      </c>
      <c r="N1197" s="6">
        <v>6.4672222222222215</v>
      </c>
      <c r="O1197" s="6">
        <v>21.394166666666667</v>
      </c>
      <c r="P1197" s="6">
        <f t="shared" si="74"/>
        <v>27.861388888888889</v>
      </c>
      <c r="Q1197" t="str">
        <f t="shared" si="75"/>
        <v>Anomalia</v>
      </c>
      <c r="R1197" t="str">
        <f>VLOOKUP(A1197,Funcionários!$A$1:$I$98,6,FALSE)</f>
        <v>RH</v>
      </c>
      <c r="S1197" t="str">
        <f>VLOOKUP(A1197,Funcionários!$A$1:$I$98,5,FALSE)</f>
        <v>Auxiliar</v>
      </c>
      <c r="T1197">
        <f>VLOOKUP(A1197,Funcionários!$A$1:$I$98,8,FALSE)</f>
        <v>4100.5200000000004</v>
      </c>
      <c r="U1197" t="str">
        <f>VLOOKUP(A1197,Funcionários!$A$1:$I$98,3,FALSE)</f>
        <v>F</v>
      </c>
    </row>
    <row r="1198" spans="1:21" x14ac:dyDescent="0.3">
      <c r="A1198">
        <v>42</v>
      </c>
      <c r="B1198" t="str">
        <f>VLOOKUP(A1198,Funcionários!$A$1:$I$98,2,FALSE)</f>
        <v>Eduardo Borges</v>
      </c>
      <c r="C1198" s="2" t="s">
        <v>82</v>
      </c>
      <c r="D1198" s="4"/>
      <c r="E1198" s="4"/>
      <c r="F1198">
        <v>0</v>
      </c>
      <c r="G1198">
        <v>0</v>
      </c>
      <c r="H1198">
        <f t="shared" si="72"/>
        <v>2025</v>
      </c>
      <c r="I1198">
        <f t="shared" si="73"/>
        <v>4</v>
      </c>
      <c r="J1198" t="s">
        <v>26</v>
      </c>
      <c r="K1198" t="str">
        <f>VLOOKUP(A1198,Funcionários!$A$1:$I$98,7,FALSE)</f>
        <v>Tarde</v>
      </c>
      <c r="L1198" t="str">
        <f>VLOOKUP(K1198,Turnos!$A$1:$C$4,2,FALSE)</f>
        <v>14:00</v>
      </c>
      <c r="M1198" t="str">
        <f>VLOOKUP(K1198,Turnos!$A$1:$C$4,3,FALSE)</f>
        <v>22:00</v>
      </c>
      <c r="N1198" s="6">
        <v>14</v>
      </c>
      <c r="O1198" s="6">
        <v>22</v>
      </c>
      <c r="P1198" s="6">
        <f t="shared" si="74"/>
        <v>36</v>
      </c>
      <c r="Q1198" t="str">
        <f t="shared" si="75"/>
        <v>Anomalia</v>
      </c>
      <c r="R1198" t="str">
        <f>VLOOKUP(A1198,Funcionários!$A$1:$I$98,6,FALSE)</f>
        <v>RH</v>
      </c>
      <c r="S1198" t="str">
        <f>VLOOKUP(A1198,Funcionários!$A$1:$I$98,5,FALSE)</f>
        <v>Auxiliar</v>
      </c>
      <c r="T1198">
        <f>VLOOKUP(A1198,Funcionários!$A$1:$I$98,8,FALSE)</f>
        <v>4100.5200000000004</v>
      </c>
      <c r="U1198" t="str">
        <f>VLOOKUP(A1198,Funcionários!$A$1:$I$98,3,FALSE)</f>
        <v>F</v>
      </c>
    </row>
    <row r="1199" spans="1:21" x14ac:dyDescent="0.3">
      <c r="A1199">
        <v>42</v>
      </c>
      <c r="B1199" t="str">
        <f>VLOOKUP(A1199,Funcionários!$A$1:$I$98,2,FALSE)</f>
        <v>Eduardo Borges</v>
      </c>
      <c r="C1199" s="2" t="s">
        <v>85</v>
      </c>
      <c r="D1199" s="4" t="s">
        <v>2093</v>
      </c>
      <c r="E1199" s="4" t="s">
        <v>2094</v>
      </c>
      <c r="F1199">
        <v>0</v>
      </c>
      <c r="G1199">
        <v>1.9</v>
      </c>
      <c r="H1199">
        <f t="shared" si="72"/>
        <v>2025</v>
      </c>
      <c r="I1199">
        <f t="shared" si="73"/>
        <v>4</v>
      </c>
      <c r="J1199" t="s">
        <v>28</v>
      </c>
      <c r="K1199" t="str">
        <f>VLOOKUP(A1199,Funcionários!$A$1:$I$98,7,FALSE)</f>
        <v>Tarde</v>
      </c>
      <c r="L1199" t="str">
        <f>VLOOKUP(K1199,Turnos!$A$1:$C$4,2,FALSE)</f>
        <v>14:00</v>
      </c>
      <c r="M1199" t="str">
        <f>VLOOKUP(K1199,Turnos!$A$1:$C$4,3,FALSE)</f>
        <v>22:00</v>
      </c>
      <c r="N1199" s="6">
        <v>2.6983333333333355</v>
      </c>
      <c r="O1199" s="6">
        <v>21.58388888888889</v>
      </c>
      <c r="P1199" s="6">
        <f t="shared" si="74"/>
        <v>24.282222222222224</v>
      </c>
      <c r="Q1199" t="str">
        <f t="shared" si="75"/>
        <v>Anomalia</v>
      </c>
      <c r="R1199" t="str">
        <f>VLOOKUP(A1199,Funcionários!$A$1:$I$98,6,FALSE)</f>
        <v>RH</v>
      </c>
      <c r="S1199" t="str">
        <f>VLOOKUP(A1199,Funcionários!$A$1:$I$98,5,FALSE)</f>
        <v>Auxiliar</v>
      </c>
      <c r="T1199">
        <f>VLOOKUP(A1199,Funcionários!$A$1:$I$98,8,FALSE)</f>
        <v>4100.5200000000004</v>
      </c>
      <c r="U1199" t="str">
        <f>VLOOKUP(A1199,Funcionários!$A$1:$I$98,3,FALSE)</f>
        <v>F</v>
      </c>
    </row>
    <row r="1200" spans="1:21" x14ac:dyDescent="0.3">
      <c r="A1200">
        <v>42</v>
      </c>
      <c r="B1200" t="str">
        <f>VLOOKUP(A1200,Funcionários!$A$1:$I$98,2,FALSE)</f>
        <v>Eduardo Borges</v>
      </c>
      <c r="C1200" s="2" t="s">
        <v>88</v>
      </c>
      <c r="D1200" s="4" t="s">
        <v>2095</v>
      </c>
      <c r="E1200" s="4" t="s">
        <v>2096</v>
      </c>
      <c r="F1200">
        <v>0</v>
      </c>
      <c r="G1200">
        <v>2.5</v>
      </c>
      <c r="H1200">
        <f t="shared" si="72"/>
        <v>2025</v>
      </c>
      <c r="I1200">
        <f t="shared" si="73"/>
        <v>4</v>
      </c>
      <c r="J1200" t="s">
        <v>9</v>
      </c>
      <c r="K1200" t="str">
        <f>VLOOKUP(A1200,Funcionários!$A$1:$I$98,7,FALSE)</f>
        <v>Tarde</v>
      </c>
      <c r="L1200" t="str">
        <f>VLOOKUP(K1200,Turnos!$A$1:$C$4,2,FALSE)</f>
        <v>14:00</v>
      </c>
      <c r="M1200" t="str">
        <f>VLOOKUP(K1200,Turnos!$A$1:$C$4,3,FALSE)</f>
        <v>22:00</v>
      </c>
      <c r="N1200" s="6">
        <v>0.96166666666666778</v>
      </c>
      <c r="O1200" s="6">
        <v>18.652499999999996</v>
      </c>
      <c r="P1200" s="6">
        <f t="shared" si="74"/>
        <v>19.614166666666662</v>
      </c>
      <c r="Q1200" t="str">
        <f t="shared" si="75"/>
        <v>Anomalia</v>
      </c>
      <c r="R1200" t="str">
        <f>VLOOKUP(A1200,Funcionários!$A$1:$I$98,6,FALSE)</f>
        <v>RH</v>
      </c>
      <c r="S1200" t="str">
        <f>VLOOKUP(A1200,Funcionários!$A$1:$I$98,5,FALSE)</f>
        <v>Auxiliar</v>
      </c>
      <c r="T1200">
        <f>VLOOKUP(A1200,Funcionários!$A$1:$I$98,8,FALSE)</f>
        <v>4100.5200000000004</v>
      </c>
      <c r="U1200" t="str">
        <f>VLOOKUP(A1200,Funcionários!$A$1:$I$98,3,FALSE)</f>
        <v>F</v>
      </c>
    </row>
    <row r="1201" spans="1:21" x14ac:dyDescent="0.3">
      <c r="A1201">
        <v>42</v>
      </c>
      <c r="B1201" t="str">
        <f>VLOOKUP(A1201,Funcionários!$A$1:$I$98,2,FALSE)</f>
        <v>Eduardo Borges</v>
      </c>
      <c r="C1201" s="2" t="s">
        <v>91</v>
      </c>
      <c r="D1201" s="4" t="s">
        <v>2097</v>
      </c>
      <c r="E1201" s="4" t="s">
        <v>2098</v>
      </c>
      <c r="F1201">
        <v>0</v>
      </c>
      <c r="G1201">
        <v>1.9</v>
      </c>
      <c r="H1201">
        <f t="shared" si="72"/>
        <v>2025</v>
      </c>
      <c r="I1201">
        <f t="shared" si="73"/>
        <v>4</v>
      </c>
      <c r="J1201" t="s">
        <v>12</v>
      </c>
      <c r="K1201" t="str">
        <f>VLOOKUP(A1201,Funcionários!$A$1:$I$98,7,FALSE)</f>
        <v>Tarde</v>
      </c>
      <c r="L1201" t="str">
        <f>VLOOKUP(K1201,Turnos!$A$1:$C$4,2,FALSE)</f>
        <v>14:00</v>
      </c>
      <c r="M1201" t="str">
        <f>VLOOKUP(K1201,Turnos!$A$1:$C$4,3,FALSE)</f>
        <v>22:00</v>
      </c>
      <c r="N1201" s="6">
        <v>1.6677777777777791</v>
      </c>
      <c r="O1201" s="6">
        <v>16.970277777777778</v>
      </c>
      <c r="P1201" s="6">
        <f t="shared" si="74"/>
        <v>18.638055555555557</v>
      </c>
      <c r="Q1201" t="str">
        <f t="shared" si="75"/>
        <v>Anomalia</v>
      </c>
      <c r="R1201" t="str">
        <f>VLOOKUP(A1201,Funcionários!$A$1:$I$98,6,FALSE)</f>
        <v>RH</v>
      </c>
      <c r="S1201" t="str">
        <f>VLOOKUP(A1201,Funcionários!$A$1:$I$98,5,FALSE)</f>
        <v>Auxiliar</v>
      </c>
      <c r="T1201">
        <f>VLOOKUP(A1201,Funcionários!$A$1:$I$98,8,FALSE)</f>
        <v>4100.5200000000004</v>
      </c>
      <c r="U1201" t="str">
        <f>VLOOKUP(A1201,Funcionários!$A$1:$I$98,3,FALSE)</f>
        <v>F</v>
      </c>
    </row>
    <row r="1202" spans="1:21" x14ac:dyDescent="0.3">
      <c r="A1202">
        <v>43</v>
      </c>
      <c r="B1202" t="str">
        <f>VLOOKUP(A1202,Funcionários!$A$1:$I$98,2,FALSE)</f>
        <v>Sophia Santos</v>
      </c>
      <c r="C1202" s="2" t="s">
        <v>7</v>
      </c>
      <c r="D1202" s="4" t="s">
        <v>2099</v>
      </c>
      <c r="E1202" s="4" t="s">
        <v>2100</v>
      </c>
      <c r="F1202">
        <v>0</v>
      </c>
      <c r="G1202">
        <v>1.8</v>
      </c>
      <c r="H1202">
        <f t="shared" si="72"/>
        <v>2025</v>
      </c>
      <c r="I1202">
        <f t="shared" si="73"/>
        <v>5</v>
      </c>
      <c r="J1202" t="s">
        <v>9</v>
      </c>
      <c r="K1202" t="str">
        <f>VLOOKUP(A1202,Funcionários!$A$1:$I$98,7,FALSE)</f>
        <v>Tarde</v>
      </c>
      <c r="L1202" t="str">
        <f>VLOOKUP(K1202,Turnos!$A$1:$C$4,2,FALSE)</f>
        <v>14:00</v>
      </c>
      <c r="M1202" t="str">
        <f>VLOOKUP(K1202,Turnos!$A$1:$C$4,3,FALSE)</f>
        <v>22:00</v>
      </c>
      <c r="N1202" s="6">
        <v>7.5399999999999983</v>
      </c>
      <c r="O1202" s="6">
        <v>13.691666666666665</v>
      </c>
      <c r="P1202" s="6">
        <f t="shared" si="74"/>
        <v>21.231666666666662</v>
      </c>
      <c r="Q1202" t="str">
        <f t="shared" si="75"/>
        <v>Anomalia</v>
      </c>
      <c r="R1202" t="str">
        <f>VLOOKUP(A1202,Funcionários!$A$1:$I$98,6,FALSE)</f>
        <v>Produção</v>
      </c>
      <c r="S1202" t="str">
        <f>VLOOKUP(A1202,Funcionários!$A$1:$I$98,5,FALSE)</f>
        <v>Analista</v>
      </c>
      <c r="T1202">
        <f>VLOOKUP(A1202,Funcionários!$A$1:$I$98,8,FALSE)</f>
        <v>8313.24</v>
      </c>
      <c r="U1202" t="str">
        <f>VLOOKUP(A1202,Funcionários!$A$1:$I$98,3,FALSE)</f>
        <v>M</v>
      </c>
    </row>
    <row r="1203" spans="1:21" x14ac:dyDescent="0.3">
      <c r="A1203">
        <v>43</v>
      </c>
      <c r="B1203" t="str">
        <f>VLOOKUP(A1203,Funcionários!$A$1:$I$98,2,FALSE)</f>
        <v>Sophia Santos</v>
      </c>
      <c r="C1203" s="2" t="s">
        <v>10</v>
      </c>
      <c r="D1203" s="4" t="s">
        <v>2101</v>
      </c>
      <c r="E1203" s="4" t="s">
        <v>2102</v>
      </c>
      <c r="F1203">
        <v>0</v>
      </c>
      <c r="G1203">
        <v>0.9</v>
      </c>
      <c r="H1203">
        <f t="shared" si="72"/>
        <v>2025</v>
      </c>
      <c r="I1203">
        <f t="shared" si="73"/>
        <v>5</v>
      </c>
      <c r="J1203" t="s">
        <v>12</v>
      </c>
      <c r="K1203" t="str">
        <f>VLOOKUP(A1203,Funcionários!$A$1:$I$98,7,FALSE)</f>
        <v>Tarde</v>
      </c>
      <c r="L1203" t="str">
        <f>VLOOKUP(K1203,Turnos!$A$1:$C$4,2,FALSE)</f>
        <v>14:00</v>
      </c>
      <c r="M1203" t="str">
        <f>VLOOKUP(K1203,Turnos!$A$1:$C$4,3,FALSE)</f>
        <v>22:00</v>
      </c>
      <c r="N1203" s="6">
        <v>2.3936111111111087</v>
      </c>
      <c r="O1203" s="6">
        <v>13.685</v>
      </c>
      <c r="P1203" s="6">
        <f t="shared" si="74"/>
        <v>16.078611111111108</v>
      </c>
      <c r="Q1203" t="str">
        <f t="shared" si="75"/>
        <v>Anomalia</v>
      </c>
      <c r="R1203" t="str">
        <f>VLOOKUP(A1203,Funcionários!$A$1:$I$98,6,FALSE)</f>
        <v>Produção</v>
      </c>
      <c r="S1203" t="str">
        <f>VLOOKUP(A1203,Funcionários!$A$1:$I$98,5,FALSE)</f>
        <v>Analista</v>
      </c>
      <c r="T1203">
        <f>VLOOKUP(A1203,Funcionários!$A$1:$I$98,8,FALSE)</f>
        <v>8313.24</v>
      </c>
      <c r="U1203" t="str">
        <f>VLOOKUP(A1203,Funcionários!$A$1:$I$98,3,FALSE)</f>
        <v>M</v>
      </c>
    </row>
    <row r="1204" spans="1:21" x14ac:dyDescent="0.3">
      <c r="A1204">
        <v>43</v>
      </c>
      <c r="B1204" t="str">
        <f>VLOOKUP(A1204,Funcionários!$A$1:$I$98,2,FALSE)</f>
        <v>Sophia Santos</v>
      </c>
      <c r="C1204" s="2" t="s">
        <v>13</v>
      </c>
      <c r="D1204" s="4" t="s">
        <v>2103</v>
      </c>
      <c r="E1204" s="4" t="s">
        <v>2104</v>
      </c>
      <c r="F1204">
        <v>0</v>
      </c>
      <c r="G1204">
        <v>0.6</v>
      </c>
      <c r="H1204">
        <f t="shared" si="72"/>
        <v>2025</v>
      </c>
      <c r="I1204">
        <f t="shared" si="73"/>
        <v>5</v>
      </c>
      <c r="J1204" t="s">
        <v>16</v>
      </c>
      <c r="K1204" t="str">
        <f>VLOOKUP(A1204,Funcionários!$A$1:$I$98,7,FALSE)</f>
        <v>Tarde</v>
      </c>
      <c r="L1204" t="str">
        <f>VLOOKUP(K1204,Turnos!$A$1:$C$4,2,FALSE)</f>
        <v>14:00</v>
      </c>
      <c r="M1204" t="str">
        <f>VLOOKUP(K1204,Turnos!$A$1:$C$4,3,FALSE)</f>
        <v>22:00</v>
      </c>
      <c r="N1204" s="6">
        <v>12.602500000000001</v>
      </c>
      <c r="O1204" s="6">
        <v>2.6475000000000009</v>
      </c>
      <c r="P1204" s="6">
        <f t="shared" si="74"/>
        <v>15.250000000000002</v>
      </c>
      <c r="Q1204" t="str">
        <f t="shared" si="75"/>
        <v>Anomalia</v>
      </c>
      <c r="R1204" t="str">
        <f>VLOOKUP(A1204,Funcionários!$A$1:$I$98,6,FALSE)</f>
        <v>Produção</v>
      </c>
      <c r="S1204" t="str">
        <f>VLOOKUP(A1204,Funcionários!$A$1:$I$98,5,FALSE)</f>
        <v>Analista</v>
      </c>
      <c r="T1204">
        <f>VLOOKUP(A1204,Funcionários!$A$1:$I$98,8,FALSE)</f>
        <v>8313.24</v>
      </c>
      <c r="U1204" t="str">
        <f>VLOOKUP(A1204,Funcionários!$A$1:$I$98,3,FALSE)</f>
        <v>M</v>
      </c>
    </row>
    <row r="1205" spans="1:21" x14ac:dyDescent="0.3">
      <c r="A1205">
        <v>43</v>
      </c>
      <c r="B1205" t="str">
        <f>VLOOKUP(A1205,Funcionários!$A$1:$I$98,2,FALSE)</f>
        <v>Sophia Santos</v>
      </c>
      <c r="C1205" s="2" t="s">
        <v>17</v>
      </c>
      <c r="D1205" s="4" t="s">
        <v>2105</v>
      </c>
      <c r="E1205" s="4" t="s">
        <v>2106</v>
      </c>
      <c r="F1205">
        <v>0</v>
      </c>
      <c r="G1205">
        <v>1.1000000000000001</v>
      </c>
      <c r="H1205">
        <f t="shared" si="72"/>
        <v>2025</v>
      </c>
      <c r="I1205">
        <f t="shared" si="73"/>
        <v>5</v>
      </c>
      <c r="J1205" t="s">
        <v>18</v>
      </c>
      <c r="K1205" t="str">
        <f>VLOOKUP(A1205,Funcionários!$A$1:$I$98,7,FALSE)</f>
        <v>Tarde</v>
      </c>
      <c r="L1205" t="str">
        <f>VLOOKUP(K1205,Turnos!$A$1:$C$4,2,FALSE)</f>
        <v>14:00</v>
      </c>
      <c r="M1205" t="str">
        <f>VLOOKUP(K1205,Turnos!$A$1:$C$4,3,FALSE)</f>
        <v>22:00</v>
      </c>
      <c r="N1205" s="6">
        <v>9.6074999999999999</v>
      </c>
      <c r="O1205" s="6">
        <v>1.9444444444446596E-2</v>
      </c>
      <c r="P1205" s="6">
        <f t="shared" si="74"/>
        <v>9.6269444444444474</v>
      </c>
      <c r="Q1205" t="str">
        <f t="shared" si="75"/>
        <v>Anomalia</v>
      </c>
      <c r="R1205" t="str">
        <f>VLOOKUP(A1205,Funcionários!$A$1:$I$98,6,FALSE)</f>
        <v>Produção</v>
      </c>
      <c r="S1205" t="str">
        <f>VLOOKUP(A1205,Funcionários!$A$1:$I$98,5,FALSE)</f>
        <v>Analista</v>
      </c>
      <c r="T1205">
        <f>VLOOKUP(A1205,Funcionários!$A$1:$I$98,8,FALSE)</f>
        <v>8313.24</v>
      </c>
      <c r="U1205" t="str">
        <f>VLOOKUP(A1205,Funcionários!$A$1:$I$98,3,FALSE)</f>
        <v>M</v>
      </c>
    </row>
    <row r="1206" spans="1:21" x14ac:dyDescent="0.3">
      <c r="A1206">
        <v>43</v>
      </c>
      <c r="B1206" t="str">
        <f>VLOOKUP(A1206,Funcionários!$A$1:$I$98,2,FALSE)</f>
        <v>Sophia Santos</v>
      </c>
      <c r="C1206" s="2" t="s">
        <v>19</v>
      </c>
      <c r="D1206" s="4" t="s">
        <v>2107</v>
      </c>
      <c r="E1206" s="4" t="s">
        <v>2108</v>
      </c>
      <c r="F1206">
        <v>0</v>
      </c>
      <c r="G1206">
        <v>0.4</v>
      </c>
      <c r="H1206">
        <f t="shared" si="72"/>
        <v>2025</v>
      </c>
      <c r="I1206">
        <f t="shared" si="73"/>
        <v>5</v>
      </c>
      <c r="J1206" t="s">
        <v>22</v>
      </c>
      <c r="K1206" t="str">
        <f>VLOOKUP(A1206,Funcionários!$A$1:$I$98,7,FALSE)</f>
        <v>Tarde</v>
      </c>
      <c r="L1206" t="str">
        <f>VLOOKUP(K1206,Turnos!$A$1:$C$4,2,FALSE)</f>
        <v>14:00</v>
      </c>
      <c r="M1206" t="str">
        <f>VLOOKUP(K1206,Turnos!$A$1:$C$4,3,FALSE)</f>
        <v>22:00</v>
      </c>
      <c r="N1206" s="6">
        <v>9.1249999999999982</v>
      </c>
      <c r="O1206" s="6">
        <v>14.596666666666668</v>
      </c>
      <c r="P1206" s="6">
        <f t="shared" si="74"/>
        <v>23.721666666666664</v>
      </c>
      <c r="Q1206" t="str">
        <f t="shared" si="75"/>
        <v>Anomalia</v>
      </c>
      <c r="R1206" t="str">
        <f>VLOOKUP(A1206,Funcionários!$A$1:$I$98,6,FALSE)</f>
        <v>Produção</v>
      </c>
      <c r="S1206" t="str">
        <f>VLOOKUP(A1206,Funcionários!$A$1:$I$98,5,FALSE)</f>
        <v>Analista</v>
      </c>
      <c r="T1206">
        <f>VLOOKUP(A1206,Funcionários!$A$1:$I$98,8,FALSE)</f>
        <v>8313.24</v>
      </c>
      <c r="U1206" t="str">
        <f>VLOOKUP(A1206,Funcionários!$A$1:$I$98,3,FALSE)</f>
        <v>M</v>
      </c>
    </row>
    <row r="1207" spans="1:21" x14ac:dyDescent="0.3">
      <c r="A1207">
        <v>43</v>
      </c>
      <c r="B1207" t="str">
        <f>VLOOKUP(A1207,Funcionários!$A$1:$I$98,2,FALSE)</f>
        <v>Sophia Santos</v>
      </c>
      <c r="C1207" s="2" t="s">
        <v>23</v>
      </c>
      <c r="D1207" s="4" t="s">
        <v>2109</v>
      </c>
      <c r="E1207" s="4" t="s">
        <v>2110</v>
      </c>
      <c r="F1207">
        <v>0</v>
      </c>
      <c r="G1207">
        <v>1</v>
      </c>
      <c r="H1207">
        <f t="shared" si="72"/>
        <v>2025</v>
      </c>
      <c r="I1207">
        <f t="shared" si="73"/>
        <v>5</v>
      </c>
      <c r="J1207" t="s">
        <v>26</v>
      </c>
      <c r="K1207" t="str">
        <f>VLOOKUP(A1207,Funcionários!$A$1:$I$98,7,FALSE)</f>
        <v>Tarde</v>
      </c>
      <c r="L1207" t="str">
        <f>VLOOKUP(K1207,Turnos!$A$1:$C$4,2,FALSE)</f>
        <v>14:00</v>
      </c>
      <c r="M1207" t="str">
        <f>VLOOKUP(K1207,Turnos!$A$1:$C$4,3,FALSE)</f>
        <v>22:00</v>
      </c>
      <c r="N1207" s="6">
        <v>5.3891666666666671</v>
      </c>
      <c r="O1207" s="6">
        <v>4.1324999999999985</v>
      </c>
      <c r="P1207" s="6">
        <f t="shared" si="74"/>
        <v>9.5216666666666647</v>
      </c>
      <c r="Q1207" t="str">
        <f t="shared" si="75"/>
        <v>Anomalia</v>
      </c>
      <c r="R1207" t="str">
        <f>VLOOKUP(A1207,Funcionários!$A$1:$I$98,6,FALSE)</f>
        <v>Produção</v>
      </c>
      <c r="S1207" t="str">
        <f>VLOOKUP(A1207,Funcionários!$A$1:$I$98,5,FALSE)</f>
        <v>Analista</v>
      </c>
      <c r="T1207">
        <f>VLOOKUP(A1207,Funcionários!$A$1:$I$98,8,FALSE)</f>
        <v>8313.24</v>
      </c>
      <c r="U1207" t="str">
        <f>VLOOKUP(A1207,Funcionários!$A$1:$I$98,3,FALSE)</f>
        <v>M</v>
      </c>
    </row>
    <row r="1208" spans="1:21" x14ac:dyDescent="0.3">
      <c r="A1208">
        <v>43</v>
      </c>
      <c r="B1208" t="str">
        <f>VLOOKUP(A1208,Funcionários!$A$1:$I$98,2,FALSE)</f>
        <v>Sophia Santos</v>
      </c>
      <c r="C1208" s="2" t="s">
        <v>27</v>
      </c>
      <c r="D1208" s="4" t="s">
        <v>2111</v>
      </c>
      <c r="E1208" s="4" t="s">
        <v>2112</v>
      </c>
      <c r="F1208">
        <v>0</v>
      </c>
      <c r="G1208">
        <v>0.5</v>
      </c>
      <c r="H1208">
        <f t="shared" si="72"/>
        <v>2025</v>
      </c>
      <c r="I1208">
        <f t="shared" si="73"/>
        <v>5</v>
      </c>
      <c r="J1208" t="s">
        <v>28</v>
      </c>
      <c r="K1208" t="str">
        <f>VLOOKUP(A1208,Funcionários!$A$1:$I$98,7,FALSE)</f>
        <v>Tarde</v>
      </c>
      <c r="L1208" t="str">
        <f>VLOOKUP(K1208,Turnos!$A$1:$C$4,2,FALSE)</f>
        <v>14:00</v>
      </c>
      <c r="M1208" t="str">
        <f>VLOOKUP(K1208,Turnos!$A$1:$C$4,3,FALSE)</f>
        <v>22:00</v>
      </c>
      <c r="N1208" s="6">
        <v>2.3333333333333344</v>
      </c>
      <c r="O1208" s="6">
        <v>13.341388888888885</v>
      </c>
      <c r="P1208" s="6">
        <f t="shared" si="74"/>
        <v>15.674722222222218</v>
      </c>
      <c r="Q1208" t="str">
        <f t="shared" si="75"/>
        <v>Anomalia</v>
      </c>
      <c r="R1208" t="str">
        <f>VLOOKUP(A1208,Funcionários!$A$1:$I$98,6,FALSE)</f>
        <v>Produção</v>
      </c>
      <c r="S1208" t="str">
        <f>VLOOKUP(A1208,Funcionários!$A$1:$I$98,5,FALSE)</f>
        <v>Analista</v>
      </c>
      <c r="T1208">
        <f>VLOOKUP(A1208,Funcionários!$A$1:$I$98,8,FALSE)</f>
        <v>8313.24</v>
      </c>
      <c r="U1208" t="str">
        <f>VLOOKUP(A1208,Funcionários!$A$1:$I$98,3,FALSE)</f>
        <v>M</v>
      </c>
    </row>
    <row r="1209" spans="1:21" x14ac:dyDescent="0.3">
      <c r="A1209">
        <v>43</v>
      </c>
      <c r="B1209" t="str">
        <f>VLOOKUP(A1209,Funcionários!$A$1:$I$98,2,FALSE)</f>
        <v>Sophia Santos</v>
      </c>
      <c r="C1209" s="2" t="s">
        <v>29</v>
      </c>
      <c r="D1209" s="4"/>
      <c r="E1209" s="4"/>
      <c r="F1209">
        <v>1</v>
      </c>
      <c r="G1209">
        <v>0</v>
      </c>
      <c r="H1209">
        <f t="shared" si="72"/>
        <v>2025</v>
      </c>
      <c r="I1209">
        <f t="shared" si="73"/>
        <v>4</v>
      </c>
      <c r="J1209" t="s">
        <v>9</v>
      </c>
      <c r="K1209" t="str">
        <f>VLOOKUP(A1209,Funcionários!$A$1:$I$98,7,FALSE)</f>
        <v>Tarde</v>
      </c>
      <c r="L1209" t="str">
        <f>VLOOKUP(K1209,Turnos!$A$1:$C$4,2,FALSE)</f>
        <v>14:00</v>
      </c>
      <c r="M1209" t="str">
        <f>VLOOKUP(K1209,Turnos!$A$1:$C$4,3,FALSE)</f>
        <v>22:00</v>
      </c>
      <c r="N1209" s="6">
        <v>14</v>
      </c>
      <c r="O1209" s="6">
        <v>22</v>
      </c>
      <c r="P1209" s="6">
        <f t="shared" si="74"/>
        <v>36</v>
      </c>
      <c r="Q1209" t="str">
        <f t="shared" si="75"/>
        <v>Anomalia</v>
      </c>
      <c r="R1209" t="str">
        <f>VLOOKUP(A1209,Funcionários!$A$1:$I$98,6,FALSE)</f>
        <v>Produção</v>
      </c>
      <c r="S1209" t="str">
        <f>VLOOKUP(A1209,Funcionários!$A$1:$I$98,5,FALSE)</f>
        <v>Analista</v>
      </c>
      <c r="T1209">
        <f>VLOOKUP(A1209,Funcionários!$A$1:$I$98,8,FALSE)</f>
        <v>8313.24</v>
      </c>
      <c r="U1209" t="str">
        <f>VLOOKUP(A1209,Funcionários!$A$1:$I$98,3,FALSE)</f>
        <v>M</v>
      </c>
    </row>
    <row r="1210" spans="1:21" x14ac:dyDescent="0.3">
      <c r="A1210">
        <v>43</v>
      </c>
      <c r="B1210" t="str">
        <f>VLOOKUP(A1210,Funcionários!$A$1:$I$98,2,FALSE)</f>
        <v>Sophia Santos</v>
      </c>
      <c r="C1210" s="2" t="s">
        <v>32</v>
      </c>
      <c r="D1210" s="4" t="s">
        <v>2113</v>
      </c>
      <c r="E1210" s="4" t="s">
        <v>2114</v>
      </c>
      <c r="F1210">
        <v>0</v>
      </c>
      <c r="G1210">
        <v>2</v>
      </c>
      <c r="H1210">
        <f t="shared" si="72"/>
        <v>2025</v>
      </c>
      <c r="I1210">
        <f t="shared" si="73"/>
        <v>4</v>
      </c>
      <c r="J1210" t="s">
        <v>12</v>
      </c>
      <c r="K1210" t="str">
        <f>VLOOKUP(A1210,Funcionários!$A$1:$I$98,7,FALSE)</f>
        <v>Tarde</v>
      </c>
      <c r="L1210" t="str">
        <f>VLOOKUP(K1210,Turnos!$A$1:$C$4,2,FALSE)</f>
        <v>14:00</v>
      </c>
      <c r="M1210" t="str">
        <f>VLOOKUP(K1210,Turnos!$A$1:$C$4,3,FALSE)</f>
        <v>22:00</v>
      </c>
      <c r="N1210" s="6">
        <v>10.049166666666668</v>
      </c>
      <c r="O1210" s="6">
        <v>14.299999999999995</v>
      </c>
      <c r="P1210" s="6">
        <f t="shared" si="74"/>
        <v>24.349166666666662</v>
      </c>
      <c r="Q1210" t="str">
        <f t="shared" si="75"/>
        <v>Anomalia</v>
      </c>
      <c r="R1210" t="str">
        <f>VLOOKUP(A1210,Funcionários!$A$1:$I$98,6,FALSE)</f>
        <v>Produção</v>
      </c>
      <c r="S1210" t="str">
        <f>VLOOKUP(A1210,Funcionários!$A$1:$I$98,5,FALSE)</f>
        <v>Analista</v>
      </c>
      <c r="T1210">
        <f>VLOOKUP(A1210,Funcionários!$A$1:$I$98,8,FALSE)</f>
        <v>8313.24</v>
      </c>
      <c r="U1210" t="str">
        <f>VLOOKUP(A1210,Funcionários!$A$1:$I$98,3,FALSE)</f>
        <v>M</v>
      </c>
    </row>
    <row r="1211" spans="1:21" x14ac:dyDescent="0.3">
      <c r="A1211">
        <v>43</v>
      </c>
      <c r="B1211" t="str">
        <f>VLOOKUP(A1211,Funcionários!$A$1:$I$98,2,FALSE)</f>
        <v>Sophia Santos</v>
      </c>
      <c r="C1211" s="2" t="s">
        <v>35</v>
      </c>
      <c r="D1211" s="4" t="s">
        <v>2115</v>
      </c>
      <c r="E1211" s="4" t="s">
        <v>2116</v>
      </c>
      <c r="F1211">
        <v>0</v>
      </c>
      <c r="G1211">
        <v>1.1000000000000001</v>
      </c>
      <c r="H1211">
        <f t="shared" si="72"/>
        <v>2025</v>
      </c>
      <c r="I1211">
        <f t="shared" si="73"/>
        <v>4</v>
      </c>
      <c r="J1211" t="s">
        <v>16</v>
      </c>
      <c r="K1211" t="str">
        <f>VLOOKUP(A1211,Funcionários!$A$1:$I$98,7,FALSE)</f>
        <v>Tarde</v>
      </c>
      <c r="L1211" t="str">
        <f>VLOOKUP(K1211,Turnos!$A$1:$C$4,2,FALSE)</f>
        <v>14:00</v>
      </c>
      <c r="M1211" t="str">
        <f>VLOOKUP(K1211,Turnos!$A$1:$C$4,3,FALSE)</f>
        <v>22:00</v>
      </c>
      <c r="N1211" s="6">
        <v>2.1247222222222235</v>
      </c>
      <c r="O1211" s="6">
        <v>8.5274999999999981</v>
      </c>
      <c r="P1211" s="6">
        <f t="shared" si="74"/>
        <v>10.652222222222221</v>
      </c>
      <c r="Q1211" t="str">
        <f t="shared" si="75"/>
        <v>Anomalia</v>
      </c>
      <c r="R1211" t="str">
        <f>VLOOKUP(A1211,Funcionários!$A$1:$I$98,6,FALSE)</f>
        <v>Produção</v>
      </c>
      <c r="S1211" t="str">
        <f>VLOOKUP(A1211,Funcionários!$A$1:$I$98,5,FALSE)</f>
        <v>Analista</v>
      </c>
      <c r="T1211">
        <f>VLOOKUP(A1211,Funcionários!$A$1:$I$98,8,FALSE)</f>
        <v>8313.24</v>
      </c>
      <c r="U1211" t="str">
        <f>VLOOKUP(A1211,Funcionários!$A$1:$I$98,3,FALSE)</f>
        <v>M</v>
      </c>
    </row>
    <row r="1212" spans="1:21" x14ac:dyDescent="0.3">
      <c r="A1212">
        <v>43</v>
      </c>
      <c r="B1212" t="str">
        <f>VLOOKUP(A1212,Funcionários!$A$1:$I$98,2,FALSE)</f>
        <v>Sophia Santos</v>
      </c>
      <c r="C1212" s="2" t="s">
        <v>36</v>
      </c>
      <c r="D1212" s="4" t="s">
        <v>2117</v>
      </c>
      <c r="E1212" s="4" t="s">
        <v>2118</v>
      </c>
      <c r="F1212">
        <v>0</v>
      </c>
      <c r="G1212">
        <v>0.7</v>
      </c>
      <c r="H1212">
        <f t="shared" si="72"/>
        <v>2025</v>
      </c>
      <c r="I1212">
        <f t="shared" si="73"/>
        <v>4</v>
      </c>
      <c r="J1212" t="s">
        <v>18</v>
      </c>
      <c r="K1212" t="str">
        <f>VLOOKUP(A1212,Funcionários!$A$1:$I$98,7,FALSE)</f>
        <v>Tarde</v>
      </c>
      <c r="L1212" t="str">
        <f>VLOOKUP(K1212,Turnos!$A$1:$C$4,2,FALSE)</f>
        <v>14:00</v>
      </c>
      <c r="M1212" t="str">
        <f>VLOOKUP(K1212,Turnos!$A$1:$C$4,3,FALSE)</f>
        <v>22:00</v>
      </c>
      <c r="N1212" s="6">
        <v>1.0186111111111096</v>
      </c>
      <c r="O1212" s="6">
        <v>16.073888888888888</v>
      </c>
      <c r="P1212" s="6">
        <f t="shared" si="74"/>
        <v>17.092499999999998</v>
      </c>
      <c r="Q1212" t="str">
        <f t="shared" si="75"/>
        <v>Anomalia</v>
      </c>
      <c r="R1212" t="str">
        <f>VLOOKUP(A1212,Funcionários!$A$1:$I$98,6,FALSE)</f>
        <v>Produção</v>
      </c>
      <c r="S1212" t="str">
        <f>VLOOKUP(A1212,Funcionários!$A$1:$I$98,5,FALSE)</f>
        <v>Analista</v>
      </c>
      <c r="T1212">
        <f>VLOOKUP(A1212,Funcionários!$A$1:$I$98,8,FALSE)</f>
        <v>8313.24</v>
      </c>
      <c r="U1212" t="str">
        <f>VLOOKUP(A1212,Funcionários!$A$1:$I$98,3,FALSE)</f>
        <v>M</v>
      </c>
    </row>
    <row r="1213" spans="1:21" x14ac:dyDescent="0.3">
      <c r="A1213">
        <v>43</v>
      </c>
      <c r="B1213" t="str">
        <f>VLOOKUP(A1213,Funcionários!$A$1:$I$98,2,FALSE)</f>
        <v>Sophia Santos</v>
      </c>
      <c r="C1213" s="2" t="s">
        <v>39</v>
      </c>
      <c r="D1213" s="4"/>
      <c r="E1213" s="4"/>
      <c r="F1213">
        <v>0</v>
      </c>
      <c r="G1213">
        <v>0</v>
      </c>
      <c r="H1213">
        <f t="shared" si="72"/>
        <v>2025</v>
      </c>
      <c r="I1213">
        <f t="shared" si="73"/>
        <v>4</v>
      </c>
      <c r="J1213" t="s">
        <v>22</v>
      </c>
      <c r="K1213" t="str">
        <f>VLOOKUP(A1213,Funcionários!$A$1:$I$98,7,FALSE)</f>
        <v>Tarde</v>
      </c>
      <c r="L1213" t="str">
        <f>VLOOKUP(K1213,Turnos!$A$1:$C$4,2,FALSE)</f>
        <v>14:00</v>
      </c>
      <c r="M1213" t="str">
        <f>VLOOKUP(K1213,Turnos!$A$1:$C$4,3,FALSE)</f>
        <v>22:00</v>
      </c>
      <c r="N1213" s="6">
        <v>14</v>
      </c>
      <c r="O1213" s="6">
        <v>22</v>
      </c>
      <c r="P1213" s="6">
        <f t="shared" si="74"/>
        <v>36</v>
      </c>
      <c r="Q1213" t="str">
        <f t="shared" si="75"/>
        <v>Anomalia</v>
      </c>
      <c r="R1213" t="str">
        <f>VLOOKUP(A1213,Funcionários!$A$1:$I$98,6,FALSE)</f>
        <v>Produção</v>
      </c>
      <c r="S1213" t="str">
        <f>VLOOKUP(A1213,Funcionários!$A$1:$I$98,5,FALSE)</f>
        <v>Analista</v>
      </c>
      <c r="T1213">
        <f>VLOOKUP(A1213,Funcionários!$A$1:$I$98,8,FALSE)</f>
        <v>8313.24</v>
      </c>
      <c r="U1213" t="str">
        <f>VLOOKUP(A1213,Funcionários!$A$1:$I$98,3,FALSE)</f>
        <v>M</v>
      </c>
    </row>
    <row r="1214" spans="1:21" x14ac:dyDescent="0.3">
      <c r="A1214">
        <v>43</v>
      </c>
      <c r="B1214" t="str">
        <f>VLOOKUP(A1214,Funcionários!$A$1:$I$98,2,FALSE)</f>
        <v>Sophia Santos</v>
      </c>
      <c r="C1214" s="2" t="s">
        <v>42</v>
      </c>
      <c r="D1214" s="4" t="s">
        <v>2119</v>
      </c>
      <c r="E1214" s="4" t="s">
        <v>1235</v>
      </c>
      <c r="F1214">
        <v>0</v>
      </c>
      <c r="G1214">
        <v>1.6</v>
      </c>
      <c r="H1214">
        <f t="shared" si="72"/>
        <v>2025</v>
      </c>
      <c r="I1214">
        <f t="shared" si="73"/>
        <v>4</v>
      </c>
      <c r="J1214" t="s">
        <v>26</v>
      </c>
      <c r="K1214" t="str">
        <f>VLOOKUP(A1214,Funcionários!$A$1:$I$98,7,FALSE)</f>
        <v>Tarde</v>
      </c>
      <c r="L1214" t="str">
        <f>VLOOKUP(K1214,Turnos!$A$1:$C$4,2,FALSE)</f>
        <v>14:00</v>
      </c>
      <c r="M1214" t="str">
        <f>VLOOKUP(K1214,Turnos!$A$1:$C$4,3,FALSE)</f>
        <v>22:00</v>
      </c>
      <c r="N1214" s="6">
        <v>1.3738888888888887</v>
      </c>
      <c r="O1214" s="6">
        <v>4.596388888888888</v>
      </c>
      <c r="P1214" s="6">
        <f t="shared" si="74"/>
        <v>5.9702777777777767</v>
      </c>
      <c r="Q1214" t="str">
        <f t="shared" si="75"/>
        <v>Anomalia</v>
      </c>
      <c r="R1214" t="str">
        <f>VLOOKUP(A1214,Funcionários!$A$1:$I$98,6,FALSE)</f>
        <v>Produção</v>
      </c>
      <c r="S1214" t="str">
        <f>VLOOKUP(A1214,Funcionários!$A$1:$I$98,5,FALSE)</f>
        <v>Analista</v>
      </c>
      <c r="T1214">
        <f>VLOOKUP(A1214,Funcionários!$A$1:$I$98,8,FALSE)</f>
        <v>8313.24</v>
      </c>
      <c r="U1214" t="str">
        <f>VLOOKUP(A1214,Funcionários!$A$1:$I$98,3,FALSE)</f>
        <v>M</v>
      </c>
    </row>
    <row r="1215" spans="1:21" x14ac:dyDescent="0.3">
      <c r="A1215">
        <v>43</v>
      </c>
      <c r="B1215" t="str">
        <f>VLOOKUP(A1215,Funcionários!$A$1:$I$98,2,FALSE)</f>
        <v>Sophia Santos</v>
      </c>
      <c r="C1215" s="2" t="s">
        <v>45</v>
      </c>
      <c r="D1215" s="4" t="s">
        <v>2120</v>
      </c>
      <c r="E1215" s="4" t="s">
        <v>2121</v>
      </c>
      <c r="F1215">
        <v>0</v>
      </c>
      <c r="G1215">
        <v>0.6</v>
      </c>
      <c r="H1215">
        <f t="shared" si="72"/>
        <v>2025</v>
      </c>
      <c r="I1215">
        <f t="shared" si="73"/>
        <v>4</v>
      </c>
      <c r="J1215" t="s">
        <v>28</v>
      </c>
      <c r="K1215" t="str">
        <f>VLOOKUP(A1215,Funcionários!$A$1:$I$98,7,FALSE)</f>
        <v>Tarde</v>
      </c>
      <c r="L1215" t="str">
        <f>VLOOKUP(K1215,Turnos!$A$1:$C$4,2,FALSE)</f>
        <v>14:00</v>
      </c>
      <c r="M1215" t="str">
        <f>VLOOKUP(K1215,Turnos!$A$1:$C$4,3,FALSE)</f>
        <v>22:00</v>
      </c>
      <c r="N1215" s="6">
        <v>9.208055555555557</v>
      </c>
      <c r="O1215" s="6">
        <v>0.53777777777777835</v>
      </c>
      <c r="P1215" s="6">
        <f t="shared" si="74"/>
        <v>9.7458333333333353</v>
      </c>
      <c r="Q1215" t="str">
        <f t="shared" si="75"/>
        <v>Anomalia</v>
      </c>
      <c r="R1215" t="str">
        <f>VLOOKUP(A1215,Funcionários!$A$1:$I$98,6,FALSE)</f>
        <v>Produção</v>
      </c>
      <c r="S1215" t="str">
        <f>VLOOKUP(A1215,Funcionários!$A$1:$I$98,5,FALSE)</f>
        <v>Analista</v>
      </c>
      <c r="T1215">
        <f>VLOOKUP(A1215,Funcionários!$A$1:$I$98,8,FALSE)</f>
        <v>8313.24</v>
      </c>
      <c r="U1215" t="str">
        <f>VLOOKUP(A1215,Funcionários!$A$1:$I$98,3,FALSE)</f>
        <v>M</v>
      </c>
    </row>
    <row r="1216" spans="1:21" x14ac:dyDescent="0.3">
      <c r="A1216">
        <v>43</v>
      </c>
      <c r="B1216" t="str">
        <f>VLOOKUP(A1216,Funcionários!$A$1:$I$98,2,FALSE)</f>
        <v>Sophia Santos</v>
      </c>
      <c r="C1216" s="2" t="s">
        <v>48</v>
      </c>
      <c r="D1216" s="4" t="s">
        <v>2122</v>
      </c>
      <c r="E1216" s="4" t="s">
        <v>2123</v>
      </c>
      <c r="F1216">
        <v>0</v>
      </c>
      <c r="G1216">
        <v>0.7</v>
      </c>
      <c r="H1216">
        <f t="shared" si="72"/>
        <v>2025</v>
      </c>
      <c r="I1216">
        <f t="shared" si="73"/>
        <v>4</v>
      </c>
      <c r="J1216" t="s">
        <v>9</v>
      </c>
      <c r="K1216" t="str">
        <f>VLOOKUP(A1216,Funcionários!$A$1:$I$98,7,FALSE)</f>
        <v>Tarde</v>
      </c>
      <c r="L1216" t="str">
        <f>VLOOKUP(K1216,Turnos!$A$1:$C$4,2,FALSE)</f>
        <v>14:00</v>
      </c>
      <c r="M1216" t="str">
        <f>VLOOKUP(K1216,Turnos!$A$1:$C$4,3,FALSE)</f>
        <v>22:00</v>
      </c>
      <c r="N1216" s="6">
        <v>6.6749999999999998</v>
      </c>
      <c r="O1216" s="6">
        <v>0.79805555555555863</v>
      </c>
      <c r="P1216" s="6">
        <f t="shared" si="74"/>
        <v>7.4730555555555584</v>
      </c>
      <c r="Q1216" t="str">
        <f t="shared" si="75"/>
        <v>Anomalia</v>
      </c>
      <c r="R1216" t="str">
        <f>VLOOKUP(A1216,Funcionários!$A$1:$I$98,6,FALSE)</f>
        <v>Produção</v>
      </c>
      <c r="S1216" t="str">
        <f>VLOOKUP(A1216,Funcionários!$A$1:$I$98,5,FALSE)</f>
        <v>Analista</v>
      </c>
      <c r="T1216">
        <f>VLOOKUP(A1216,Funcionários!$A$1:$I$98,8,FALSE)</f>
        <v>8313.24</v>
      </c>
      <c r="U1216" t="str">
        <f>VLOOKUP(A1216,Funcionários!$A$1:$I$98,3,FALSE)</f>
        <v>M</v>
      </c>
    </row>
    <row r="1217" spans="1:21" x14ac:dyDescent="0.3">
      <c r="A1217">
        <v>43</v>
      </c>
      <c r="B1217" t="str">
        <f>VLOOKUP(A1217,Funcionários!$A$1:$I$98,2,FALSE)</f>
        <v>Sophia Santos</v>
      </c>
      <c r="C1217" s="2" t="s">
        <v>51</v>
      </c>
      <c r="D1217" s="4" t="s">
        <v>2124</v>
      </c>
      <c r="E1217" s="4" t="s">
        <v>2125</v>
      </c>
      <c r="F1217">
        <v>0</v>
      </c>
      <c r="G1217">
        <v>3</v>
      </c>
      <c r="H1217">
        <f t="shared" si="72"/>
        <v>2025</v>
      </c>
      <c r="I1217">
        <f t="shared" si="73"/>
        <v>4</v>
      </c>
      <c r="J1217" t="s">
        <v>12</v>
      </c>
      <c r="K1217" t="str">
        <f>VLOOKUP(A1217,Funcionários!$A$1:$I$98,7,FALSE)</f>
        <v>Tarde</v>
      </c>
      <c r="L1217" t="str">
        <f>VLOOKUP(K1217,Turnos!$A$1:$C$4,2,FALSE)</f>
        <v>14:00</v>
      </c>
      <c r="M1217" t="str">
        <f>VLOOKUP(K1217,Turnos!$A$1:$C$4,3,FALSE)</f>
        <v>22:00</v>
      </c>
      <c r="N1217" s="6">
        <v>4.7830555555555572</v>
      </c>
      <c r="O1217" s="6">
        <v>0.28222222222222193</v>
      </c>
      <c r="P1217" s="6">
        <f t="shared" si="74"/>
        <v>5.0652777777777791</v>
      </c>
      <c r="Q1217" t="str">
        <f t="shared" si="75"/>
        <v>Anomalia</v>
      </c>
      <c r="R1217" t="str">
        <f>VLOOKUP(A1217,Funcionários!$A$1:$I$98,6,FALSE)</f>
        <v>Produção</v>
      </c>
      <c r="S1217" t="str">
        <f>VLOOKUP(A1217,Funcionários!$A$1:$I$98,5,FALSE)</f>
        <v>Analista</v>
      </c>
      <c r="T1217">
        <f>VLOOKUP(A1217,Funcionários!$A$1:$I$98,8,FALSE)</f>
        <v>8313.24</v>
      </c>
      <c r="U1217" t="str">
        <f>VLOOKUP(A1217,Funcionários!$A$1:$I$98,3,FALSE)</f>
        <v>M</v>
      </c>
    </row>
    <row r="1218" spans="1:21" x14ac:dyDescent="0.3">
      <c r="A1218">
        <v>43</v>
      </c>
      <c r="B1218" t="str">
        <f>VLOOKUP(A1218,Funcionários!$A$1:$I$98,2,FALSE)</f>
        <v>Sophia Santos</v>
      </c>
      <c r="C1218" s="2" t="s">
        <v>54</v>
      </c>
      <c r="D1218" s="4" t="s">
        <v>2126</v>
      </c>
      <c r="E1218" s="4" t="s">
        <v>2127</v>
      </c>
      <c r="F1218">
        <v>0</v>
      </c>
      <c r="G1218">
        <v>0</v>
      </c>
      <c r="H1218">
        <f t="shared" si="72"/>
        <v>2025</v>
      </c>
      <c r="I1218">
        <f t="shared" si="73"/>
        <v>4</v>
      </c>
      <c r="J1218" t="s">
        <v>16</v>
      </c>
      <c r="K1218" t="str">
        <f>VLOOKUP(A1218,Funcionários!$A$1:$I$98,7,FALSE)</f>
        <v>Tarde</v>
      </c>
      <c r="L1218" t="str">
        <f>VLOOKUP(K1218,Turnos!$A$1:$C$4,2,FALSE)</f>
        <v>14:00</v>
      </c>
      <c r="M1218" t="str">
        <f>VLOOKUP(K1218,Turnos!$A$1:$C$4,3,FALSE)</f>
        <v>22:00</v>
      </c>
      <c r="N1218" s="6">
        <v>13.966111111111111</v>
      </c>
      <c r="O1218" s="6">
        <v>4.7911111111111104</v>
      </c>
      <c r="P1218" s="6">
        <f t="shared" si="74"/>
        <v>18.757222222222222</v>
      </c>
      <c r="Q1218" t="str">
        <f t="shared" si="75"/>
        <v>Anomalia</v>
      </c>
      <c r="R1218" t="str">
        <f>VLOOKUP(A1218,Funcionários!$A$1:$I$98,6,FALSE)</f>
        <v>Produção</v>
      </c>
      <c r="S1218" t="str">
        <f>VLOOKUP(A1218,Funcionários!$A$1:$I$98,5,FALSE)</f>
        <v>Analista</v>
      </c>
      <c r="T1218">
        <f>VLOOKUP(A1218,Funcionários!$A$1:$I$98,8,FALSE)</f>
        <v>8313.24</v>
      </c>
      <c r="U1218" t="str">
        <f>VLOOKUP(A1218,Funcionários!$A$1:$I$98,3,FALSE)</f>
        <v>M</v>
      </c>
    </row>
    <row r="1219" spans="1:21" x14ac:dyDescent="0.3">
      <c r="A1219">
        <v>43</v>
      </c>
      <c r="B1219" t="str">
        <f>VLOOKUP(A1219,Funcionários!$A$1:$I$98,2,FALSE)</f>
        <v>Sophia Santos</v>
      </c>
      <c r="C1219" s="2" t="s">
        <v>57</v>
      </c>
      <c r="D1219" s="4" t="s">
        <v>2128</v>
      </c>
      <c r="E1219" s="4" t="s">
        <v>2129</v>
      </c>
      <c r="F1219">
        <v>0</v>
      </c>
      <c r="G1219">
        <v>2.7</v>
      </c>
      <c r="H1219">
        <f t="shared" ref="H1219:H1282" si="76">YEAR(C1219)</f>
        <v>2025</v>
      </c>
      <c r="I1219">
        <f t="shared" ref="I1219:I1282" si="77">MONTH(C1219)</f>
        <v>4</v>
      </c>
      <c r="J1219" t="s">
        <v>18</v>
      </c>
      <c r="K1219" t="str">
        <f>VLOOKUP(A1219,Funcionários!$A$1:$I$98,7,FALSE)</f>
        <v>Tarde</v>
      </c>
      <c r="L1219" t="str">
        <f>VLOOKUP(K1219,Turnos!$A$1:$C$4,2,FALSE)</f>
        <v>14:00</v>
      </c>
      <c r="M1219" t="str">
        <f>VLOOKUP(K1219,Turnos!$A$1:$C$4,3,FALSE)</f>
        <v>22:00</v>
      </c>
      <c r="N1219" s="6">
        <v>12.186666666666667</v>
      </c>
      <c r="O1219" s="6">
        <v>21.408333333333335</v>
      </c>
      <c r="P1219" s="6">
        <f t="shared" ref="P1219:P1282" si="78">N1219+O1219</f>
        <v>33.594999999999999</v>
      </c>
      <c r="Q1219" t="str">
        <f t="shared" ref="Q1219:Q1282" si="79">IF(OR(N1219&gt;2,O1219&gt;2),"Anomalia","OK")</f>
        <v>Anomalia</v>
      </c>
      <c r="R1219" t="str">
        <f>VLOOKUP(A1219,Funcionários!$A$1:$I$98,6,FALSE)</f>
        <v>Produção</v>
      </c>
      <c r="S1219" t="str">
        <f>VLOOKUP(A1219,Funcionários!$A$1:$I$98,5,FALSE)</f>
        <v>Analista</v>
      </c>
      <c r="T1219">
        <f>VLOOKUP(A1219,Funcionários!$A$1:$I$98,8,FALSE)</f>
        <v>8313.24</v>
      </c>
      <c r="U1219" t="str">
        <f>VLOOKUP(A1219,Funcionários!$A$1:$I$98,3,FALSE)</f>
        <v>M</v>
      </c>
    </row>
    <row r="1220" spans="1:21" x14ac:dyDescent="0.3">
      <c r="A1220">
        <v>43</v>
      </c>
      <c r="B1220" t="str">
        <f>VLOOKUP(A1220,Funcionários!$A$1:$I$98,2,FALSE)</f>
        <v>Sophia Santos</v>
      </c>
      <c r="C1220" s="2" t="s">
        <v>60</v>
      </c>
      <c r="D1220" s="4" t="s">
        <v>2130</v>
      </c>
      <c r="E1220" s="4" t="s">
        <v>2131</v>
      </c>
      <c r="F1220">
        <v>0</v>
      </c>
      <c r="G1220">
        <v>2.9</v>
      </c>
      <c r="H1220">
        <f t="shared" si="76"/>
        <v>2025</v>
      </c>
      <c r="I1220">
        <f t="shared" si="77"/>
        <v>4</v>
      </c>
      <c r="J1220" t="s">
        <v>22</v>
      </c>
      <c r="K1220" t="str">
        <f>VLOOKUP(A1220,Funcionários!$A$1:$I$98,7,FALSE)</f>
        <v>Tarde</v>
      </c>
      <c r="L1220" t="str">
        <f>VLOOKUP(K1220,Turnos!$A$1:$C$4,2,FALSE)</f>
        <v>14:00</v>
      </c>
      <c r="M1220" t="str">
        <f>VLOOKUP(K1220,Turnos!$A$1:$C$4,3,FALSE)</f>
        <v>22:00</v>
      </c>
      <c r="N1220" s="6">
        <v>8.4430555555555564</v>
      </c>
      <c r="O1220" s="6">
        <v>15.218333333333334</v>
      </c>
      <c r="P1220" s="6">
        <f t="shared" si="78"/>
        <v>23.66138888888889</v>
      </c>
      <c r="Q1220" t="str">
        <f t="shared" si="79"/>
        <v>Anomalia</v>
      </c>
      <c r="R1220" t="str">
        <f>VLOOKUP(A1220,Funcionários!$A$1:$I$98,6,FALSE)</f>
        <v>Produção</v>
      </c>
      <c r="S1220" t="str">
        <f>VLOOKUP(A1220,Funcionários!$A$1:$I$98,5,FALSE)</f>
        <v>Analista</v>
      </c>
      <c r="T1220">
        <f>VLOOKUP(A1220,Funcionários!$A$1:$I$98,8,FALSE)</f>
        <v>8313.24</v>
      </c>
      <c r="U1220" t="str">
        <f>VLOOKUP(A1220,Funcionários!$A$1:$I$98,3,FALSE)</f>
        <v>M</v>
      </c>
    </row>
    <row r="1221" spans="1:21" x14ac:dyDescent="0.3">
      <c r="A1221">
        <v>43</v>
      </c>
      <c r="B1221" t="str">
        <f>VLOOKUP(A1221,Funcionários!$A$1:$I$98,2,FALSE)</f>
        <v>Sophia Santos</v>
      </c>
      <c r="C1221" s="2" t="s">
        <v>63</v>
      </c>
      <c r="D1221" s="4" t="s">
        <v>2132</v>
      </c>
      <c r="E1221" s="4" t="s">
        <v>2133</v>
      </c>
      <c r="F1221">
        <v>0</v>
      </c>
      <c r="G1221">
        <v>2.7</v>
      </c>
      <c r="H1221">
        <f t="shared" si="76"/>
        <v>2025</v>
      </c>
      <c r="I1221">
        <f t="shared" si="77"/>
        <v>4</v>
      </c>
      <c r="J1221" t="s">
        <v>26</v>
      </c>
      <c r="K1221" t="str">
        <f>VLOOKUP(A1221,Funcionários!$A$1:$I$98,7,FALSE)</f>
        <v>Tarde</v>
      </c>
      <c r="L1221" t="str">
        <f>VLOOKUP(K1221,Turnos!$A$1:$C$4,2,FALSE)</f>
        <v>14:00</v>
      </c>
      <c r="M1221" t="str">
        <f>VLOOKUP(K1221,Turnos!$A$1:$C$4,3,FALSE)</f>
        <v>22:00</v>
      </c>
      <c r="N1221" s="6">
        <v>1.3119444444444461</v>
      </c>
      <c r="O1221" s="6">
        <v>0.10861111111110855</v>
      </c>
      <c r="P1221" s="6">
        <f t="shared" si="78"/>
        <v>1.4205555555555547</v>
      </c>
      <c r="Q1221" t="str">
        <f t="shared" si="79"/>
        <v>OK</v>
      </c>
      <c r="R1221" t="str">
        <f>VLOOKUP(A1221,Funcionários!$A$1:$I$98,6,FALSE)</f>
        <v>Produção</v>
      </c>
      <c r="S1221" t="str">
        <f>VLOOKUP(A1221,Funcionários!$A$1:$I$98,5,FALSE)</f>
        <v>Analista</v>
      </c>
      <c r="T1221">
        <f>VLOOKUP(A1221,Funcionários!$A$1:$I$98,8,FALSE)</f>
        <v>8313.24</v>
      </c>
      <c r="U1221" t="str">
        <f>VLOOKUP(A1221,Funcionários!$A$1:$I$98,3,FALSE)</f>
        <v>M</v>
      </c>
    </row>
    <row r="1222" spans="1:21" x14ac:dyDescent="0.3">
      <c r="A1222">
        <v>43</v>
      </c>
      <c r="B1222" t="str">
        <f>VLOOKUP(A1222,Funcionários!$A$1:$I$98,2,FALSE)</f>
        <v>Sophia Santos</v>
      </c>
      <c r="C1222" s="2" t="s">
        <v>66</v>
      </c>
      <c r="D1222" s="4" t="s">
        <v>2134</v>
      </c>
      <c r="E1222" s="4" t="s">
        <v>2135</v>
      </c>
      <c r="F1222">
        <v>0</v>
      </c>
      <c r="G1222">
        <v>1.6</v>
      </c>
      <c r="H1222">
        <f t="shared" si="76"/>
        <v>2025</v>
      </c>
      <c r="I1222">
        <f t="shared" si="77"/>
        <v>4</v>
      </c>
      <c r="J1222" t="s">
        <v>28</v>
      </c>
      <c r="K1222" t="str">
        <f>VLOOKUP(A1222,Funcionários!$A$1:$I$98,7,FALSE)</f>
        <v>Tarde</v>
      </c>
      <c r="L1222" t="str">
        <f>VLOOKUP(K1222,Turnos!$A$1:$C$4,2,FALSE)</f>
        <v>14:00</v>
      </c>
      <c r="M1222" t="str">
        <f>VLOOKUP(K1222,Turnos!$A$1:$C$4,3,FALSE)</f>
        <v>22:00</v>
      </c>
      <c r="N1222" s="6">
        <v>12.574444444444445</v>
      </c>
      <c r="O1222" s="6">
        <v>4.6966666666666663</v>
      </c>
      <c r="P1222" s="6">
        <f t="shared" si="78"/>
        <v>17.271111111111111</v>
      </c>
      <c r="Q1222" t="str">
        <f t="shared" si="79"/>
        <v>Anomalia</v>
      </c>
      <c r="R1222" t="str">
        <f>VLOOKUP(A1222,Funcionários!$A$1:$I$98,6,FALSE)</f>
        <v>Produção</v>
      </c>
      <c r="S1222" t="str">
        <f>VLOOKUP(A1222,Funcionários!$A$1:$I$98,5,FALSE)</f>
        <v>Analista</v>
      </c>
      <c r="T1222">
        <f>VLOOKUP(A1222,Funcionários!$A$1:$I$98,8,FALSE)</f>
        <v>8313.24</v>
      </c>
      <c r="U1222" t="str">
        <f>VLOOKUP(A1222,Funcionários!$A$1:$I$98,3,FALSE)</f>
        <v>M</v>
      </c>
    </row>
    <row r="1223" spans="1:21" x14ac:dyDescent="0.3">
      <c r="A1223">
        <v>43</v>
      </c>
      <c r="B1223" t="str">
        <f>VLOOKUP(A1223,Funcionários!$A$1:$I$98,2,FALSE)</f>
        <v>Sophia Santos</v>
      </c>
      <c r="C1223" s="2" t="s">
        <v>69</v>
      </c>
      <c r="D1223" s="4" t="s">
        <v>2136</v>
      </c>
      <c r="E1223" s="4" t="s">
        <v>2137</v>
      </c>
      <c r="F1223">
        <v>0</v>
      </c>
      <c r="G1223">
        <v>2.5</v>
      </c>
      <c r="H1223">
        <f t="shared" si="76"/>
        <v>2025</v>
      </c>
      <c r="I1223">
        <f t="shared" si="77"/>
        <v>4</v>
      </c>
      <c r="J1223" t="s">
        <v>9</v>
      </c>
      <c r="K1223" t="str">
        <f>VLOOKUP(A1223,Funcionários!$A$1:$I$98,7,FALSE)</f>
        <v>Tarde</v>
      </c>
      <c r="L1223" t="str">
        <f>VLOOKUP(K1223,Turnos!$A$1:$C$4,2,FALSE)</f>
        <v>14:00</v>
      </c>
      <c r="M1223" t="str">
        <f>VLOOKUP(K1223,Turnos!$A$1:$C$4,3,FALSE)</f>
        <v>22:00</v>
      </c>
      <c r="N1223" s="6">
        <v>9.9125000000000014</v>
      </c>
      <c r="O1223" s="6">
        <v>21.790555555555557</v>
      </c>
      <c r="P1223" s="6">
        <f t="shared" si="78"/>
        <v>31.703055555555558</v>
      </c>
      <c r="Q1223" t="str">
        <f t="shared" si="79"/>
        <v>Anomalia</v>
      </c>
      <c r="R1223" t="str">
        <f>VLOOKUP(A1223,Funcionários!$A$1:$I$98,6,FALSE)</f>
        <v>Produção</v>
      </c>
      <c r="S1223" t="str">
        <f>VLOOKUP(A1223,Funcionários!$A$1:$I$98,5,FALSE)</f>
        <v>Analista</v>
      </c>
      <c r="T1223">
        <f>VLOOKUP(A1223,Funcionários!$A$1:$I$98,8,FALSE)</f>
        <v>8313.24</v>
      </c>
      <c r="U1223" t="str">
        <f>VLOOKUP(A1223,Funcionários!$A$1:$I$98,3,FALSE)</f>
        <v>M</v>
      </c>
    </row>
    <row r="1224" spans="1:21" x14ac:dyDescent="0.3">
      <c r="A1224">
        <v>43</v>
      </c>
      <c r="B1224" t="str">
        <f>VLOOKUP(A1224,Funcionários!$A$1:$I$98,2,FALSE)</f>
        <v>Sophia Santos</v>
      </c>
      <c r="C1224" s="2" t="s">
        <v>72</v>
      </c>
      <c r="D1224" s="4"/>
      <c r="E1224" s="4"/>
      <c r="F1224">
        <v>0</v>
      </c>
      <c r="G1224">
        <v>0</v>
      </c>
      <c r="H1224">
        <f t="shared" si="76"/>
        <v>2025</v>
      </c>
      <c r="I1224">
        <f t="shared" si="77"/>
        <v>4</v>
      </c>
      <c r="J1224" t="s">
        <v>12</v>
      </c>
      <c r="K1224" t="str">
        <f>VLOOKUP(A1224,Funcionários!$A$1:$I$98,7,FALSE)</f>
        <v>Tarde</v>
      </c>
      <c r="L1224" t="str">
        <f>VLOOKUP(K1224,Turnos!$A$1:$C$4,2,FALSE)</f>
        <v>14:00</v>
      </c>
      <c r="M1224" t="str">
        <f>VLOOKUP(K1224,Turnos!$A$1:$C$4,3,FALSE)</f>
        <v>22:00</v>
      </c>
      <c r="N1224" s="6">
        <v>14</v>
      </c>
      <c r="O1224" s="6">
        <v>22</v>
      </c>
      <c r="P1224" s="6">
        <f t="shared" si="78"/>
        <v>36</v>
      </c>
      <c r="Q1224" t="str">
        <f t="shared" si="79"/>
        <v>Anomalia</v>
      </c>
      <c r="R1224" t="str">
        <f>VLOOKUP(A1224,Funcionários!$A$1:$I$98,6,FALSE)</f>
        <v>Produção</v>
      </c>
      <c r="S1224" t="str">
        <f>VLOOKUP(A1224,Funcionários!$A$1:$I$98,5,FALSE)</f>
        <v>Analista</v>
      </c>
      <c r="T1224">
        <f>VLOOKUP(A1224,Funcionários!$A$1:$I$98,8,FALSE)</f>
        <v>8313.24</v>
      </c>
      <c r="U1224" t="str">
        <f>VLOOKUP(A1224,Funcionários!$A$1:$I$98,3,FALSE)</f>
        <v>M</v>
      </c>
    </row>
    <row r="1225" spans="1:21" x14ac:dyDescent="0.3">
      <c r="A1225">
        <v>43</v>
      </c>
      <c r="B1225" t="str">
        <f>VLOOKUP(A1225,Funcionários!$A$1:$I$98,2,FALSE)</f>
        <v>Sophia Santos</v>
      </c>
      <c r="C1225" s="2" t="s">
        <v>75</v>
      </c>
      <c r="D1225" s="4" t="s">
        <v>2138</v>
      </c>
      <c r="E1225" s="4" t="s">
        <v>2139</v>
      </c>
      <c r="F1225">
        <v>0</v>
      </c>
      <c r="G1225">
        <v>0.6</v>
      </c>
      <c r="H1225">
        <f t="shared" si="76"/>
        <v>2025</v>
      </c>
      <c r="I1225">
        <f t="shared" si="77"/>
        <v>4</v>
      </c>
      <c r="J1225" t="s">
        <v>16</v>
      </c>
      <c r="K1225" t="str">
        <f>VLOOKUP(A1225,Funcionários!$A$1:$I$98,7,FALSE)</f>
        <v>Tarde</v>
      </c>
      <c r="L1225" t="str">
        <f>VLOOKUP(K1225,Turnos!$A$1:$C$4,2,FALSE)</f>
        <v>14:00</v>
      </c>
      <c r="M1225" t="str">
        <f>VLOOKUP(K1225,Turnos!$A$1:$C$4,3,FALSE)</f>
        <v>22:00</v>
      </c>
      <c r="N1225" s="6">
        <v>1.8019444444444426</v>
      </c>
      <c r="O1225" s="6">
        <v>8.024166666666666</v>
      </c>
      <c r="P1225" s="6">
        <f t="shared" si="78"/>
        <v>9.8261111111111088</v>
      </c>
      <c r="Q1225" t="str">
        <f t="shared" si="79"/>
        <v>Anomalia</v>
      </c>
      <c r="R1225" t="str">
        <f>VLOOKUP(A1225,Funcionários!$A$1:$I$98,6,FALSE)</f>
        <v>Produção</v>
      </c>
      <c r="S1225" t="str">
        <f>VLOOKUP(A1225,Funcionários!$A$1:$I$98,5,FALSE)</f>
        <v>Analista</v>
      </c>
      <c r="T1225">
        <f>VLOOKUP(A1225,Funcionários!$A$1:$I$98,8,FALSE)</f>
        <v>8313.24</v>
      </c>
      <c r="U1225" t="str">
        <f>VLOOKUP(A1225,Funcionários!$A$1:$I$98,3,FALSE)</f>
        <v>M</v>
      </c>
    </row>
    <row r="1226" spans="1:21" x14ac:dyDescent="0.3">
      <c r="A1226">
        <v>43</v>
      </c>
      <c r="B1226" t="str">
        <f>VLOOKUP(A1226,Funcionários!$A$1:$I$98,2,FALSE)</f>
        <v>Sophia Santos</v>
      </c>
      <c r="C1226" s="2" t="s">
        <v>76</v>
      </c>
      <c r="D1226" s="4" t="s">
        <v>2140</v>
      </c>
      <c r="E1226" s="4" t="s">
        <v>2141</v>
      </c>
      <c r="F1226">
        <v>0</v>
      </c>
      <c r="G1226">
        <v>0.5</v>
      </c>
      <c r="H1226">
        <f t="shared" si="76"/>
        <v>2025</v>
      </c>
      <c r="I1226">
        <f t="shared" si="77"/>
        <v>4</v>
      </c>
      <c r="J1226" t="s">
        <v>18</v>
      </c>
      <c r="K1226" t="str">
        <f>VLOOKUP(A1226,Funcionários!$A$1:$I$98,7,FALSE)</f>
        <v>Tarde</v>
      </c>
      <c r="L1226" t="str">
        <f>VLOOKUP(K1226,Turnos!$A$1:$C$4,2,FALSE)</f>
        <v>14:00</v>
      </c>
      <c r="M1226" t="str">
        <f>VLOOKUP(K1226,Turnos!$A$1:$C$4,3,FALSE)</f>
        <v>22:00</v>
      </c>
      <c r="N1226" s="6">
        <v>2.7716666666666683</v>
      </c>
      <c r="O1226" s="6">
        <v>13.206666666666667</v>
      </c>
      <c r="P1226" s="6">
        <f t="shared" si="78"/>
        <v>15.978333333333335</v>
      </c>
      <c r="Q1226" t="str">
        <f t="shared" si="79"/>
        <v>Anomalia</v>
      </c>
      <c r="R1226" t="str">
        <f>VLOOKUP(A1226,Funcionários!$A$1:$I$98,6,FALSE)</f>
        <v>Produção</v>
      </c>
      <c r="S1226" t="str">
        <f>VLOOKUP(A1226,Funcionários!$A$1:$I$98,5,FALSE)</f>
        <v>Analista</v>
      </c>
      <c r="T1226">
        <f>VLOOKUP(A1226,Funcionários!$A$1:$I$98,8,FALSE)</f>
        <v>8313.24</v>
      </c>
      <c r="U1226" t="str">
        <f>VLOOKUP(A1226,Funcionários!$A$1:$I$98,3,FALSE)</f>
        <v>M</v>
      </c>
    </row>
    <row r="1227" spans="1:21" x14ac:dyDescent="0.3">
      <c r="A1227">
        <v>43</v>
      </c>
      <c r="B1227" t="str">
        <f>VLOOKUP(A1227,Funcionários!$A$1:$I$98,2,FALSE)</f>
        <v>Sophia Santos</v>
      </c>
      <c r="C1227" s="2" t="s">
        <v>79</v>
      </c>
      <c r="D1227" s="4" t="s">
        <v>2142</v>
      </c>
      <c r="E1227" s="4" t="s">
        <v>2143</v>
      </c>
      <c r="F1227">
        <v>0</v>
      </c>
      <c r="G1227">
        <v>0</v>
      </c>
      <c r="H1227">
        <f t="shared" si="76"/>
        <v>2025</v>
      </c>
      <c r="I1227">
        <f t="shared" si="77"/>
        <v>4</v>
      </c>
      <c r="J1227" t="s">
        <v>22</v>
      </c>
      <c r="K1227" t="str">
        <f>VLOOKUP(A1227,Funcionários!$A$1:$I$98,7,FALSE)</f>
        <v>Tarde</v>
      </c>
      <c r="L1227" t="str">
        <f>VLOOKUP(K1227,Turnos!$A$1:$C$4,2,FALSE)</f>
        <v>14:00</v>
      </c>
      <c r="M1227" t="str">
        <f>VLOOKUP(K1227,Turnos!$A$1:$C$4,3,FALSE)</f>
        <v>22:00</v>
      </c>
      <c r="N1227" s="6">
        <v>1.9938888888888897</v>
      </c>
      <c r="O1227" s="6">
        <v>12.86083333333333</v>
      </c>
      <c r="P1227" s="6">
        <f t="shared" si="78"/>
        <v>14.85472222222222</v>
      </c>
      <c r="Q1227" t="str">
        <f t="shared" si="79"/>
        <v>Anomalia</v>
      </c>
      <c r="R1227" t="str">
        <f>VLOOKUP(A1227,Funcionários!$A$1:$I$98,6,FALSE)</f>
        <v>Produção</v>
      </c>
      <c r="S1227" t="str">
        <f>VLOOKUP(A1227,Funcionários!$A$1:$I$98,5,FALSE)</f>
        <v>Analista</v>
      </c>
      <c r="T1227">
        <f>VLOOKUP(A1227,Funcionários!$A$1:$I$98,8,FALSE)</f>
        <v>8313.24</v>
      </c>
      <c r="U1227" t="str">
        <f>VLOOKUP(A1227,Funcionários!$A$1:$I$98,3,FALSE)</f>
        <v>M</v>
      </c>
    </row>
    <row r="1228" spans="1:21" x14ac:dyDescent="0.3">
      <c r="A1228">
        <v>43</v>
      </c>
      <c r="B1228" t="str">
        <f>VLOOKUP(A1228,Funcionários!$A$1:$I$98,2,FALSE)</f>
        <v>Sophia Santos</v>
      </c>
      <c r="C1228" s="2" t="s">
        <v>82</v>
      </c>
      <c r="D1228" s="4" t="s">
        <v>2144</v>
      </c>
      <c r="E1228" s="4" t="s">
        <v>864</v>
      </c>
      <c r="F1228">
        <v>0</v>
      </c>
      <c r="G1228">
        <v>2.2999999999999998</v>
      </c>
      <c r="H1228">
        <f t="shared" si="76"/>
        <v>2025</v>
      </c>
      <c r="I1228">
        <f t="shared" si="77"/>
        <v>4</v>
      </c>
      <c r="J1228" t="s">
        <v>26</v>
      </c>
      <c r="K1228" t="str">
        <f>VLOOKUP(A1228,Funcionários!$A$1:$I$98,7,FALSE)</f>
        <v>Tarde</v>
      </c>
      <c r="L1228" t="str">
        <f>VLOOKUP(K1228,Turnos!$A$1:$C$4,2,FALSE)</f>
        <v>14:00</v>
      </c>
      <c r="M1228" t="str">
        <f>VLOOKUP(K1228,Turnos!$A$1:$C$4,3,FALSE)</f>
        <v>22:00</v>
      </c>
      <c r="N1228" s="6">
        <v>6.2527777777777791</v>
      </c>
      <c r="O1228" s="6">
        <v>5.9177777777777774</v>
      </c>
      <c r="P1228" s="6">
        <f t="shared" si="78"/>
        <v>12.170555555555556</v>
      </c>
      <c r="Q1228" t="str">
        <f t="shared" si="79"/>
        <v>Anomalia</v>
      </c>
      <c r="R1228" t="str">
        <f>VLOOKUP(A1228,Funcionários!$A$1:$I$98,6,FALSE)</f>
        <v>Produção</v>
      </c>
      <c r="S1228" t="str">
        <f>VLOOKUP(A1228,Funcionários!$A$1:$I$98,5,FALSE)</f>
        <v>Analista</v>
      </c>
      <c r="T1228">
        <f>VLOOKUP(A1228,Funcionários!$A$1:$I$98,8,FALSE)</f>
        <v>8313.24</v>
      </c>
      <c r="U1228" t="str">
        <f>VLOOKUP(A1228,Funcionários!$A$1:$I$98,3,FALSE)</f>
        <v>M</v>
      </c>
    </row>
    <row r="1229" spans="1:21" x14ac:dyDescent="0.3">
      <c r="A1229">
        <v>43</v>
      </c>
      <c r="B1229" t="str">
        <f>VLOOKUP(A1229,Funcionários!$A$1:$I$98,2,FALSE)</f>
        <v>Sophia Santos</v>
      </c>
      <c r="C1229" s="2" t="s">
        <v>85</v>
      </c>
      <c r="D1229" s="4" t="s">
        <v>2145</v>
      </c>
      <c r="E1229" s="4" t="s">
        <v>2146</v>
      </c>
      <c r="F1229">
        <v>0</v>
      </c>
      <c r="G1229">
        <v>0.3</v>
      </c>
      <c r="H1229">
        <f t="shared" si="76"/>
        <v>2025</v>
      </c>
      <c r="I1229">
        <f t="shared" si="77"/>
        <v>4</v>
      </c>
      <c r="J1229" t="s">
        <v>28</v>
      </c>
      <c r="K1229" t="str">
        <f>VLOOKUP(A1229,Funcionários!$A$1:$I$98,7,FALSE)</f>
        <v>Tarde</v>
      </c>
      <c r="L1229" t="str">
        <f>VLOOKUP(K1229,Turnos!$A$1:$C$4,2,FALSE)</f>
        <v>14:00</v>
      </c>
      <c r="M1229" t="str">
        <f>VLOOKUP(K1229,Turnos!$A$1:$C$4,3,FALSE)</f>
        <v>22:00</v>
      </c>
      <c r="N1229" s="6">
        <v>10.637222222222222</v>
      </c>
      <c r="O1229" s="6">
        <v>1.4063888888888885</v>
      </c>
      <c r="P1229" s="6">
        <f t="shared" si="78"/>
        <v>12.043611111111112</v>
      </c>
      <c r="Q1229" t="str">
        <f t="shared" si="79"/>
        <v>Anomalia</v>
      </c>
      <c r="R1229" t="str">
        <f>VLOOKUP(A1229,Funcionários!$A$1:$I$98,6,FALSE)</f>
        <v>Produção</v>
      </c>
      <c r="S1229" t="str">
        <f>VLOOKUP(A1229,Funcionários!$A$1:$I$98,5,FALSE)</f>
        <v>Analista</v>
      </c>
      <c r="T1229">
        <f>VLOOKUP(A1229,Funcionários!$A$1:$I$98,8,FALSE)</f>
        <v>8313.24</v>
      </c>
      <c r="U1229" t="str">
        <f>VLOOKUP(A1229,Funcionários!$A$1:$I$98,3,FALSE)</f>
        <v>M</v>
      </c>
    </row>
    <row r="1230" spans="1:21" x14ac:dyDescent="0.3">
      <c r="A1230">
        <v>43</v>
      </c>
      <c r="B1230" t="str">
        <f>VLOOKUP(A1230,Funcionários!$A$1:$I$98,2,FALSE)</f>
        <v>Sophia Santos</v>
      </c>
      <c r="C1230" s="2" t="s">
        <v>88</v>
      </c>
      <c r="D1230" s="4" t="s">
        <v>1957</v>
      </c>
      <c r="E1230" s="4" t="s">
        <v>2147</v>
      </c>
      <c r="F1230">
        <v>0</v>
      </c>
      <c r="G1230">
        <v>2.9</v>
      </c>
      <c r="H1230">
        <f t="shared" si="76"/>
        <v>2025</v>
      </c>
      <c r="I1230">
        <f t="shared" si="77"/>
        <v>4</v>
      </c>
      <c r="J1230" t="s">
        <v>9</v>
      </c>
      <c r="K1230" t="str">
        <f>VLOOKUP(A1230,Funcionários!$A$1:$I$98,7,FALSE)</f>
        <v>Tarde</v>
      </c>
      <c r="L1230" t="str">
        <f>VLOOKUP(K1230,Turnos!$A$1:$C$4,2,FALSE)</f>
        <v>14:00</v>
      </c>
      <c r="M1230" t="str">
        <f>VLOOKUP(K1230,Turnos!$A$1:$C$4,3,FALSE)</f>
        <v>22:00</v>
      </c>
      <c r="N1230" s="6">
        <v>8.728611111111114</v>
      </c>
      <c r="O1230" s="6">
        <v>16.025833333333331</v>
      </c>
      <c r="P1230" s="6">
        <f t="shared" si="78"/>
        <v>24.754444444444445</v>
      </c>
      <c r="Q1230" t="str">
        <f t="shared" si="79"/>
        <v>Anomalia</v>
      </c>
      <c r="R1230" t="str">
        <f>VLOOKUP(A1230,Funcionários!$A$1:$I$98,6,FALSE)</f>
        <v>Produção</v>
      </c>
      <c r="S1230" t="str">
        <f>VLOOKUP(A1230,Funcionários!$A$1:$I$98,5,FALSE)</f>
        <v>Analista</v>
      </c>
      <c r="T1230">
        <f>VLOOKUP(A1230,Funcionários!$A$1:$I$98,8,FALSE)</f>
        <v>8313.24</v>
      </c>
      <c r="U1230" t="str">
        <f>VLOOKUP(A1230,Funcionários!$A$1:$I$98,3,FALSE)</f>
        <v>M</v>
      </c>
    </row>
    <row r="1231" spans="1:21" x14ac:dyDescent="0.3">
      <c r="A1231">
        <v>43</v>
      </c>
      <c r="B1231" t="str">
        <f>VLOOKUP(A1231,Funcionários!$A$1:$I$98,2,FALSE)</f>
        <v>Sophia Santos</v>
      </c>
      <c r="C1231" s="2" t="s">
        <v>91</v>
      </c>
      <c r="D1231" s="4" t="s">
        <v>2148</v>
      </c>
      <c r="E1231" s="4" t="s">
        <v>2149</v>
      </c>
      <c r="F1231">
        <v>0</v>
      </c>
      <c r="G1231">
        <v>2.8</v>
      </c>
      <c r="H1231">
        <f t="shared" si="76"/>
        <v>2025</v>
      </c>
      <c r="I1231">
        <f t="shared" si="77"/>
        <v>4</v>
      </c>
      <c r="J1231" t="s">
        <v>12</v>
      </c>
      <c r="K1231" t="str">
        <f>VLOOKUP(A1231,Funcionários!$A$1:$I$98,7,FALSE)</f>
        <v>Tarde</v>
      </c>
      <c r="L1231" t="str">
        <f>VLOOKUP(K1231,Turnos!$A$1:$C$4,2,FALSE)</f>
        <v>14:00</v>
      </c>
      <c r="M1231" t="str">
        <f>VLOOKUP(K1231,Turnos!$A$1:$C$4,3,FALSE)</f>
        <v>22:00</v>
      </c>
      <c r="N1231" s="6">
        <v>6.5833333333333313</v>
      </c>
      <c r="O1231" s="6">
        <v>9.0833333333333339</v>
      </c>
      <c r="P1231" s="6">
        <f t="shared" si="78"/>
        <v>15.666666666666664</v>
      </c>
      <c r="Q1231" t="str">
        <f t="shared" si="79"/>
        <v>Anomalia</v>
      </c>
      <c r="R1231" t="str">
        <f>VLOOKUP(A1231,Funcionários!$A$1:$I$98,6,FALSE)</f>
        <v>Produção</v>
      </c>
      <c r="S1231" t="str">
        <f>VLOOKUP(A1231,Funcionários!$A$1:$I$98,5,FALSE)</f>
        <v>Analista</v>
      </c>
      <c r="T1231">
        <f>VLOOKUP(A1231,Funcionários!$A$1:$I$98,8,FALSE)</f>
        <v>8313.24</v>
      </c>
      <c r="U1231" t="str">
        <f>VLOOKUP(A1231,Funcionários!$A$1:$I$98,3,FALSE)</f>
        <v>M</v>
      </c>
    </row>
    <row r="1232" spans="1:21" x14ac:dyDescent="0.3">
      <c r="A1232">
        <v>44</v>
      </c>
      <c r="B1232" t="str">
        <f>VLOOKUP(A1232,Funcionários!$A$1:$I$98,2,FALSE)</f>
        <v>João Castro</v>
      </c>
      <c r="C1232" s="2" t="s">
        <v>7</v>
      </c>
      <c r="D1232" s="4" t="s">
        <v>2150</v>
      </c>
      <c r="E1232" s="4" t="s">
        <v>2151</v>
      </c>
      <c r="F1232">
        <v>0</v>
      </c>
      <c r="G1232">
        <v>1.4</v>
      </c>
      <c r="H1232">
        <f t="shared" si="76"/>
        <v>2025</v>
      </c>
      <c r="I1232">
        <f t="shared" si="77"/>
        <v>5</v>
      </c>
      <c r="J1232" t="s">
        <v>9</v>
      </c>
      <c r="K1232" t="str">
        <f>VLOOKUP(A1232,Funcionários!$A$1:$I$98,7,FALSE)</f>
        <v>Manhã</v>
      </c>
      <c r="L1232" t="str">
        <f>VLOOKUP(K1232,Turnos!$A$1:$C$4,2,FALSE)</f>
        <v>06:00</v>
      </c>
      <c r="M1232" t="str">
        <f>VLOOKUP(K1232,Turnos!$A$1:$C$4,3,FALSE)</f>
        <v>14:00</v>
      </c>
      <c r="N1232" s="6">
        <v>0.41972222222222211</v>
      </c>
      <c r="O1232" s="6">
        <v>9.9941666666666649</v>
      </c>
      <c r="P1232" s="6">
        <f t="shared" si="78"/>
        <v>10.413888888888888</v>
      </c>
      <c r="Q1232" t="str">
        <f t="shared" si="79"/>
        <v>Anomalia</v>
      </c>
      <c r="R1232" t="str">
        <f>VLOOKUP(A1232,Funcionários!$A$1:$I$98,6,FALSE)</f>
        <v>Financeiro</v>
      </c>
      <c r="S1232" t="str">
        <f>VLOOKUP(A1232,Funcionários!$A$1:$I$98,5,FALSE)</f>
        <v>Analista</v>
      </c>
      <c r="T1232">
        <f>VLOOKUP(A1232,Funcionários!$A$1:$I$98,8,FALSE)</f>
        <v>1837.75</v>
      </c>
      <c r="U1232" t="str">
        <f>VLOOKUP(A1232,Funcionários!$A$1:$I$98,3,FALSE)</f>
        <v>F</v>
      </c>
    </row>
    <row r="1233" spans="1:21" x14ac:dyDescent="0.3">
      <c r="A1233">
        <v>44</v>
      </c>
      <c r="B1233" t="str">
        <f>VLOOKUP(A1233,Funcionários!$A$1:$I$98,2,FALSE)</f>
        <v>João Castro</v>
      </c>
      <c r="C1233" s="2" t="s">
        <v>10</v>
      </c>
      <c r="D1233" s="4"/>
      <c r="E1233" s="4"/>
      <c r="F1233">
        <v>1</v>
      </c>
      <c r="G1233">
        <v>0</v>
      </c>
      <c r="H1233">
        <f t="shared" si="76"/>
        <v>2025</v>
      </c>
      <c r="I1233">
        <f t="shared" si="77"/>
        <v>5</v>
      </c>
      <c r="J1233" t="s">
        <v>12</v>
      </c>
      <c r="K1233" t="str">
        <f>VLOOKUP(A1233,Funcionários!$A$1:$I$98,7,FALSE)</f>
        <v>Manhã</v>
      </c>
      <c r="L1233" t="str">
        <f>VLOOKUP(K1233,Turnos!$A$1:$C$4,2,FALSE)</f>
        <v>06:00</v>
      </c>
      <c r="M1233" t="str">
        <f>VLOOKUP(K1233,Turnos!$A$1:$C$4,3,FALSE)</f>
        <v>14:00</v>
      </c>
      <c r="N1233" s="6">
        <v>6</v>
      </c>
      <c r="O1233" s="6">
        <v>14</v>
      </c>
      <c r="P1233" s="6">
        <f t="shared" si="78"/>
        <v>20</v>
      </c>
      <c r="Q1233" t="str">
        <f t="shared" si="79"/>
        <v>Anomalia</v>
      </c>
      <c r="R1233" t="str">
        <f>VLOOKUP(A1233,Funcionários!$A$1:$I$98,6,FALSE)</f>
        <v>Financeiro</v>
      </c>
      <c r="S1233" t="str">
        <f>VLOOKUP(A1233,Funcionários!$A$1:$I$98,5,FALSE)</f>
        <v>Analista</v>
      </c>
      <c r="T1233">
        <f>VLOOKUP(A1233,Funcionários!$A$1:$I$98,8,FALSE)</f>
        <v>1837.75</v>
      </c>
      <c r="U1233" t="str">
        <f>VLOOKUP(A1233,Funcionários!$A$1:$I$98,3,FALSE)</f>
        <v>F</v>
      </c>
    </row>
    <row r="1234" spans="1:21" x14ac:dyDescent="0.3">
      <c r="A1234">
        <v>44</v>
      </c>
      <c r="B1234" t="str">
        <f>VLOOKUP(A1234,Funcionários!$A$1:$I$98,2,FALSE)</f>
        <v>João Castro</v>
      </c>
      <c r="C1234" s="2" t="s">
        <v>13</v>
      </c>
      <c r="D1234" s="4" t="s">
        <v>2152</v>
      </c>
      <c r="E1234" s="4" t="s">
        <v>2153</v>
      </c>
      <c r="F1234">
        <v>0</v>
      </c>
      <c r="G1234">
        <v>1.7</v>
      </c>
      <c r="H1234">
        <f t="shared" si="76"/>
        <v>2025</v>
      </c>
      <c r="I1234">
        <f t="shared" si="77"/>
        <v>5</v>
      </c>
      <c r="J1234" t="s">
        <v>16</v>
      </c>
      <c r="K1234" t="str">
        <f>VLOOKUP(A1234,Funcionários!$A$1:$I$98,7,FALSE)</f>
        <v>Manhã</v>
      </c>
      <c r="L1234" t="str">
        <f>VLOOKUP(K1234,Turnos!$A$1:$C$4,2,FALSE)</f>
        <v>06:00</v>
      </c>
      <c r="M1234" t="str">
        <f>VLOOKUP(K1234,Turnos!$A$1:$C$4,3,FALSE)</f>
        <v>14:00</v>
      </c>
      <c r="N1234" s="6">
        <v>4.58</v>
      </c>
      <c r="O1234" s="6">
        <v>6.2536111111111117</v>
      </c>
      <c r="P1234" s="6">
        <f t="shared" si="78"/>
        <v>10.833611111111111</v>
      </c>
      <c r="Q1234" t="str">
        <f t="shared" si="79"/>
        <v>Anomalia</v>
      </c>
      <c r="R1234" t="str">
        <f>VLOOKUP(A1234,Funcionários!$A$1:$I$98,6,FALSE)</f>
        <v>Financeiro</v>
      </c>
      <c r="S1234" t="str">
        <f>VLOOKUP(A1234,Funcionários!$A$1:$I$98,5,FALSE)</f>
        <v>Analista</v>
      </c>
      <c r="T1234">
        <f>VLOOKUP(A1234,Funcionários!$A$1:$I$98,8,FALSE)</f>
        <v>1837.75</v>
      </c>
      <c r="U1234" t="str">
        <f>VLOOKUP(A1234,Funcionários!$A$1:$I$98,3,FALSE)</f>
        <v>F</v>
      </c>
    </row>
    <row r="1235" spans="1:21" x14ac:dyDescent="0.3">
      <c r="A1235">
        <v>44</v>
      </c>
      <c r="B1235" t="str">
        <f>VLOOKUP(A1235,Funcionários!$A$1:$I$98,2,FALSE)</f>
        <v>João Castro</v>
      </c>
      <c r="C1235" s="2" t="s">
        <v>17</v>
      </c>
      <c r="D1235" s="4" t="s">
        <v>2154</v>
      </c>
      <c r="E1235" s="4" t="s">
        <v>2155</v>
      </c>
      <c r="F1235">
        <v>0</v>
      </c>
      <c r="G1235">
        <v>0.8</v>
      </c>
      <c r="H1235">
        <f t="shared" si="76"/>
        <v>2025</v>
      </c>
      <c r="I1235">
        <f t="shared" si="77"/>
        <v>5</v>
      </c>
      <c r="J1235" t="s">
        <v>18</v>
      </c>
      <c r="K1235" t="str">
        <f>VLOOKUP(A1235,Funcionários!$A$1:$I$98,7,FALSE)</f>
        <v>Manhã</v>
      </c>
      <c r="L1235" t="str">
        <f>VLOOKUP(K1235,Turnos!$A$1:$C$4,2,FALSE)</f>
        <v>06:00</v>
      </c>
      <c r="M1235" t="str">
        <f>VLOOKUP(K1235,Turnos!$A$1:$C$4,3,FALSE)</f>
        <v>14:00</v>
      </c>
      <c r="N1235" s="6">
        <v>12.744166666666667</v>
      </c>
      <c r="O1235" s="6">
        <v>13.1975</v>
      </c>
      <c r="P1235" s="6">
        <f t="shared" si="78"/>
        <v>25.941666666666666</v>
      </c>
      <c r="Q1235" t="str">
        <f t="shared" si="79"/>
        <v>Anomalia</v>
      </c>
      <c r="R1235" t="str">
        <f>VLOOKUP(A1235,Funcionários!$A$1:$I$98,6,FALSE)</f>
        <v>Financeiro</v>
      </c>
      <c r="S1235" t="str">
        <f>VLOOKUP(A1235,Funcionários!$A$1:$I$98,5,FALSE)</f>
        <v>Analista</v>
      </c>
      <c r="T1235">
        <f>VLOOKUP(A1235,Funcionários!$A$1:$I$98,8,FALSE)</f>
        <v>1837.75</v>
      </c>
      <c r="U1235" t="str">
        <f>VLOOKUP(A1235,Funcionários!$A$1:$I$98,3,FALSE)</f>
        <v>F</v>
      </c>
    </row>
    <row r="1236" spans="1:21" x14ac:dyDescent="0.3">
      <c r="A1236">
        <v>44</v>
      </c>
      <c r="B1236" t="str">
        <f>VLOOKUP(A1236,Funcionários!$A$1:$I$98,2,FALSE)</f>
        <v>João Castro</v>
      </c>
      <c r="C1236" s="2" t="s">
        <v>19</v>
      </c>
      <c r="D1236" s="4"/>
      <c r="E1236" s="4"/>
      <c r="F1236">
        <v>0</v>
      </c>
      <c r="G1236">
        <v>0</v>
      </c>
      <c r="H1236">
        <f t="shared" si="76"/>
        <v>2025</v>
      </c>
      <c r="I1236">
        <f t="shared" si="77"/>
        <v>5</v>
      </c>
      <c r="J1236" t="s">
        <v>22</v>
      </c>
      <c r="K1236" t="str">
        <f>VLOOKUP(A1236,Funcionários!$A$1:$I$98,7,FALSE)</f>
        <v>Manhã</v>
      </c>
      <c r="L1236" t="str">
        <f>VLOOKUP(K1236,Turnos!$A$1:$C$4,2,FALSE)</f>
        <v>06:00</v>
      </c>
      <c r="M1236" t="str">
        <f>VLOOKUP(K1236,Turnos!$A$1:$C$4,3,FALSE)</f>
        <v>14:00</v>
      </c>
      <c r="N1236" s="6">
        <v>6</v>
      </c>
      <c r="O1236" s="6">
        <v>14</v>
      </c>
      <c r="P1236" s="6">
        <f t="shared" si="78"/>
        <v>20</v>
      </c>
      <c r="Q1236" t="str">
        <f t="shared" si="79"/>
        <v>Anomalia</v>
      </c>
      <c r="R1236" t="str">
        <f>VLOOKUP(A1236,Funcionários!$A$1:$I$98,6,FALSE)</f>
        <v>Financeiro</v>
      </c>
      <c r="S1236" t="str">
        <f>VLOOKUP(A1236,Funcionários!$A$1:$I$98,5,FALSE)</f>
        <v>Analista</v>
      </c>
      <c r="T1236">
        <f>VLOOKUP(A1236,Funcionários!$A$1:$I$98,8,FALSE)</f>
        <v>1837.75</v>
      </c>
      <c r="U1236" t="str">
        <f>VLOOKUP(A1236,Funcionários!$A$1:$I$98,3,FALSE)</f>
        <v>F</v>
      </c>
    </row>
    <row r="1237" spans="1:21" x14ac:dyDescent="0.3">
      <c r="A1237">
        <v>44</v>
      </c>
      <c r="B1237" t="str">
        <f>VLOOKUP(A1237,Funcionários!$A$1:$I$98,2,FALSE)</f>
        <v>João Castro</v>
      </c>
      <c r="C1237" s="2" t="s">
        <v>23</v>
      </c>
      <c r="D1237" s="4" t="s">
        <v>2156</v>
      </c>
      <c r="E1237" s="4" t="s">
        <v>2157</v>
      </c>
      <c r="F1237">
        <v>0</v>
      </c>
      <c r="G1237">
        <v>1.6</v>
      </c>
      <c r="H1237">
        <f t="shared" si="76"/>
        <v>2025</v>
      </c>
      <c r="I1237">
        <f t="shared" si="77"/>
        <v>5</v>
      </c>
      <c r="J1237" t="s">
        <v>26</v>
      </c>
      <c r="K1237" t="str">
        <f>VLOOKUP(A1237,Funcionários!$A$1:$I$98,7,FALSE)</f>
        <v>Manhã</v>
      </c>
      <c r="L1237" t="str">
        <f>VLOOKUP(K1237,Turnos!$A$1:$C$4,2,FALSE)</f>
        <v>06:00</v>
      </c>
      <c r="M1237" t="str">
        <f>VLOOKUP(K1237,Turnos!$A$1:$C$4,3,FALSE)</f>
        <v>14:00</v>
      </c>
      <c r="N1237" s="6">
        <v>2.2627777777777776</v>
      </c>
      <c r="O1237" s="6">
        <v>3.5497222222222224</v>
      </c>
      <c r="P1237" s="6">
        <f t="shared" si="78"/>
        <v>5.8125</v>
      </c>
      <c r="Q1237" t="str">
        <f t="shared" si="79"/>
        <v>Anomalia</v>
      </c>
      <c r="R1237" t="str">
        <f>VLOOKUP(A1237,Funcionários!$A$1:$I$98,6,FALSE)</f>
        <v>Financeiro</v>
      </c>
      <c r="S1237" t="str">
        <f>VLOOKUP(A1237,Funcionários!$A$1:$I$98,5,FALSE)</f>
        <v>Analista</v>
      </c>
      <c r="T1237">
        <f>VLOOKUP(A1237,Funcionários!$A$1:$I$98,8,FALSE)</f>
        <v>1837.75</v>
      </c>
      <c r="U1237" t="str">
        <f>VLOOKUP(A1237,Funcionários!$A$1:$I$98,3,FALSE)</f>
        <v>F</v>
      </c>
    </row>
    <row r="1238" spans="1:21" x14ac:dyDescent="0.3">
      <c r="A1238">
        <v>44</v>
      </c>
      <c r="B1238" t="str">
        <f>VLOOKUP(A1238,Funcionários!$A$1:$I$98,2,FALSE)</f>
        <v>João Castro</v>
      </c>
      <c r="C1238" s="2" t="s">
        <v>27</v>
      </c>
      <c r="D1238" s="4" t="s">
        <v>2158</v>
      </c>
      <c r="E1238" s="4" t="s">
        <v>2159</v>
      </c>
      <c r="F1238">
        <v>0</v>
      </c>
      <c r="G1238">
        <v>2.2999999999999998</v>
      </c>
      <c r="H1238">
        <f t="shared" si="76"/>
        <v>2025</v>
      </c>
      <c r="I1238">
        <f t="shared" si="77"/>
        <v>5</v>
      </c>
      <c r="J1238" t="s">
        <v>28</v>
      </c>
      <c r="K1238" t="str">
        <f>VLOOKUP(A1238,Funcionários!$A$1:$I$98,7,FALSE)</f>
        <v>Manhã</v>
      </c>
      <c r="L1238" t="str">
        <f>VLOOKUP(K1238,Turnos!$A$1:$C$4,2,FALSE)</f>
        <v>06:00</v>
      </c>
      <c r="M1238" t="str">
        <f>VLOOKUP(K1238,Turnos!$A$1:$C$4,3,FALSE)</f>
        <v>14:00</v>
      </c>
      <c r="N1238" s="6">
        <v>9.7305555555555561</v>
      </c>
      <c r="O1238" s="6">
        <v>9.3688888888888879</v>
      </c>
      <c r="P1238" s="6">
        <f t="shared" si="78"/>
        <v>19.099444444444444</v>
      </c>
      <c r="Q1238" t="str">
        <f t="shared" si="79"/>
        <v>Anomalia</v>
      </c>
      <c r="R1238" t="str">
        <f>VLOOKUP(A1238,Funcionários!$A$1:$I$98,6,FALSE)</f>
        <v>Financeiro</v>
      </c>
      <c r="S1238" t="str">
        <f>VLOOKUP(A1238,Funcionários!$A$1:$I$98,5,FALSE)</f>
        <v>Analista</v>
      </c>
      <c r="T1238">
        <f>VLOOKUP(A1238,Funcionários!$A$1:$I$98,8,FALSE)</f>
        <v>1837.75</v>
      </c>
      <c r="U1238" t="str">
        <f>VLOOKUP(A1238,Funcionários!$A$1:$I$98,3,FALSE)</f>
        <v>F</v>
      </c>
    </row>
    <row r="1239" spans="1:21" x14ac:dyDescent="0.3">
      <c r="A1239">
        <v>44</v>
      </c>
      <c r="B1239" t="str">
        <f>VLOOKUP(A1239,Funcionários!$A$1:$I$98,2,FALSE)</f>
        <v>João Castro</v>
      </c>
      <c r="C1239" s="2" t="s">
        <v>29</v>
      </c>
      <c r="D1239" s="4" t="s">
        <v>970</v>
      </c>
      <c r="E1239" s="4" t="s">
        <v>2160</v>
      </c>
      <c r="F1239">
        <v>0</v>
      </c>
      <c r="G1239">
        <v>0.2</v>
      </c>
      <c r="H1239">
        <f t="shared" si="76"/>
        <v>2025</v>
      </c>
      <c r="I1239">
        <f t="shared" si="77"/>
        <v>4</v>
      </c>
      <c r="J1239" t="s">
        <v>9</v>
      </c>
      <c r="K1239" t="str">
        <f>VLOOKUP(A1239,Funcionários!$A$1:$I$98,7,FALSE)</f>
        <v>Manhã</v>
      </c>
      <c r="L1239" t="str">
        <f>VLOOKUP(K1239,Turnos!$A$1:$C$4,2,FALSE)</f>
        <v>06:00</v>
      </c>
      <c r="M1239" t="str">
        <f>VLOOKUP(K1239,Turnos!$A$1:$C$4,3,FALSE)</f>
        <v>14:00</v>
      </c>
      <c r="N1239" s="6">
        <v>17.32</v>
      </c>
      <c r="O1239" s="6">
        <v>8.2913888888888909</v>
      </c>
      <c r="P1239" s="6">
        <f t="shared" si="78"/>
        <v>25.611388888888889</v>
      </c>
      <c r="Q1239" t="str">
        <f t="shared" si="79"/>
        <v>Anomalia</v>
      </c>
      <c r="R1239" t="str">
        <f>VLOOKUP(A1239,Funcionários!$A$1:$I$98,6,FALSE)</f>
        <v>Financeiro</v>
      </c>
      <c r="S1239" t="str">
        <f>VLOOKUP(A1239,Funcionários!$A$1:$I$98,5,FALSE)</f>
        <v>Analista</v>
      </c>
      <c r="T1239">
        <f>VLOOKUP(A1239,Funcionários!$A$1:$I$98,8,FALSE)</f>
        <v>1837.75</v>
      </c>
      <c r="U1239" t="str">
        <f>VLOOKUP(A1239,Funcionários!$A$1:$I$98,3,FALSE)</f>
        <v>F</v>
      </c>
    </row>
    <row r="1240" spans="1:21" x14ac:dyDescent="0.3">
      <c r="A1240">
        <v>44</v>
      </c>
      <c r="B1240" t="str">
        <f>VLOOKUP(A1240,Funcionários!$A$1:$I$98,2,FALSE)</f>
        <v>João Castro</v>
      </c>
      <c r="C1240" s="2" t="s">
        <v>32</v>
      </c>
      <c r="D1240" s="4" t="s">
        <v>2161</v>
      </c>
      <c r="E1240" s="4" t="s">
        <v>2162</v>
      </c>
      <c r="F1240">
        <v>0</v>
      </c>
      <c r="G1240">
        <v>2.4</v>
      </c>
      <c r="H1240">
        <f t="shared" si="76"/>
        <v>2025</v>
      </c>
      <c r="I1240">
        <f t="shared" si="77"/>
        <v>4</v>
      </c>
      <c r="J1240" t="s">
        <v>12</v>
      </c>
      <c r="K1240" t="str">
        <f>VLOOKUP(A1240,Funcionários!$A$1:$I$98,7,FALSE)</f>
        <v>Manhã</v>
      </c>
      <c r="L1240" t="str">
        <f>VLOOKUP(K1240,Turnos!$A$1:$C$4,2,FALSE)</f>
        <v>06:00</v>
      </c>
      <c r="M1240" t="str">
        <f>VLOOKUP(K1240,Turnos!$A$1:$C$4,3,FALSE)</f>
        <v>14:00</v>
      </c>
      <c r="N1240" s="6">
        <v>17.03361111111111</v>
      </c>
      <c r="O1240" s="6">
        <v>1.5099999999999989</v>
      </c>
      <c r="P1240" s="6">
        <f t="shared" si="78"/>
        <v>18.543611111111108</v>
      </c>
      <c r="Q1240" t="str">
        <f t="shared" si="79"/>
        <v>Anomalia</v>
      </c>
      <c r="R1240" t="str">
        <f>VLOOKUP(A1240,Funcionários!$A$1:$I$98,6,FALSE)</f>
        <v>Financeiro</v>
      </c>
      <c r="S1240" t="str">
        <f>VLOOKUP(A1240,Funcionários!$A$1:$I$98,5,FALSE)</f>
        <v>Analista</v>
      </c>
      <c r="T1240">
        <f>VLOOKUP(A1240,Funcionários!$A$1:$I$98,8,FALSE)</f>
        <v>1837.75</v>
      </c>
      <c r="U1240" t="str">
        <f>VLOOKUP(A1240,Funcionários!$A$1:$I$98,3,FALSE)</f>
        <v>F</v>
      </c>
    </row>
    <row r="1241" spans="1:21" x14ac:dyDescent="0.3">
      <c r="A1241">
        <v>44</v>
      </c>
      <c r="B1241" t="str">
        <f>VLOOKUP(A1241,Funcionários!$A$1:$I$98,2,FALSE)</f>
        <v>João Castro</v>
      </c>
      <c r="C1241" s="2" t="s">
        <v>35</v>
      </c>
      <c r="D1241" s="4"/>
      <c r="E1241" s="4"/>
      <c r="F1241">
        <v>1</v>
      </c>
      <c r="G1241">
        <v>0</v>
      </c>
      <c r="H1241">
        <f t="shared" si="76"/>
        <v>2025</v>
      </c>
      <c r="I1241">
        <f t="shared" si="77"/>
        <v>4</v>
      </c>
      <c r="J1241" t="s">
        <v>16</v>
      </c>
      <c r="K1241" t="str">
        <f>VLOOKUP(A1241,Funcionários!$A$1:$I$98,7,FALSE)</f>
        <v>Manhã</v>
      </c>
      <c r="L1241" t="str">
        <f>VLOOKUP(K1241,Turnos!$A$1:$C$4,2,FALSE)</f>
        <v>06:00</v>
      </c>
      <c r="M1241" t="str">
        <f>VLOOKUP(K1241,Turnos!$A$1:$C$4,3,FALSE)</f>
        <v>14:00</v>
      </c>
      <c r="N1241" s="6">
        <v>6</v>
      </c>
      <c r="O1241" s="6">
        <v>14</v>
      </c>
      <c r="P1241" s="6">
        <f t="shared" si="78"/>
        <v>20</v>
      </c>
      <c r="Q1241" t="str">
        <f t="shared" si="79"/>
        <v>Anomalia</v>
      </c>
      <c r="R1241" t="str">
        <f>VLOOKUP(A1241,Funcionários!$A$1:$I$98,6,FALSE)</f>
        <v>Financeiro</v>
      </c>
      <c r="S1241" t="str">
        <f>VLOOKUP(A1241,Funcionários!$A$1:$I$98,5,FALSE)</f>
        <v>Analista</v>
      </c>
      <c r="T1241">
        <f>VLOOKUP(A1241,Funcionários!$A$1:$I$98,8,FALSE)</f>
        <v>1837.75</v>
      </c>
      <c r="U1241" t="str">
        <f>VLOOKUP(A1241,Funcionários!$A$1:$I$98,3,FALSE)</f>
        <v>F</v>
      </c>
    </row>
    <row r="1242" spans="1:21" x14ac:dyDescent="0.3">
      <c r="A1242">
        <v>44</v>
      </c>
      <c r="B1242" t="str">
        <f>VLOOKUP(A1242,Funcionários!$A$1:$I$98,2,FALSE)</f>
        <v>João Castro</v>
      </c>
      <c r="C1242" s="2" t="s">
        <v>36</v>
      </c>
      <c r="D1242" s="4" t="s">
        <v>2163</v>
      </c>
      <c r="E1242" s="4" t="s">
        <v>2164</v>
      </c>
      <c r="F1242">
        <v>0</v>
      </c>
      <c r="G1242">
        <v>1.2</v>
      </c>
      <c r="H1242">
        <f t="shared" si="76"/>
        <v>2025</v>
      </c>
      <c r="I1242">
        <f t="shared" si="77"/>
        <v>4</v>
      </c>
      <c r="J1242" t="s">
        <v>18</v>
      </c>
      <c r="K1242" t="str">
        <f>VLOOKUP(A1242,Funcionários!$A$1:$I$98,7,FALSE)</f>
        <v>Manhã</v>
      </c>
      <c r="L1242" t="str">
        <f>VLOOKUP(K1242,Turnos!$A$1:$C$4,2,FALSE)</f>
        <v>06:00</v>
      </c>
      <c r="M1242" t="str">
        <f>VLOOKUP(K1242,Turnos!$A$1:$C$4,3,FALSE)</f>
        <v>14:00</v>
      </c>
      <c r="N1242" s="6">
        <v>6.5563888888888888</v>
      </c>
      <c r="O1242" s="6">
        <v>3.2408333333333337</v>
      </c>
      <c r="P1242" s="6">
        <f t="shared" si="78"/>
        <v>9.7972222222222225</v>
      </c>
      <c r="Q1242" t="str">
        <f t="shared" si="79"/>
        <v>Anomalia</v>
      </c>
      <c r="R1242" t="str">
        <f>VLOOKUP(A1242,Funcionários!$A$1:$I$98,6,FALSE)</f>
        <v>Financeiro</v>
      </c>
      <c r="S1242" t="str">
        <f>VLOOKUP(A1242,Funcionários!$A$1:$I$98,5,FALSE)</f>
        <v>Analista</v>
      </c>
      <c r="T1242">
        <f>VLOOKUP(A1242,Funcionários!$A$1:$I$98,8,FALSE)</f>
        <v>1837.75</v>
      </c>
      <c r="U1242" t="str">
        <f>VLOOKUP(A1242,Funcionários!$A$1:$I$98,3,FALSE)</f>
        <v>F</v>
      </c>
    </row>
    <row r="1243" spans="1:21" x14ac:dyDescent="0.3">
      <c r="A1243">
        <v>44</v>
      </c>
      <c r="B1243" t="str">
        <f>VLOOKUP(A1243,Funcionários!$A$1:$I$98,2,FALSE)</f>
        <v>João Castro</v>
      </c>
      <c r="C1243" s="2" t="s">
        <v>39</v>
      </c>
      <c r="D1243" s="4" t="s">
        <v>2165</v>
      </c>
      <c r="E1243" s="4" t="s">
        <v>2166</v>
      </c>
      <c r="F1243">
        <v>0</v>
      </c>
      <c r="G1243">
        <v>1.6</v>
      </c>
      <c r="H1243">
        <f t="shared" si="76"/>
        <v>2025</v>
      </c>
      <c r="I1243">
        <f t="shared" si="77"/>
        <v>4</v>
      </c>
      <c r="J1243" t="s">
        <v>22</v>
      </c>
      <c r="K1243" t="str">
        <f>VLOOKUP(A1243,Funcionários!$A$1:$I$98,7,FALSE)</f>
        <v>Manhã</v>
      </c>
      <c r="L1243" t="str">
        <f>VLOOKUP(K1243,Turnos!$A$1:$C$4,2,FALSE)</f>
        <v>06:00</v>
      </c>
      <c r="M1243" t="str">
        <f>VLOOKUP(K1243,Turnos!$A$1:$C$4,3,FALSE)</f>
        <v>14:00</v>
      </c>
      <c r="N1243" s="6">
        <v>13.091944444444444</v>
      </c>
      <c r="O1243" s="6">
        <v>4.1352777777777758</v>
      </c>
      <c r="P1243" s="6">
        <f t="shared" si="78"/>
        <v>17.22722222222222</v>
      </c>
      <c r="Q1243" t="str">
        <f t="shared" si="79"/>
        <v>Anomalia</v>
      </c>
      <c r="R1243" t="str">
        <f>VLOOKUP(A1243,Funcionários!$A$1:$I$98,6,FALSE)</f>
        <v>Financeiro</v>
      </c>
      <c r="S1243" t="str">
        <f>VLOOKUP(A1243,Funcionários!$A$1:$I$98,5,FALSE)</f>
        <v>Analista</v>
      </c>
      <c r="T1243">
        <f>VLOOKUP(A1243,Funcionários!$A$1:$I$98,8,FALSE)</f>
        <v>1837.75</v>
      </c>
      <c r="U1243" t="str">
        <f>VLOOKUP(A1243,Funcionários!$A$1:$I$98,3,FALSE)</f>
        <v>F</v>
      </c>
    </row>
    <row r="1244" spans="1:21" x14ac:dyDescent="0.3">
      <c r="A1244">
        <v>44</v>
      </c>
      <c r="B1244" t="str">
        <f>VLOOKUP(A1244,Funcionários!$A$1:$I$98,2,FALSE)</f>
        <v>João Castro</v>
      </c>
      <c r="C1244" s="2" t="s">
        <v>42</v>
      </c>
      <c r="D1244" s="4" t="s">
        <v>2167</v>
      </c>
      <c r="E1244" s="4" t="s">
        <v>2168</v>
      </c>
      <c r="F1244">
        <v>0</v>
      </c>
      <c r="G1244">
        <v>2.4</v>
      </c>
      <c r="H1244">
        <f t="shared" si="76"/>
        <v>2025</v>
      </c>
      <c r="I1244">
        <f t="shared" si="77"/>
        <v>4</v>
      </c>
      <c r="J1244" t="s">
        <v>26</v>
      </c>
      <c r="K1244" t="str">
        <f>VLOOKUP(A1244,Funcionários!$A$1:$I$98,7,FALSE)</f>
        <v>Manhã</v>
      </c>
      <c r="L1244" t="str">
        <f>VLOOKUP(K1244,Turnos!$A$1:$C$4,2,FALSE)</f>
        <v>06:00</v>
      </c>
      <c r="M1244" t="str">
        <f>VLOOKUP(K1244,Turnos!$A$1:$C$4,3,FALSE)</f>
        <v>14:00</v>
      </c>
      <c r="N1244" s="6">
        <v>5.8097222222222218</v>
      </c>
      <c r="O1244" s="6">
        <v>0.54666666666666686</v>
      </c>
      <c r="P1244" s="6">
        <f t="shared" si="78"/>
        <v>6.3563888888888886</v>
      </c>
      <c r="Q1244" t="str">
        <f t="shared" si="79"/>
        <v>Anomalia</v>
      </c>
      <c r="R1244" t="str">
        <f>VLOOKUP(A1244,Funcionários!$A$1:$I$98,6,FALSE)</f>
        <v>Financeiro</v>
      </c>
      <c r="S1244" t="str">
        <f>VLOOKUP(A1244,Funcionários!$A$1:$I$98,5,FALSE)</f>
        <v>Analista</v>
      </c>
      <c r="T1244">
        <f>VLOOKUP(A1244,Funcionários!$A$1:$I$98,8,FALSE)</f>
        <v>1837.75</v>
      </c>
      <c r="U1244" t="str">
        <f>VLOOKUP(A1244,Funcionários!$A$1:$I$98,3,FALSE)</f>
        <v>F</v>
      </c>
    </row>
    <row r="1245" spans="1:21" x14ac:dyDescent="0.3">
      <c r="A1245">
        <v>44</v>
      </c>
      <c r="B1245" t="str">
        <f>VLOOKUP(A1245,Funcionários!$A$1:$I$98,2,FALSE)</f>
        <v>João Castro</v>
      </c>
      <c r="C1245" s="2" t="s">
        <v>45</v>
      </c>
      <c r="D1245" s="4" t="s">
        <v>2169</v>
      </c>
      <c r="E1245" s="4" t="s">
        <v>2170</v>
      </c>
      <c r="F1245">
        <v>0</v>
      </c>
      <c r="G1245">
        <v>0.4</v>
      </c>
      <c r="H1245">
        <f t="shared" si="76"/>
        <v>2025</v>
      </c>
      <c r="I1245">
        <f t="shared" si="77"/>
        <v>4</v>
      </c>
      <c r="J1245" t="s">
        <v>28</v>
      </c>
      <c r="K1245" t="str">
        <f>VLOOKUP(A1245,Funcionários!$A$1:$I$98,7,FALSE)</f>
        <v>Manhã</v>
      </c>
      <c r="L1245" t="str">
        <f>VLOOKUP(K1245,Turnos!$A$1:$C$4,2,FALSE)</f>
        <v>06:00</v>
      </c>
      <c r="M1245" t="str">
        <f>VLOOKUP(K1245,Turnos!$A$1:$C$4,3,FALSE)</f>
        <v>14:00</v>
      </c>
      <c r="N1245" s="6">
        <v>4.5000000000000373E-2</v>
      </c>
      <c r="O1245" s="6">
        <v>3.8044444444444441</v>
      </c>
      <c r="P1245" s="6">
        <f t="shared" si="78"/>
        <v>3.8494444444444444</v>
      </c>
      <c r="Q1245" t="str">
        <f t="shared" si="79"/>
        <v>Anomalia</v>
      </c>
      <c r="R1245" t="str">
        <f>VLOOKUP(A1245,Funcionários!$A$1:$I$98,6,FALSE)</f>
        <v>Financeiro</v>
      </c>
      <c r="S1245" t="str">
        <f>VLOOKUP(A1245,Funcionários!$A$1:$I$98,5,FALSE)</f>
        <v>Analista</v>
      </c>
      <c r="T1245">
        <f>VLOOKUP(A1245,Funcionários!$A$1:$I$98,8,FALSE)</f>
        <v>1837.75</v>
      </c>
      <c r="U1245" t="str">
        <f>VLOOKUP(A1245,Funcionários!$A$1:$I$98,3,FALSE)</f>
        <v>F</v>
      </c>
    </row>
    <row r="1246" spans="1:21" x14ac:dyDescent="0.3">
      <c r="A1246">
        <v>44</v>
      </c>
      <c r="B1246" t="str">
        <f>VLOOKUP(A1246,Funcionários!$A$1:$I$98,2,FALSE)</f>
        <v>João Castro</v>
      </c>
      <c r="C1246" s="2" t="s">
        <v>48</v>
      </c>
      <c r="D1246" s="4" t="s">
        <v>2171</v>
      </c>
      <c r="E1246" s="4" t="s">
        <v>2172</v>
      </c>
      <c r="F1246">
        <v>0</v>
      </c>
      <c r="G1246">
        <v>2.4</v>
      </c>
      <c r="H1246">
        <f t="shared" si="76"/>
        <v>2025</v>
      </c>
      <c r="I1246">
        <f t="shared" si="77"/>
        <v>4</v>
      </c>
      <c r="J1246" t="s">
        <v>9</v>
      </c>
      <c r="K1246" t="str">
        <f>VLOOKUP(A1246,Funcionários!$A$1:$I$98,7,FALSE)</f>
        <v>Manhã</v>
      </c>
      <c r="L1246" t="str">
        <f>VLOOKUP(K1246,Turnos!$A$1:$C$4,2,FALSE)</f>
        <v>06:00</v>
      </c>
      <c r="M1246" t="str">
        <f>VLOOKUP(K1246,Turnos!$A$1:$C$4,3,FALSE)</f>
        <v>14:00</v>
      </c>
      <c r="N1246" s="6">
        <v>5.3955555555555552</v>
      </c>
      <c r="O1246" s="6">
        <v>2.2638888888888906</v>
      </c>
      <c r="P1246" s="6">
        <f t="shared" si="78"/>
        <v>7.6594444444444463</v>
      </c>
      <c r="Q1246" t="str">
        <f t="shared" si="79"/>
        <v>Anomalia</v>
      </c>
      <c r="R1246" t="str">
        <f>VLOOKUP(A1246,Funcionários!$A$1:$I$98,6,FALSE)</f>
        <v>Financeiro</v>
      </c>
      <c r="S1246" t="str">
        <f>VLOOKUP(A1246,Funcionários!$A$1:$I$98,5,FALSE)</f>
        <v>Analista</v>
      </c>
      <c r="T1246">
        <f>VLOOKUP(A1246,Funcionários!$A$1:$I$98,8,FALSE)</f>
        <v>1837.75</v>
      </c>
      <c r="U1246" t="str">
        <f>VLOOKUP(A1246,Funcionários!$A$1:$I$98,3,FALSE)</f>
        <v>F</v>
      </c>
    </row>
    <row r="1247" spans="1:21" x14ac:dyDescent="0.3">
      <c r="A1247">
        <v>44</v>
      </c>
      <c r="B1247" t="str">
        <f>VLOOKUP(A1247,Funcionários!$A$1:$I$98,2,FALSE)</f>
        <v>João Castro</v>
      </c>
      <c r="C1247" s="2" t="s">
        <v>51</v>
      </c>
      <c r="D1247" s="4" t="s">
        <v>2173</v>
      </c>
      <c r="E1247" s="4" t="s">
        <v>2174</v>
      </c>
      <c r="F1247">
        <v>0</v>
      </c>
      <c r="G1247">
        <v>2.8</v>
      </c>
      <c r="H1247">
        <f t="shared" si="76"/>
        <v>2025</v>
      </c>
      <c r="I1247">
        <f t="shared" si="77"/>
        <v>4</v>
      </c>
      <c r="J1247" t="s">
        <v>12</v>
      </c>
      <c r="K1247" t="str">
        <f>VLOOKUP(A1247,Funcionários!$A$1:$I$98,7,FALSE)</f>
        <v>Manhã</v>
      </c>
      <c r="L1247" t="str">
        <f>VLOOKUP(K1247,Turnos!$A$1:$C$4,2,FALSE)</f>
        <v>06:00</v>
      </c>
      <c r="M1247" t="str">
        <f>VLOOKUP(K1247,Turnos!$A$1:$C$4,3,FALSE)</f>
        <v>14:00</v>
      </c>
      <c r="N1247" s="6">
        <v>3.5713888888888885</v>
      </c>
      <c r="O1247" s="6">
        <v>1.9800000000000004</v>
      </c>
      <c r="P1247" s="6">
        <f t="shared" si="78"/>
        <v>5.5513888888888889</v>
      </c>
      <c r="Q1247" t="str">
        <f t="shared" si="79"/>
        <v>Anomalia</v>
      </c>
      <c r="R1247" t="str">
        <f>VLOOKUP(A1247,Funcionários!$A$1:$I$98,6,FALSE)</f>
        <v>Financeiro</v>
      </c>
      <c r="S1247" t="str">
        <f>VLOOKUP(A1247,Funcionários!$A$1:$I$98,5,FALSE)</f>
        <v>Analista</v>
      </c>
      <c r="T1247">
        <f>VLOOKUP(A1247,Funcionários!$A$1:$I$98,8,FALSE)</f>
        <v>1837.75</v>
      </c>
      <c r="U1247" t="str">
        <f>VLOOKUP(A1247,Funcionários!$A$1:$I$98,3,FALSE)</f>
        <v>F</v>
      </c>
    </row>
    <row r="1248" spans="1:21" x14ac:dyDescent="0.3">
      <c r="A1248">
        <v>44</v>
      </c>
      <c r="B1248" t="str">
        <f>VLOOKUP(A1248,Funcionários!$A$1:$I$98,2,FALSE)</f>
        <v>João Castro</v>
      </c>
      <c r="C1248" s="2" t="s">
        <v>54</v>
      </c>
      <c r="D1248" s="4"/>
      <c r="E1248" s="4"/>
      <c r="F1248">
        <v>0</v>
      </c>
      <c r="G1248">
        <v>0</v>
      </c>
      <c r="H1248">
        <f t="shared" si="76"/>
        <v>2025</v>
      </c>
      <c r="I1248">
        <f t="shared" si="77"/>
        <v>4</v>
      </c>
      <c r="J1248" t="s">
        <v>16</v>
      </c>
      <c r="K1248" t="str">
        <f>VLOOKUP(A1248,Funcionários!$A$1:$I$98,7,FALSE)</f>
        <v>Manhã</v>
      </c>
      <c r="L1248" t="str">
        <f>VLOOKUP(K1248,Turnos!$A$1:$C$4,2,FALSE)</f>
        <v>06:00</v>
      </c>
      <c r="M1248" t="str">
        <f>VLOOKUP(K1248,Turnos!$A$1:$C$4,3,FALSE)</f>
        <v>14:00</v>
      </c>
      <c r="N1248" s="6">
        <v>6</v>
      </c>
      <c r="O1248" s="6">
        <v>14</v>
      </c>
      <c r="P1248" s="6">
        <f t="shared" si="78"/>
        <v>20</v>
      </c>
      <c r="Q1248" t="str">
        <f t="shared" si="79"/>
        <v>Anomalia</v>
      </c>
      <c r="R1248" t="str">
        <f>VLOOKUP(A1248,Funcionários!$A$1:$I$98,6,FALSE)</f>
        <v>Financeiro</v>
      </c>
      <c r="S1248" t="str">
        <f>VLOOKUP(A1248,Funcionários!$A$1:$I$98,5,FALSE)</f>
        <v>Analista</v>
      </c>
      <c r="T1248">
        <f>VLOOKUP(A1248,Funcionários!$A$1:$I$98,8,FALSE)</f>
        <v>1837.75</v>
      </c>
      <c r="U1248" t="str">
        <f>VLOOKUP(A1248,Funcionários!$A$1:$I$98,3,FALSE)</f>
        <v>F</v>
      </c>
    </row>
    <row r="1249" spans="1:21" x14ac:dyDescent="0.3">
      <c r="A1249">
        <v>44</v>
      </c>
      <c r="B1249" t="str">
        <f>VLOOKUP(A1249,Funcionários!$A$1:$I$98,2,FALSE)</f>
        <v>João Castro</v>
      </c>
      <c r="C1249" s="2" t="s">
        <v>57</v>
      </c>
      <c r="D1249" s="4" t="s">
        <v>2175</v>
      </c>
      <c r="E1249" s="4" t="s">
        <v>2176</v>
      </c>
      <c r="F1249">
        <v>0</v>
      </c>
      <c r="G1249">
        <v>1.6</v>
      </c>
      <c r="H1249">
        <f t="shared" si="76"/>
        <v>2025</v>
      </c>
      <c r="I1249">
        <f t="shared" si="77"/>
        <v>4</v>
      </c>
      <c r="J1249" t="s">
        <v>18</v>
      </c>
      <c r="K1249" t="str">
        <f>VLOOKUP(A1249,Funcionários!$A$1:$I$98,7,FALSE)</f>
        <v>Manhã</v>
      </c>
      <c r="L1249" t="str">
        <f>VLOOKUP(K1249,Turnos!$A$1:$C$4,2,FALSE)</f>
        <v>06:00</v>
      </c>
      <c r="M1249" t="str">
        <f>VLOOKUP(K1249,Turnos!$A$1:$C$4,3,FALSE)</f>
        <v>14:00</v>
      </c>
      <c r="N1249" s="6">
        <v>13.641388888888891</v>
      </c>
      <c r="O1249" s="6">
        <v>10.379166666666666</v>
      </c>
      <c r="P1249" s="6">
        <f t="shared" si="78"/>
        <v>24.020555555555557</v>
      </c>
      <c r="Q1249" t="str">
        <f t="shared" si="79"/>
        <v>Anomalia</v>
      </c>
      <c r="R1249" t="str">
        <f>VLOOKUP(A1249,Funcionários!$A$1:$I$98,6,FALSE)</f>
        <v>Financeiro</v>
      </c>
      <c r="S1249" t="str">
        <f>VLOOKUP(A1249,Funcionários!$A$1:$I$98,5,FALSE)</f>
        <v>Analista</v>
      </c>
      <c r="T1249">
        <f>VLOOKUP(A1249,Funcionários!$A$1:$I$98,8,FALSE)</f>
        <v>1837.75</v>
      </c>
      <c r="U1249" t="str">
        <f>VLOOKUP(A1249,Funcionários!$A$1:$I$98,3,FALSE)</f>
        <v>F</v>
      </c>
    </row>
    <row r="1250" spans="1:21" x14ac:dyDescent="0.3">
      <c r="A1250">
        <v>44</v>
      </c>
      <c r="B1250" t="str">
        <f>VLOOKUP(A1250,Funcionários!$A$1:$I$98,2,FALSE)</f>
        <v>João Castro</v>
      </c>
      <c r="C1250" s="2" t="s">
        <v>60</v>
      </c>
      <c r="D1250" s="4" t="s">
        <v>2177</v>
      </c>
      <c r="E1250" s="4" t="s">
        <v>2178</v>
      </c>
      <c r="F1250">
        <v>0</v>
      </c>
      <c r="G1250">
        <v>2.2000000000000002</v>
      </c>
      <c r="H1250">
        <f t="shared" si="76"/>
        <v>2025</v>
      </c>
      <c r="I1250">
        <f t="shared" si="77"/>
        <v>4</v>
      </c>
      <c r="J1250" t="s">
        <v>22</v>
      </c>
      <c r="K1250" t="str">
        <f>VLOOKUP(A1250,Funcionários!$A$1:$I$98,7,FALSE)</f>
        <v>Manhã</v>
      </c>
      <c r="L1250" t="str">
        <f>VLOOKUP(K1250,Turnos!$A$1:$C$4,2,FALSE)</f>
        <v>06:00</v>
      </c>
      <c r="M1250" t="str">
        <f>VLOOKUP(K1250,Turnos!$A$1:$C$4,3,FALSE)</f>
        <v>14:00</v>
      </c>
      <c r="N1250" s="6">
        <v>14.703055555555554</v>
      </c>
      <c r="O1250" s="6">
        <v>5.4738888888888892</v>
      </c>
      <c r="P1250" s="6">
        <f t="shared" si="78"/>
        <v>20.176944444444445</v>
      </c>
      <c r="Q1250" t="str">
        <f t="shared" si="79"/>
        <v>Anomalia</v>
      </c>
      <c r="R1250" t="str">
        <f>VLOOKUP(A1250,Funcionários!$A$1:$I$98,6,FALSE)</f>
        <v>Financeiro</v>
      </c>
      <c r="S1250" t="str">
        <f>VLOOKUP(A1250,Funcionários!$A$1:$I$98,5,FALSE)</f>
        <v>Analista</v>
      </c>
      <c r="T1250">
        <f>VLOOKUP(A1250,Funcionários!$A$1:$I$98,8,FALSE)</f>
        <v>1837.75</v>
      </c>
      <c r="U1250" t="str">
        <f>VLOOKUP(A1250,Funcionários!$A$1:$I$98,3,FALSE)</f>
        <v>F</v>
      </c>
    </row>
    <row r="1251" spans="1:21" x14ac:dyDescent="0.3">
      <c r="A1251">
        <v>44</v>
      </c>
      <c r="B1251" t="str">
        <f>VLOOKUP(A1251,Funcionários!$A$1:$I$98,2,FALSE)</f>
        <v>João Castro</v>
      </c>
      <c r="C1251" s="2" t="s">
        <v>63</v>
      </c>
      <c r="D1251" s="4" t="s">
        <v>2179</v>
      </c>
      <c r="E1251" s="4" t="s">
        <v>2180</v>
      </c>
      <c r="F1251">
        <v>0</v>
      </c>
      <c r="G1251">
        <v>1.2</v>
      </c>
      <c r="H1251">
        <f t="shared" si="76"/>
        <v>2025</v>
      </c>
      <c r="I1251">
        <f t="shared" si="77"/>
        <v>4</v>
      </c>
      <c r="J1251" t="s">
        <v>26</v>
      </c>
      <c r="K1251" t="str">
        <f>VLOOKUP(A1251,Funcionários!$A$1:$I$98,7,FALSE)</f>
        <v>Manhã</v>
      </c>
      <c r="L1251" t="str">
        <f>VLOOKUP(K1251,Turnos!$A$1:$C$4,2,FALSE)</f>
        <v>06:00</v>
      </c>
      <c r="M1251" t="str">
        <f>VLOOKUP(K1251,Turnos!$A$1:$C$4,3,FALSE)</f>
        <v>14:00</v>
      </c>
      <c r="N1251" s="6">
        <v>5.1797222222222228</v>
      </c>
      <c r="O1251" s="6">
        <v>13.067500000000001</v>
      </c>
      <c r="P1251" s="6">
        <f t="shared" si="78"/>
        <v>18.247222222222224</v>
      </c>
      <c r="Q1251" t="str">
        <f t="shared" si="79"/>
        <v>Anomalia</v>
      </c>
      <c r="R1251" t="str">
        <f>VLOOKUP(A1251,Funcionários!$A$1:$I$98,6,FALSE)</f>
        <v>Financeiro</v>
      </c>
      <c r="S1251" t="str">
        <f>VLOOKUP(A1251,Funcionários!$A$1:$I$98,5,FALSE)</f>
        <v>Analista</v>
      </c>
      <c r="T1251">
        <f>VLOOKUP(A1251,Funcionários!$A$1:$I$98,8,FALSE)</f>
        <v>1837.75</v>
      </c>
      <c r="U1251" t="str">
        <f>VLOOKUP(A1251,Funcionários!$A$1:$I$98,3,FALSE)</f>
        <v>F</v>
      </c>
    </row>
    <row r="1252" spans="1:21" x14ac:dyDescent="0.3">
      <c r="A1252">
        <v>44</v>
      </c>
      <c r="B1252" t="str">
        <f>VLOOKUP(A1252,Funcionários!$A$1:$I$98,2,FALSE)</f>
        <v>João Castro</v>
      </c>
      <c r="C1252" s="2" t="s">
        <v>66</v>
      </c>
      <c r="D1252" s="4" t="s">
        <v>2181</v>
      </c>
      <c r="E1252" s="4" t="s">
        <v>2182</v>
      </c>
      <c r="F1252">
        <v>0</v>
      </c>
      <c r="G1252">
        <v>0.5</v>
      </c>
      <c r="H1252">
        <f t="shared" si="76"/>
        <v>2025</v>
      </c>
      <c r="I1252">
        <f t="shared" si="77"/>
        <v>4</v>
      </c>
      <c r="J1252" t="s">
        <v>28</v>
      </c>
      <c r="K1252" t="str">
        <f>VLOOKUP(A1252,Funcionários!$A$1:$I$98,7,FALSE)</f>
        <v>Manhã</v>
      </c>
      <c r="L1252" t="str">
        <f>VLOOKUP(K1252,Turnos!$A$1:$C$4,2,FALSE)</f>
        <v>06:00</v>
      </c>
      <c r="M1252" t="str">
        <f>VLOOKUP(K1252,Turnos!$A$1:$C$4,3,FALSE)</f>
        <v>14:00</v>
      </c>
      <c r="N1252" s="6">
        <v>14.705277777777777</v>
      </c>
      <c r="O1252" s="6">
        <v>8.112222222222222</v>
      </c>
      <c r="P1252" s="6">
        <f t="shared" si="78"/>
        <v>22.817499999999999</v>
      </c>
      <c r="Q1252" t="str">
        <f t="shared" si="79"/>
        <v>Anomalia</v>
      </c>
      <c r="R1252" t="str">
        <f>VLOOKUP(A1252,Funcionários!$A$1:$I$98,6,FALSE)</f>
        <v>Financeiro</v>
      </c>
      <c r="S1252" t="str">
        <f>VLOOKUP(A1252,Funcionários!$A$1:$I$98,5,FALSE)</f>
        <v>Analista</v>
      </c>
      <c r="T1252">
        <f>VLOOKUP(A1252,Funcionários!$A$1:$I$98,8,FALSE)</f>
        <v>1837.75</v>
      </c>
      <c r="U1252" t="str">
        <f>VLOOKUP(A1252,Funcionários!$A$1:$I$98,3,FALSE)</f>
        <v>F</v>
      </c>
    </row>
    <row r="1253" spans="1:21" x14ac:dyDescent="0.3">
      <c r="A1253">
        <v>44</v>
      </c>
      <c r="B1253" t="str">
        <f>VLOOKUP(A1253,Funcionários!$A$1:$I$98,2,FALSE)</f>
        <v>João Castro</v>
      </c>
      <c r="C1253" s="2" t="s">
        <v>69</v>
      </c>
      <c r="D1253" s="4" t="s">
        <v>2183</v>
      </c>
      <c r="E1253" s="4" t="s">
        <v>2184</v>
      </c>
      <c r="F1253">
        <v>0</v>
      </c>
      <c r="G1253">
        <v>0.6</v>
      </c>
      <c r="H1253">
        <f t="shared" si="76"/>
        <v>2025</v>
      </c>
      <c r="I1253">
        <f t="shared" si="77"/>
        <v>4</v>
      </c>
      <c r="J1253" t="s">
        <v>9</v>
      </c>
      <c r="K1253" t="str">
        <f>VLOOKUP(A1253,Funcionários!$A$1:$I$98,7,FALSE)</f>
        <v>Manhã</v>
      </c>
      <c r="L1253" t="str">
        <f>VLOOKUP(K1253,Turnos!$A$1:$C$4,2,FALSE)</f>
        <v>06:00</v>
      </c>
      <c r="M1253" t="str">
        <f>VLOOKUP(K1253,Turnos!$A$1:$C$4,3,FALSE)</f>
        <v>14:00</v>
      </c>
      <c r="N1253" s="6">
        <v>5.5711111111111107</v>
      </c>
      <c r="O1253" s="6">
        <v>1.182500000000001</v>
      </c>
      <c r="P1253" s="6">
        <f t="shared" si="78"/>
        <v>6.7536111111111117</v>
      </c>
      <c r="Q1253" t="str">
        <f t="shared" si="79"/>
        <v>Anomalia</v>
      </c>
      <c r="R1253" t="str">
        <f>VLOOKUP(A1253,Funcionários!$A$1:$I$98,6,FALSE)</f>
        <v>Financeiro</v>
      </c>
      <c r="S1253" t="str">
        <f>VLOOKUP(A1253,Funcionários!$A$1:$I$98,5,FALSE)</f>
        <v>Analista</v>
      </c>
      <c r="T1253">
        <f>VLOOKUP(A1253,Funcionários!$A$1:$I$98,8,FALSE)</f>
        <v>1837.75</v>
      </c>
      <c r="U1253" t="str">
        <f>VLOOKUP(A1253,Funcionários!$A$1:$I$98,3,FALSE)</f>
        <v>F</v>
      </c>
    </row>
    <row r="1254" spans="1:21" x14ac:dyDescent="0.3">
      <c r="A1254">
        <v>44</v>
      </c>
      <c r="B1254" t="str">
        <f>VLOOKUP(A1254,Funcionários!$A$1:$I$98,2,FALSE)</f>
        <v>João Castro</v>
      </c>
      <c r="C1254" s="2" t="s">
        <v>72</v>
      </c>
      <c r="D1254" s="4" t="s">
        <v>2185</v>
      </c>
      <c r="E1254" s="4" t="s">
        <v>2186</v>
      </c>
      <c r="F1254">
        <v>0</v>
      </c>
      <c r="G1254">
        <v>2.6</v>
      </c>
      <c r="H1254">
        <f t="shared" si="76"/>
        <v>2025</v>
      </c>
      <c r="I1254">
        <f t="shared" si="77"/>
        <v>4</v>
      </c>
      <c r="J1254" t="s">
        <v>12</v>
      </c>
      <c r="K1254" t="str">
        <f>VLOOKUP(A1254,Funcionários!$A$1:$I$98,7,FALSE)</f>
        <v>Manhã</v>
      </c>
      <c r="L1254" t="str">
        <f>VLOOKUP(K1254,Turnos!$A$1:$C$4,2,FALSE)</f>
        <v>06:00</v>
      </c>
      <c r="M1254" t="str">
        <f>VLOOKUP(K1254,Turnos!$A$1:$C$4,3,FALSE)</f>
        <v>14:00</v>
      </c>
      <c r="N1254" s="6">
        <v>3.9480555555555554</v>
      </c>
      <c r="O1254" s="6">
        <v>6.3736111111111118</v>
      </c>
      <c r="P1254" s="6">
        <f t="shared" si="78"/>
        <v>10.321666666666667</v>
      </c>
      <c r="Q1254" t="str">
        <f t="shared" si="79"/>
        <v>Anomalia</v>
      </c>
      <c r="R1254" t="str">
        <f>VLOOKUP(A1254,Funcionários!$A$1:$I$98,6,FALSE)</f>
        <v>Financeiro</v>
      </c>
      <c r="S1254" t="str">
        <f>VLOOKUP(A1254,Funcionários!$A$1:$I$98,5,FALSE)</f>
        <v>Analista</v>
      </c>
      <c r="T1254">
        <f>VLOOKUP(A1254,Funcionários!$A$1:$I$98,8,FALSE)</f>
        <v>1837.75</v>
      </c>
      <c r="U1254" t="str">
        <f>VLOOKUP(A1254,Funcionários!$A$1:$I$98,3,FALSE)</f>
        <v>F</v>
      </c>
    </row>
    <row r="1255" spans="1:21" x14ac:dyDescent="0.3">
      <c r="A1255">
        <v>44</v>
      </c>
      <c r="B1255" t="str">
        <f>VLOOKUP(A1255,Funcionários!$A$1:$I$98,2,FALSE)</f>
        <v>João Castro</v>
      </c>
      <c r="C1255" s="2" t="s">
        <v>75</v>
      </c>
      <c r="D1255" s="4" t="s">
        <v>2187</v>
      </c>
      <c r="E1255" s="4" t="s">
        <v>2188</v>
      </c>
      <c r="F1255">
        <v>0</v>
      </c>
      <c r="G1255">
        <v>3</v>
      </c>
      <c r="H1255">
        <f t="shared" si="76"/>
        <v>2025</v>
      </c>
      <c r="I1255">
        <f t="shared" si="77"/>
        <v>4</v>
      </c>
      <c r="J1255" t="s">
        <v>16</v>
      </c>
      <c r="K1255" t="str">
        <f>VLOOKUP(A1255,Funcionários!$A$1:$I$98,7,FALSE)</f>
        <v>Manhã</v>
      </c>
      <c r="L1255" t="str">
        <f>VLOOKUP(K1255,Turnos!$A$1:$C$4,2,FALSE)</f>
        <v>06:00</v>
      </c>
      <c r="M1255" t="str">
        <f>VLOOKUP(K1255,Turnos!$A$1:$C$4,3,FALSE)</f>
        <v>14:00</v>
      </c>
      <c r="N1255" s="6">
        <v>17.623333333333335</v>
      </c>
      <c r="O1255" s="6">
        <v>7.0066666666666686</v>
      </c>
      <c r="P1255" s="6">
        <f t="shared" si="78"/>
        <v>24.630000000000003</v>
      </c>
      <c r="Q1255" t="str">
        <f t="shared" si="79"/>
        <v>Anomalia</v>
      </c>
      <c r="R1255" t="str">
        <f>VLOOKUP(A1255,Funcionários!$A$1:$I$98,6,FALSE)</f>
        <v>Financeiro</v>
      </c>
      <c r="S1255" t="str">
        <f>VLOOKUP(A1255,Funcionários!$A$1:$I$98,5,FALSE)</f>
        <v>Analista</v>
      </c>
      <c r="T1255">
        <f>VLOOKUP(A1255,Funcionários!$A$1:$I$98,8,FALSE)</f>
        <v>1837.75</v>
      </c>
      <c r="U1255" t="str">
        <f>VLOOKUP(A1255,Funcionários!$A$1:$I$98,3,FALSE)</f>
        <v>F</v>
      </c>
    </row>
    <row r="1256" spans="1:21" x14ac:dyDescent="0.3">
      <c r="A1256">
        <v>44</v>
      </c>
      <c r="B1256" t="str">
        <f>VLOOKUP(A1256,Funcionários!$A$1:$I$98,2,FALSE)</f>
        <v>João Castro</v>
      </c>
      <c r="C1256" s="2" t="s">
        <v>76</v>
      </c>
      <c r="D1256" s="4" t="s">
        <v>2189</v>
      </c>
      <c r="E1256" s="4" t="s">
        <v>2190</v>
      </c>
      <c r="F1256">
        <v>0</v>
      </c>
      <c r="G1256">
        <v>0.9</v>
      </c>
      <c r="H1256">
        <f t="shared" si="76"/>
        <v>2025</v>
      </c>
      <c r="I1256">
        <f t="shared" si="77"/>
        <v>4</v>
      </c>
      <c r="J1256" t="s">
        <v>18</v>
      </c>
      <c r="K1256" t="str">
        <f>VLOOKUP(A1256,Funcionários!$A$1:$I$98,7,FALSE)</f>
        <v>Manhã</v>
      </c>
      <c r="L1256" t="str">
        <f>VLOOKUP(K1256,Turnos!$A$1:$C$4,2,FALSE)</f>
        <v>06:00</v>
      </c>
      <c r="M1256" t="str">
        <f>VLOOKUP(K1256,Turnos!$A$1:$C$4,3,FALSE)</f>
        <v>14:00</v>
      </c>
      <c r="N1256" s="6">
        <v>3.119444444444444</v>
      </c>
      <c r="O1256" s="6">
        <v>7.4925000000000006</v>
      </c>
      <c r="P1256" s="6">
        <f t="shared" si="78"/>
        <v>10.611944444444445</v>
      </c>
      <c r="Q1256" t="str">
        <f t="shared" si="79"/>
        <v>Anomalia</v>
      </c>
      <c r="R1256" t="str">
        <f>VLOOKUP(A1256,Funcionários!$A$1:$I$98,6,FALSE)</f>
        <v>Financeiro</v>
      </c>
      <c r="S1256" t="str">
        <f>VLOOKUP(A1256,Funcionários!$A$1:$I$98,5,FALSE)</f>
        <v>Analista</v>
      </c>
      <c r="T1256">
        <f>VLOOKUP(A1256,Funcionários!$A$1:$I$98,8,FALSE)</f>
        <v>1837.75</v>
      </c>
      <c r="U1256" t="str">
        <f>VLOOKUP(A1256,Funcionários!$A$1:$I$98,3,FALSE)</f>
        <v>F</v>
      </c>
    </row>
    <row r="1257" spans="1:21" x14ac:dyDescent="0.3">
      <c r="A1257">
        <v>44</v>
      </c>
      <c r="B1257" t="str">
        <f>VLOOKUP(A1257,Funcionários!$A$1:$I$98,2,FALSE)</f>
        <v>João Castro</v>
      </c>
      <c r="C1257" s="2" t="s">
        <v>79</v>
      </c>
      <c r="D1257" s="4"/>
      <c r="E1257" s="4"/>
      <c r="F1257">
        <v>0</v>
      </c>
      <c r="G1257">
        <v>0</v>
      </c>
      <c r="H1257">
        <f t="shared" si="76"/>
        <v>2025</v>
      </c>
      <c r="I1257">
        <f t="shared" si="77"/>
        <v>4</v>
      </c>
      <c r="J1257" t="s">
        <v>22</v>
      </c>
      <c r="K1257" t="str">
        <f>VLOOKUP(A1257,Funcionários!$A$1:$I$98,7,FALSE)</f>
        <v>Manhã</v>
      </c>
      <c r="L1257" t="str">
        <f>VLOOKUP(K1257,Turnos!$A$1:$C$4,2,FALSE)</f>
        <v>06:00</v>
      </c>
      <c r="M1257" t="str">
        <f>VLOOKUP(K1257,Turnos!$A$1:$C$4,3,FALSE)</f>
        <v>14:00</v>
      </c>
      <c r="N1257" s="6">
        <v>6</v>
      </c>
      <c r="O1257" s="6">
        <v>14</v>
      </c>
      <c r="P1257" s="6">
        <f t="shared" si="78"/>
        <v>20</v>
      </c>
      <c r="Q1257" t="str">
        <f t="shared" si="79"/>
        <v>Anomalia</v>
      </c>
      <c r="R1257" t="str">
        <f>VLOOKUP(A1257,Funcionários!$A$1:$I$98,6,FALSE)</f>
        <v>Financeiro</v>
      </c>
      <c r="S1257" t="str">
        <f>VLOOKUP(A1257,Funcionários!$A$1:$I$98,5,FALSE)</f>
        <v>Analista</v>
      </c>
      <c r="T1257">
        <f>VLOOKUP(A1257,Funcionários!$A$1:$I$98,8,FALSE)</f>
        <v>1837.75</v>
      </c>
      <c r="U1257" t="str">
        <f>VLOOKUP(A1257,Funcionários!$A$1:$I$98,3,FALSE)</f>
        <v>F</v>
      </c>
    </row>
    <row r="1258" spans="1:21" x14ac:dyDescent="0.3">
      <c r="A1258">
        <v>44</v>
      </c>
      <c r="B1258" t="str">
        <f>VLOOKUP(A1258,Funcionários!$A$1:$I$98,2,FALSE)</f>
        <v>João Castro</v>
      </c>
      <c r="C1258" s="2" t="s">
        <v>82</v>
      </c>
      <c r="D1258" s="4" t="s">
        <v>2191</v>
      </c>
      <c r="E1258" s="4" t="s">
        <v>2192</v>
      </c>
      <c r="F1258">
        <v>0</v>
      </c>
      <c r="G1258">
        <v>1</v>
      </c>
      <c r="H1258">
        <f t="shared" si="76"/>
        <v>2025</v>
      </c>
      <c r="I1258">
        <f t="shared" si="77"/>
        <v>4</v>
      </c>
      <c r="J1258" t="s">
        <v>26</v>
      </c>
      <c r="K1258" t="str">
        <f>VLOOKUP(A1258,Funcionários!$A$1:$I$98,7,FALSE)</f>
        <v>Manhã</v>
      </c>
      <c r="L1258" t="str">
        <f>VLOOKUP(K1258,Turnos!$A$1:$C$4,2,FALSE)</f>
        <v>06:00</v>
      </c>
      <c r="M1258" t="str">
        <f>VLOOKUP(K1258,Turnos!$A$1:$C$4,3,FALSE)</f>
        <v>14:00</v>
      </c>
      <c r="N1258" s="6">
        <v>2.3888888888888888</v>
      </c>
      <c r="O1258" s="6">
        <v>13.6075</v>
      </c>
      <c r="P1258" s="6">
        <f t="shared" si="78"/>
        <v>15.996388888888889</v>
      </c>
      <c r="Q1258" t="str">
        <f t="shared" si="79"/>
        <v>Anomalia</v>
      </c>
      <c r="R1258" t="str">
        <f>VLOOKUP(A1258,Funcionários!$A$1:$I$98,6,FALSE)</f>
        <v>Financeiro</v>
      </c>
      <c r="S1258" t="str">
        <f>VLOOKUP(A1258,Funcionários!$A$1:$I$98,5,FALSE)</f>
        <v>Analista</v>
      </c>
      <c r="T1258">
        <f>VLOOKUP(A1258,Funcionários!$A$1:$I$98,8,FALSE)</f>
        <v>1837.75</v>
      </c>
      <c r="U1258" t="str">
        <f>VLOOKUP(A1258,Funcionários!$A$1:$I$98,3,FALSE)</f>
        <v>F</v>
      </c>
    </row>
    <row r="1259" spans="1:21" x14ac:dyDescent="0.3">
      <c r="A1259">
        <v>44</v>
      </c>
      <c r="B1259" t="str">
        <f>VLOOKUP(A1259,Funcionários!$A$1:$I$98,2,FALSE)</f>
        <v>João Castro</v>
      </c>
      <c r="C1259" s="2" t="s">
        <v>85</v>
      </c>
      <c r="D1259" s="4" t="s">
        <v>2193</v>
      </c>
      <c r="E1259" s="4" t="s">
        <v>2194</v>
      </c>
      <c r="F1259">
        <v>0</v>
      </c>
      <c r="G1259">
        <v>0.3</v>
      </c>
      <c r="H1259">
        <f t="shared" si="76"/>
        <v>2025</v>
      </c>
      <c r="I1259">
        <f t="shared" si="77"/>
        <v>4</v>
      </c>
      <c r="J1259" t="s">
        <v>28</v>
      </c>
      <c r="K1259" t="str">
        <f>VLOOKUP(A1259,Funcionários!$A$1:$I$98,7,FALSE)</f>
        <v>Manhã</v>
      </c>
      <c r="L1259" t="str">
        <f>VLOOKUP(K1259,Turnos!$A$1:$C$4,2,FALSE)</f>
        <v>06:00</v>
      </c>
      <c r="M1259" t="str">
        <f>VLOOKUP(K1259,Turnos!$A$1:$C$4,3,FALSE)</f>
        <v>14:00</v>
      </c>
      <c r="N1259" s="6">
        <v>15.264722222222222</v>
      </c>
      <c r="O1259" s="6">
        <v>3.42027777777778</v>
      </c>
      <c r="P1259" s="6">
        <f t="shared" si="78"/>
        <v>18.685000000000002</v>
      </c>
      <c r="Q1259" t="str">
        <f t="shared" si="79"/>
        <v>Anomalia</v>
      </c>
      <c r="R1259" t="str">
        <f>VLOOKUP(A1259,Funcionários!$A$1:$I$98,6,FALSE)</f>
        <v>Financeiro</v>
      </c>
      <c r="S1259" t="str">
        <f>VLOOKUP(A1259,Funcionários!$A$1:$I$98,5,FALSE)</f>
        <v>Analista</v>
      </c>
      <c r="T1259">
        <f>VLOOKUP(A1259,Funcionários!$A$1:$I$98,8,FALSE)</f>
        <v>1837.75</v>
      </c>
      <c r="U1259" t="str">
        <f>VLOOKUP(A1259,Funcionários!$A$1:$I$98,3,FALSE)</f>
        <v>F</v>
      </c>
    </row>
    <row r="1260" spans="1:21" x14ac:dyDescent="0.3">
      <c r="A1260">
        <v>44</v>
      </c>
      <c r="B1260" t="str">
        <f>VLOOKUP(A1260,Funcionários!$A$1:$I$98,2,FALSE)</f>
        <v>João Castro</v>
      </c>
      <c r="C1260" s="2" t="s">
        <v>88</v>
      </c>
      <c r="D1260" s="4" t="s">
        <v>2195</v>
      </c>
      <c r="E1260" s="4" t="s">
        <v>2196</v>
      </c>
      <c r="F1260">
        <v>0</v>
      </c>
      <c r="G1260">
        <v>1</v>
      </c>
      <c r="H1260">
        <f t="shared" si="76"/>
        <v>2025</v>
      </c>
      <c r="I1260">
        <f t="shared" si="77"/>
        <v>4</v>
      </c>
      <c r="J1260" t="s">
        <v>9</v>
      </c>
      <c r="K1260" t="str">
        <f>VLOOKUP(A1260,Funcionários!$A$1:$I$98,7,FALSE)</f>
        <v>Manhã</v>
      </c>
      <c r="L1260" t="str">
        <f>VLOOKUP(K1260,Turnos!$A$1:$C$4,2,FALSE)</f>
        <v>06:00</v>
      </c>
      <c r="M1260" t="str">
        <f>VLOOKUP(K1260,Turnos!$A$1:$C$4,3,FALSE)</f>
        <v>14:00</v>
      </c>
      <c r="N1260" s="6">
        <v>3.8583333333333329</v>
      </c>
      <c r="O1260" s="6">
        <v>7.6202777777777744</v>
      </c>
      <c r="P1260" s="6">
        <f t="shared" si="78"/>
        <v>11.478611111111107</v>
      </c>
      <c r="Q1260" t="str">
        <f t="shared" si="79"/>
        <v>Anomalia</v>
      </c>
      <c r="R1260" t="str">
        <f>VLOOKUP(A1260,Funcionários!$A$1:$I$98,6,FALSE)</f>
        <v>Financeiro</v>
      </c>
      <c r="S1260" t="str">
        <f>VLOOKUP(A1260,Funcionários!$A$1:$I$98,5,FALSE)</f>
        <v>Analista</v>
      </c>
      <c r="T1260">
        <f>VLOOKUP(A1260,Funcionários!$A$1:$I$98,8,FALSE)</f>
        <v>1837.75</v>
      </c>
      <c r="U1260" t="str">
        <f>VLOOKUP(A1260,Funcionários!$A$1:$I$98,3,FALSE)</f>
        <v>F</v>
      </c>
    </row>
    <row r="1261" spans="1:21" x14ac:dyDescent="0.3">
      <c r="A1261">
        <v>44</v>
      </c>
      <c r="B1261" t="str">
        <f>VLOOKUP(A1261,Funcionários!$A$1:$I$98,2,FALSE)</f>
        <v>João Castro</v>
      </c>
      <c r="C1261" s="2" t="s">
        <v>91</v>
      </c>
      <c r="D1261" s="4" t="s">
        <v>2197</v>
      </c>
      <c r="E1261" s="4" t="s">
        <v>2198</v>
      </c>
      <c r="F1261">
        <v>0</v>
      </c>
      <c r="G1261">
        <v>0.9</v>
      </c>
      <c r="H1261">
        <f t="shared" si="76"/>
        <v>2025</v>
      </c>
      <c r="I1261">
        <f t="shared" si="77"/>
        <v>4</v>
      </c>
      <c r="J1261" t="s">
        <v>12</v>
      </c>
      <c r="K1261" t="str">
        <f>VLOOKUP(A1261,Funcionários!$A$1:$I$98,7,FALSE)</f>
        <v>Manhã</v>
      </c>
      <c r="L1261" t="str">
        <f>VLOOKUP(K1261,Turnos!$A$1:$C$4,2,FALSE)</f>
        <v>06:00</v>
      </c>
      <c r="M1261" t="str">
        <f>VLOOKUP(K1261,Turnos!$A$1:$C$4,3,FALSE)</f>
        <v>14:00</v>
      </c>
      <c r="N1261" s="6">
        <v>2.4436111111111112</v>
      </c>
      <c r="O1261" s="6">
        <v>12.193055555555558</v>
      </c>
      <c r="P1261" s="6">
        <f t="shared" si="78"/>
        <v>14.63666666666667</v>
      </c>
      <c r="Q1261" t="str">
        <f t="shared" si="79"/>
        <v>Anomalia</v>
      </c>
      <c r="R1261" t="str">
        <f>VLOOKUP(A1261,Funcionários!$A$1:$I$98,6,FALSE)</f>
        <v>Financeiro</v>
      </c>
      <c r="S1261" t="str">
        <f>VLOOKUP(A1261,Funcionários!$A$1:$I$98,5,FALSE)</f>
        <v>Analista</v>
      </c>
      <c r="T1261">
        <f>VLOOKUP(A1261,Funcionários!$A$1:$I$98,8,FALSE)</f>
        <v>1837.75</v>
      </c>
      <c r="U1261" t="str">
        <f>VLOOKUP(A1261,Funcionários!$A$1:$I$98,3,FALSE)</f>
        <v>F</v>
      </c>
    </row>
    <row r="1262" spans="1:21" x14ac:dyDescent="0.3">
      <c r="A1262">
        <v>45</v>
      </c>
      <c r="B1262" t="str">
        <f>VLOOKUP(A1262,Funcionários!$A$1:$I$98,2,FALSE)</f>
        <v>João Pedro da Mata</v>
      </c>
      <c r="C1262" s="2" t="s">
        <v>7</v>
      </c>
      <c r="D1262" s="4" t="s">
        <v>2199</v>
      </c>
      <c r="E1262" s="4" t="s">
        <v>2200</v>
      </c>
      <c r="F1262">
        <v>0</v>
      </c>
      <c r="G1262">
        <v>1.1000000000000001</v>
      </c>
      <c r="H1262">
        <f t="shared" si="76"/>
        <v>2025</v>
      </c>
      <c r="I1262">
        <f t="shared" si="77"/>
        <v>5</v>
      </c>
      <c r="J1262" t="s">
        <v>9</v>
      </c>
      <c r="K1262" t="str">
        <f>VLOOKUP(A1262,Funcionários!$A$1:$I$98,7,FALSE)</f>
        <v>Tarde</v>
      </c>
      <c r="L1262" t="str">
        <f>VLOOKUP(K1262,Turnos!$A$1:$C$4,2,FALSE)</f>
        <v>14:00</v>
      </c>
      <c r="M1262" t="str">
        <f>VLOOKUP(K1262,Turnos!$A$1:$C$4,3,FALSE)</f>
        <v>22:00</v>
      </c>
      <c r="N1262" s="6">
        <v>6.2150000000000007</v>
      </c>
      <c r="O1262" s="6">
        <v>0.74416666666666587</v>
      </c>
      <c r="P1262" s="6">
        <f t="shared" si="78"/>
        <v>6.9591666666666665</v>
      </c>
      <c r="Q1262" t="str">
        <f t="shared" si="79"/>
        <v>Anomalia</v>
      </c>
      <c r="R1262" t="str">
        <f>VLOOKUP(A1262,Funcionários!$A$1:$I$98,6,FALSE)</f>
        <v>Logística</v>
      </c>
      <c r="S1262" t="str">
        <f>VLOOKUP(A1262,Funcionários!$A$1:$I$98,5,FALSE)</f>
        <v>Supervisor</v>
      </c>
      <c r="T1262">
        <f>VLOOKUP(A1262,Funcionários!$A$1:$I$98,8,FALSE)</f>
        <v>0</v>
      </c>
      <c r="U1262" t="str">
        <f>VLOOKUP(A1262,Funcionários!$A$1:$I$98,3,FALSE)</f>
        <v>M</v>
      </c>
    </row>
    <row r="1263" spans="1:21" x14ac:dyDescent="0.3">
      <c r="A1263">
        <v>45</v>
      </c>
      <c r="B1263" t="str">
        <f>VLOOKUP(A1263,Funcionários!$A$1:$I$98,2,FALSE)</f>
        <v>João Pedro da Mata</v>
      </c>
      <c r="C1263" s="2" t="s">
        <v>10</v>
      </c>
      <c r="D1263" s="4" t="s">
        <v>2201</v>
      </c>
      <c r="E1263" s="4" t="s">
        <v>2202</v>
      </c>
      <c r="F1263">
        <v>0</v>
      </c>
      <c r="G1263">
        <v>0</v>
      </c>
      <c r="H1263">
        <f t="shared" si="76"/>
        <v>2025</v>
      </c>
      <c r="I1263">
        <f t="shared" si="77"/>
        <v>5</v>
      </c>
      <c r="J1263" t="s">
        <v>12</v>
      </c>
      <c r="K1263" t="str">
        <f>VLOOKUP(A1263,Funcionários!$A$1:$I$98,7,FALSE)</f>
        <v>Tarde</v>
      </c>
      <c r="L1263" t="str">
        <f>VLOOKUP(K1263,Turnos!$A$1:$C$4,2,FALSE)</f>
        <v>14:00</v>
      </c>
      <c r="M1263" t="str">
        <f>VLOOKUP(K1263,Turnos!$A$1:$C$4,3,FALSE)</f>
        <v>22:00</v>
      </c>
      <c r="N1263" s="6">
        <v>4.2663888888888906</v>
      </c>
      <c r="O1263" s="6">
        <v>17.177222222222223</v>
      </c>
      <c r="P1263" s="6">
        <f t="shared" si="78"/>
        <v>21.443611111111114</v>
      </c>
      <c r="Q1263" t="str">
        <f t="shared" si="79"/>
        <v>Anomalia</v>
      </c>
      <c r="R1263" t="str">
        <f>VLOOKUP(A1263,Funcionários!$A$1:$I$98,6,FALSE)</f>
        <v>Logística</v>
      </c>
      <c r="S1263" t="str">
        <f>VLOOKUP(A1263,Funcionários!$A$1:$I$98,5,FALSE)</f>
        <v>Supervisor</v>
      </c>
      <c r="T1263">
        <f>VLOOKUP(A1263,Funcionários!$A$1:$I$98,8,FALSE)</f>
        <v>0</v>
      </c>
      <c r="U1263" t="str">
        <f>VLOOKUP(A1263,Funcionários!$A$1:$I$98,3,FALSE)</f>
        <v>M</v>
      </c>
    </row>
    <row r="1264" spans="1:21" x14ac:dyDescent="0.3">
      <c r="A1264">
        <v>45</v>
      </c>
      <c r="B1264" t="str">
        <f>VLOOKUP(A1264,Funcionários!$A$1:$I$98,2,FALSE)</f>
        <v>João Pedro da Mata</v>
      </c>
      <c r="C1264" s="2" t="s">
        <v>13</v>
      </c>
      <c r="D1264" s="4" t="s">
        <v>2203</v>
      </c>
      <c r="E1264" s="4" t="s">
        <v>2204</v>
      </c>
      <c r="F1264">
        <v>0</v>
      </c>
      <c r="G1264">
        <v>2.2000000000000002</v>
      </c>
      <c r="H1264">
        <f t="shared" si="76"/>
        <v>2025</v>
      </c>
      <c r="I1264">
        <f t="shared" si="77"/>
        <v>5</v>
      </c>
      <c r="J1264" t="s">
        <v>16</v>
      </c>
      <c r="K1264" t="str">
        <f>VLOOKUP(A1264,Funcionários!$A$1:$I$98,7,FALSE)</f>
        <v>Tarde</v>
      </c>
      <c r="L1264" t="str">
        <f>VLOOKUP(K1264,Turnos!$A$1:$C$4,2,FALSE)</f>
        <v>14:00</v>
      </c>
      <c r="M1264" t="str">
        <f>VLOOKUP(K1264,Turnos!$A$1:$C$4,3,FALSE)</f>
        <v>22:00</v>
      </c>
      <c r="N1264" s="6">
        <v>5.7313888888888886</v>
      </c>
      <c r="O1264" s="6">
        <v>6.3844444444444424</v>
      </c>
      <c r="P1264" s="6">
        <f t="shared" si="78"/>
        <v>12.115833333333331</v>
      </c>
      <c r="Q1264" t="str">
        <f t="shared" si="79"/>
        <v>Anomalia</v>
      </c>
      <c r="R1264" t="str">
        <f>VLOOKUP(A1264,Funcionários!$A$1:$I$98,6,FALSE)</f>
        <v>Logística</v>
      </c>
      <c r="S1264" t="str">
        <f>VLOOKUP(A1264,Funcionários!$A$1:$I$98,5,FALSE)</f>
        <v>Supervisor</v>
      </c>
      <c r="T1264">
        <f>VLOOKUP(A1264,Funcionários!$A$1:$I$98,8,FALSE)</f>
        <v>0</v>
      </c>
      <c r="U1264" t="str">
        <f>VLOOKUP(A1264,Funcionários!$A$1:$I$98,3,FALSE)</f>
        <v>M</v>
      </c>
    </row>
    <row r="1265" spans="1:21" x14ac:dyDescent="0.3">
      <c r="A1265">
        <v>45</v>
      </c>
      <c r="B1265" t="str">
        <f>VLOOKUP(A1265,Funcionários!$A$1:$I$98,2,FALSE)</f>
        <v>João Pedro da Mata</v>
      </c>
      <c r="C1265" s="2" t="s">
        <v>17</v>
      </c>
      <c r="D1265" s="4" t="s">
        <v>2205</v>
      </c>
      <c r="E1265" s="4" t="s">
        <v>2206</v>
      </c>
      <c r="F1265">
        <v>0</v>
      </c>
      <c r="G1265">
        <v>0.4</v>
      </c>
      <c r="H1265">
        <f t="shared" si="76"/>
        <v>2025</v>
      </c>
      <c r="I1265">
        <f t="shared" si="77"/>
        <v>5</v>
      </c>
      <c r="J1265" t="s">
        <v>18</v>
      </c>
      <c r="K1265" t="str">
        <f>VLOOKUP(A1265,Funcionários!$A$1:$I$98,7,FALSE)</f>
        <v>Tarde</v>
      </c>
      <c r="L1265" t="str">
        <f>VLOOKUP(K1265,Turnos!$A$1:$C$4,2,FALSE)</f>
        <v>14:00</v>
      </c>
      <c r="M1265" t="str">
        <f>VLOOKUP(K1265,Turnos!$A$1:$C$4,3,FALSE)</f>
        <v>22:00</v>
      </c>
      <c r="N1265" s="6">
        <v>10.016666666666669</v>
      </c>
      <c r="O1265" s="6">
        <v>13.666388888888889</v>
      </c>
      <c r="P1265" s="6">
        <f t="shared" si="78"/>
        <v>23.683055555555558</v>
      </c>
      <c r="Q1265" t="str">
        <f t="shared" si="79"/>
        <v>Anomalia</v>
      </c>
      <c r="R1265" t="str">
        <f>VLOOKUP(A1265,Funcionários!$A$1:$I$98,6,FALSE)</f>
        <v>Logística</v>
      </c>
      <c r="S1265" t="str">
        <f>VLOOKUP(A1265,Funcionários!$A$1:$I$98,5,FALSE)</f>
        <v>Supervisor</v>
      </c>
      <c r="T1265">
        <f>VLOOKUP(A1265,Funcionários!$A$1:$I$98,8,FALSE)</f>
        <v>0</v>
      </c>
      <c r="U1265" t="str">
        <f>VLOOKUP(A1265,Funcionários!$A$1:$I$98,3,FALSE)</f>
        <v>M</v>
      </c>
    </row>
    <row r="1266" spans="1:21" x14ac:dyDescent="0.3">
      <c r="A1266">
        <v>45</v>
      </c>
      <c r="B1266" t="str">
        <f>VLOOKUP(A1266,Funcionários!$A$1:$I$98,2,FALSE)</f>
        <v>João Pedro da Mata</v>
      </c>
      <c r="C1266" s="2" t="s">
        <v>19</v>
      </c>
      <c r="D1266" s="4" t="s">
        <v>2207</v>
      </c>
      <c r="E1266" s="4" t="s">
        <v>2208</v>
      </c>
      <c r="F1266">
        <v>0</v>
      </c>
      <c r="G1266">
        <v>1.4</v>
      </c>
      <c r="H1266">
        <f t="shared" si="76"/>
        <v>2025</v>
      </c>
      <c r="I1266">
        <f t="shared" si="77"/>
        <v>5</v>
      </c>
      <c r="J1266" t="s">
        <v>22</v>
      </c>
      <c r="K1266" t="str">
        <f>VLOOKUP(A1266,Funcionários!$A$1:$I$98,7,FALSE)</f>
        <v>Tarde</v>
      </c>
      <c r="L1266" t="str">
        <f>VLOOKUP(K1266,Turnos!$A$1:$C$4,2,FALSE)</f>
        <v>14:00</v>
      </c>
      <c r="M1266" t="str">
        <f>VLOOKUP(K1266,Turnos!$A$1:$C$4,3,FALSE)</f>
        <v>22:00</v>
      </c>
      <c r="N1266" s="6">
        <v>4.9636111111111116</v>
      </c>
      <c r="O1266" s="6">
        <v>0.96777777777777629</v>
      </c>
      <c r="P1266" s="6">
        <f t="shared" si="78"/>
        <v>5.9313888888888879</v>
      </c>
      <c r="Q1266" t="str">
        <f t="shared" si="79"/>
        <v>Anomalia</v>
      </c>
      <c r="R1266" t="str">
        <f>VLOOKUP(A1266,Funcionários!$A$1:$I$98,6,FALSE)</f>
        <v>Logística</v>
      </c>
      <c r="S1266" t="str">
        <f>VLOOKUP(A1266,Funcionários!$A$1:$I$98,5,FALSE)</f>
        <v>Supervisor</v>
      </c>
      <c r="T1266">
        <f>VLOOKUP(A1266,Funcionários!$A$1:$I$98,8,FALSE)</f>
        <v>0</v>
      </c>
      <c r="U1266" t="str">
        <f>VLOOKUP(A1266,Funcionários!$A$1:$I$98,3,FALSE)</f>
        <v>M</v>
      </c>
    </row>
    <row r="1267" spans="1:21" x14ac:dyDescent="0.3">
      <c r="A1267">
        <v>45</v>
      </c>
      <c r="B1267" t="str">
        <f>VLOOKUP(A1267,Funcionários!$A$1:$I$98,2,FALSE)</f>
        <v>João Pedro da Mata</v>
      </c>
      <c r="C1267" s="2" t="s">
        <v>23</v>
      </c>
      <c r="D1267" s="4" t="s">
        <v>2209</v>
      </c>
      <c r="E1267" s="4" t="s">
        <v>2210</v>
      </c>
      <c r="F1267">
        <v>0</v>
      </c>
      <c r="G1267">
        <v>1.7</v>
      </c>
      <c r="H1267">
        <f t="shared" si="76"/>
        <v>2025</v>
      </c>
      <c r="I1267">
        <f t="shared" si="77"/>
        <v>5</v>
      </c>
      <c r="J1267" t="s">
        <v>26</v>
      </c>
      <c r="K1267" t="str">
        <f>VLOOKUP(A1267,Funcionários!$A$1:$I$98,7,FALSE)</f>
        <v>Tarde</v>
      </c>
      <c r="L1267" t="str">
        <f>VLOOKUP(K1267,Turnos!$A$1:$C$4,2,FALSE)</f>
        <v>14:00</v>
      </c>
      <c r="M1267" t="str">
        <f>VLOOKUP(K1267,Turnos!$A$1:$C$4,3,FALSE)</f>
        <v>22:00</v>
      </c>
      <c r="N1267" s="6">
        <v>1.2661111111111134</v>
      </c>
      <c r="O1267" s="6">
        <v>0.64027777777778105</v>
      </c>
      <c r="P1267" s="6">
        <f t="shared" si="78"/>
        <v>1.9063888888888945</v>
      </c>
      <c r="Q1267" t="str">
        <f t="shared" si="79"/>
        <v>OK</v>
      </c>
      <c r="R1267" t="str">
        <f>VLOOKUP(A1267,Funcionários!$A$1:$I$98,6,FALSE)</f>
        <v>Logística</v>
      </c>
      <c r="S1267" t="str">
        <f>VLOOKUP(A1267,Funcionários!$A$1:$I$98,5,FALSE)</f>
        <v>Supervisor</v>
      </c>
      <c r="T1267">
        <f>VLOOKUP(A1267,Funcionários!$A$1:$I$98,8,FALSE)</f>
        <v>0</v>
      </c>
      <c r="U1267" t="str">
        <f>VLOOKUP(A1267,Funcionários!$A$1:$I$98,3,FALSE)</f>
        <v>M</v>
      </c>
    </row>
    <row r="1268" spans="1:21" x14ac:dyDescent="0.3">
      <c r="A1268">
        <v>45</v>
      </c>
      <c r="B1268" t="str">
        <f>VLOOKUP(A1268,Funcionários!$A$1:$I$98,2,FALSE)</f>
        <v>João Pedro da Mata</v>
      </c>
      <c r="C1268" s="2" t="s">
        <v>27</v>
      </c>
      <c r="D1268" s="4" t="s">
        <v>2211</v>
      </c>
      <c r="E1268" s="4" t="s">
        <v>2212</v>
      </c>
      <c r="F1268">
        <v>0</v>
      </c>
      <c r="G1268">
        <v>2.5</v>
      </c>
      <c r="H1268">
        <f t="shared" si="76"/>
        <v>2025</v>
      </c>
      <c r="I1268">
        <f t="shared" si="77"/>
        <v>5</v>
      </c>
      <c r="J1268" t="s">
        <v>28</v>
      </c>
      <c r="K1268" t="str">
        <f>VLOOKUP(A1268,Funcionários!$A$1:$I$98,7,FALSE)</f>
        <v>Tarde</v>
      </c>
      <c r="L1268" t="str">
        <f>VLOOKUP(K1268,Turnos!$A$1:$C$4,2,FALSE)</f>
        <v>14:00</v>
      </c>
      <c r="M1268" t="str">
        <f>VLOOKUP(K1268,Turnos!$A$1:$C$4,3,FALSE)</f>
        <v>22:00</v>
      </c>
      <c r="N1268" s="6">
        <v>13.441388888888889</v>
      </c>
      <c r="O1268" s="6">
        <v>19.291111111111107</v>
      </c>
      <c r="P1268" s="6">
        <f t="shared" si="78"/>
        <v>32.732499999999995</v>
      </c>
      <c r="Q1268" t="str">
        <f t="shared" si="79"/>
        <v>Anomalia</v>
      </c>
      <c r="R1268" t="str">
        <f>VLOOKUP(A1268,Funcionários!$A$1:$I$98,6,FALSE)</f>
        <v>Logística</v>
      </c>
      <c r="S1268" t="str">
        <f>VLOOKUP(A1268,Funcionários!$A$1:$I$98,5,FALSE)</f>
        <v>Supervisor</v>
      </c>
      <c r="T1268">
        <f>VLOOKUP(A1268,Funcionários!$A$1:$I$98,8,FALSE)</f>
        <v>0</v>
      </c>
      <c r="U1268" t="str">
        <f>VLOOKUP(A1268,Funcionários!$A$1:$I$98,3,FALSE)</f>
        <v>M</v>
      </c>
    </row>
    <row r="1269" spans="1:21" x14ac:dyDescent="0.3">
      <c r="A1269">
        <v>45</v>
      </c>
      <c r="B1269" t="str">
        <f>VLOOKUP(A1269,Funcionários!$A$1:$I$98,2,FALSE)</f>
        <v>João Pedro da Mata</v>
      </c>
      <c r="C1269" s="2" t="s">
        <v>29</v>
      </c>
      <c r="D1269" s="4" t="s">
        <v>2213</v>
      </c>
      <c r="E1269" s="4" t="s">
        <v>2214</v>
      </c>
      <c r="F1269">
        <v>0</v>
      </c>
      <c r="G1269">
        <v>1.6</v>
      </c>
      <c r="H1269">
        <f t="shared" si="76"/>
        <v>2025</v>
      </c>
      <c r="I1269">
        <f t="shared" si="77"/>
        <v>4</v>
      </c>
      <c r="J1269" t="s">
        <v>9</v>
      </c>
      <c r="K1269" t="str">
        <f>VLOOKUP(A1269,Funcionários!$A$1:$I$98,7,FALSE)</f>
        <v>Tarde</v>
      </c>
      <c r="L1269" t="str">
        <f>VLOOKUP(K1269,Turnos!$A$1:$C$4,2,FALSE)</f>
        <v>14:00</v>
      </c>
      <c r="M1269" t="str">
        <f>VLOOKUP(K1269,Turnos!$A$1:$C$4,3,FALSE)</f>
        <v>22:00</v>
      </c>
      <c r="N1269" s="6">
        <v>11.505555555555556</v>
      </c>
      <c r="O1269" s="6">
        <v>0.33777777777777906</v>
      </c>
      <c r="P1269" s="6">
        <f t="shared" si="78"/>
        <v>11.843333333333335</v>
      </c>
      <c r="Q1269" t="str">
        <f t="shared" si="79"/>
        <v>Anomalia</v>
      </c>
      <c r="R1269" t="str">
        <f>VLOOKUP(A1269,Funcionários!$A$1:$I$98,6,FALSE)</f>
        <v>Logística</v>
      </c>
      <c r="S1269" t="str">
        <f>VLOOKUP(A1269,Funcionários!$A$1:$I$98,5,FALSE)</f>
        <v>Supervisor</v>
      </c>
      <c r="T1269">
        <f>VLOOKUP(A1269,Funcionários!$A$1:$I$98,8,FALSE)</f>
        <v>0</v>
      </c>
      <c r="U1269" t="str">
        <f>VLOOKUP(A1269,Funcionários!$A$1:$I$98,3,FALSE)</f>
        <v>M</v>
      </c>
    </row>
    <row r="1270" spans="1:21" x14ac:dyDescent="0.3">
      <c r="A1270">
        <v>45</v>
      </c>
      <c r="B1270" t="str">
        <f>VLOOKUP(A1270,Funcionários!$A$1:$I$98,2,FALSE)</f>
        <v>João Pedro da Mata</v>
      </c>
      <c r="C1270" s="2" t="s">
        <v>32</v>
      </c>
      <c r="D1270" s="4" t="s">
        <v>2215</v>
      </c>
      <c r="E1270" s="4" t="s">
        <v>2216</v>
      </c>
      <c r="F1270">
        <v>0</v>
      </c>
      <c r="G1270">
        <v>0.2</v>
      </c>
      <c r="H1270">
        <f t="shared" si="76"/>
        <v>2025</v>
      </c>
      <c r="I1270">
        <f t="shared" si="77"/>
        <v>4</v>
      </c>
      <c r="J1270" t="s">
        <v>12</v>
      </c>
      <c r="K1270" t="str">
        <f>VLOOKUP(A1270,Funcionários!$A$1:$I$98,7,FALSE)</f>
        <v>Tarde</v>
      </c>
      <c r="L1270" t="str">
        <f>VLOOKUP(K1270,Turnos!$A$1:$C$4,2,FALSE)</f>
        <v>14:00</v>
      </c>
      <c r="M1270" t="str">
        <f>VLOOKUP(K1270,Turnos!$A$1:$C$4,3,FALSE)</f>
        <v>22:00</v>
      </c>
      <c r="N1270" s="6">
        <v>13.032777777777778</v>
      </c>
      <c r="O1270" s="6">
        <v>10.449999999999998</v>
      </c>
      <c r="P1270" s="6">
        <f t="shared" si="78"/>
        <v>23.482777777777777</v>
      </c>
      <c r="Q1270" t="str">
        <f t="shared" si="79"/>
        <v>Anomalia</v>
      </c>
      <c r="R1270" t="str">
        <f>VLOOKUP(A1270,Funcionários!$A$1:$I$98,6,FALSE)</f>
        <v>Logística</v>
      </c>
      <c r="S1270" t="str">
        <f>VLOOKUP(A1270,Funcionários!$A$1:$I$98,5,FALSE)</f>
        <v>Supervisor</v>
      </c>
      <c r="T1270">
        <f>VLOOKUP(A1270,Funcionários!$A$1:$I$98,8,FALSE)</f>
        <v>0</v>
      </c>
      <c r="U1270" t="str">
        <f>VLOOKUP(A1270,Funcionários!$A$1:$I$98,3,FALSE)</f>
        <v>M</v>
      </c>
    </row>
    <row r="1271" spans="1:21" x14ac:dyDescent="0.3">
      <c r="A1271">
        <v>45</v>
      </c>
      <c r="B1271" t="str">
        <f>VLOOKUP(A1271,Funcionários!$A$1:$I$98,2,FALSE)</f>
        <v>João Pedro da Mata</v>
      </c>
      <c r="C1271" s="2" t="s">
        <v>35</v>
      </c>
      <c r="D1271" s="4"/>
      <c r="E1271" s="4"/>
      <c r="F1271">
        <v>1</v>
      </c>
      <c r="G1271">
        <v>0</v>
      </c>
      <c r="H1271">
        <f t="shared" si="76"/>
        <v>2025</v>
      </c>
      <c r="I1271">
        <f t="shared" si="77"/>
        <v>4</v>
      </c>
      <c r="J1271" t="s">
        <v>16</v>
      </c>
      <c r="K1271" t="str">
        <f>VLOOKUP(A1271,Funcionários!$A$1:$I$98,7,FALSE)</f>
        <v>Tarde</v>
      </c>
      <c r="L1271" t="str">
        <f>VLOOKUP(K1271,Turnos!$A$1:$C$4,2,FALSE)</f>
        <v>14:00</v>
      </c>
      <c r="M1271" t="str">
        <f>VLOOKUP(K1271,Turnos!$A$1:$C$4,3,FALSE)</f>
        <v>22:00</v>
      </c>
      <c r="N1271" s="6">
        <v>14</v>
      </c>
      <c r="O1271" s="6">
        <v>22</v>
      </c>
      <c r="P1271" s="6">
        <f t="shared" si="78"/>
        <v>36</v>
      </c>
      <c r="Q1271" t="str">
        <f t="shared" si="79"/>
        <v>Anomalia</v>
      </c>
      <c r="R1271" t="str">
        <f>VLOOKUP(A1271,Funcionários!$A$1:$I$98,6,FALSE)</f>
        <v>Logística</v>
      </c>
      <c r="S1271" t="str">
        <f>VLOOKUP(A1271,Funcionários!$A$1:$I$98,5,FALSE)</f>
        <v>Supervisor</v>
      </c>
      <c r="T1271">
        <f>VLOOKUP(A1271,Funcionários!$A$1:$I$98,8,FALSE)</f>
        <v>0</v>
      </c>
      <c r="U1271" t="str">
        <f>VLOOKUP(A1271,Funcionários!$A$1:$I$98,3,FALSE)</f>
        <v>M</v>
      </c>
    </row>
    <row r="1272" spans="1:21" x14ac:dyDescent="0.3">
      <c r="A1272">
        <v>45</v>
      </c>
      <c r="B1272" t="str">
        <f>VLOOKUP(A1272,Funcionários!$A$1:$I$98,2,FALSE)</f>
        <v>João Pedro da Mata</v>
      </c>
      <c r="C1272" s="2" t="s">
        <v>36</v>
      </c>
      <c r="D1272" s="4"/>
      <c r="E1272" s="4"/>
      <c r="F1272">
        <v>0</v>
      </c>
      <c r="G1272">
        <v>0</v>
      </c>
      <c r="H1272">
        <f t="shared" si="76"/>
        <v>2025</v>
      </c>
      <c r="I1272">
        <f t="shared" si="77"/>
        <v>4</v>
      </c>
      <c r="J1272" t="s">
        <v>18</v>
      </c>
      <c r="K1272" t="str">
        <f>VLOOKUP(A1272,Funcionários!$A$1:$I$98,7,FALSE)</f>
        <v>Tarde</v>
      </c>
      <c r="L1272" t="str">
        <f>VLOOKUP(K1272,Turnos!$A$1:$C$4,2,FALSE)</f>
        <v>14:00</v>
      </c>
      <c r="M1272" t="str">
        <f>VLOOKUP(K1272,Turnos!$A$1:$C$4,3,FALSE)</f>
        <v>22:00</v>
      </c>
      <c r="N1272" s="6">
        <v>14</v>
      </c>
      <c r="O1272" s="6">
        <v>22</v>
      </c>
      <c r="P1272" s="6">
        <f t="shared" si="78"/>
        <v>36</v>
      </c>
      <c r="Q1272" t="str">
        <f t="shared" si="79"/>
        <v>Anomalia</v>
      </c>
      <c r="R1272" t="str">
        <f>VLOOKUP(A1272,Funcionários!$A$1:$I$98,6,FALSE)</f>
        <v>Logística</v>
      </c>
      <c r="S1272" t="str">
        <f>VLOOKUP(A1272,Funcionários!$A$1:$I$98,5,FALSE)</f>
        <v>Supervisor</v>
      </c>
      <c r="T1272">
        <f>VLOOKUP(A1272,Funcionários!$A$1:$I$98,8,FALSE)</f>
        <v>0</v>
      </c>
      <c r="U1272" t="str">
        <f>VLOOKUP(A1272,Funcionários!$A$1:$I$98,3,FALSE)</f>
        <v>M</v>
      </c>
    </row>
    <row r="1273" spans="1:21" x14ac:dyDescent="0.3">
      <c r="A1273">
        <v>45</v>
      </c>
      <c r="B1273" t="str">
        <f>VLOOKUP(A1273,Funcionários!$A$1:$I$98,2,FALSE)</f>
        <v>João Pedro da Mata</v>
      </c>
      <c r="C1273" s="2" t="s">
        <v>39</v>
      </c>
      <c r="D1273" s="4" t="s">
        <v>2217</v>
      </c>
      <c r="E1273" s="4" t="s">
        <v>2218</v>
      </c>
      <c r="F1273">
        <v>0</v>
      </c>
      <c r="G1273">
        <v>1.8</v>
      </c>
      <c r="H1273">
        <f t="shared" si="76"/>
        <v>2025</v>
      </c>
      <c r="I1273">
        <f t="shared" si="77"/>
        <v>4</v>
      </c>
      <c r="J1273" t="s">
        <v>22</v>
      </c>
      <c r="K1273" t="str">
        <f>VLOOKUP(A1273,Funcionários!$A$1:$I$98,7,FALSE)</f>
        <v>Tarde</v>
      </c>
      <c r="L1273" t="str">
        <f>VLOOKUP(K1273,Turnos!$A$1:$C$4,2,FALSE)</f>
        <v>14:00</v>
      </c>
      <c r="M1273" t="str">
        <f>VLOOKUP(K1273,Turnos!$A$1:$C$4,3,FALSE)</f>
        <v>22:00</v>
      </c>
      <c r="N1273" s="6">
        <v>11.782777777777778</v>
      </c>
      <c r="O1273" s="6">
        <v>11.091111111111111</v>
      </c>
      <c r="P1273" s="6">
        <f t="shared" si="78"/>
        <v>22.873888888888889</v>
      </c>
      <c r="Q1273" t="str">
        <f t="shared" si="79"/>
        <v>Anomalia</v>
      </c>
      <c r="R1273" t="str">
        <f>VLOOKUP(A1273,Funcionários!$A$1:$I$98,6,FALSE)</f>
        <v>Logística</v>
      </c>
      <c r="S1273" t="str">
        <f>VLOOKUP(A1273,Funcionários!$A$1:$I$98,5,FALSE)</f>
        <v>Supervisor</v>
      </c>
      <c r="T1273">
        <f>VLOOKUP(A1273,Funcionários!$A$1:$I$98,8,FALSE)</f>
        <v>0</v>
      </c>
      <c r="U1273" t="str">
        <f>VLOOKUP(A1273,Funcionários!$A$1:$I$98,3,FALSE)</f>
        <v>M</v>
      </c>
    </row>
    <row r="1274" spans="1:21" x14ac:dyDescent="0.3">
      <c r="A1274">
        <v>45</v>
      </c>
      <c r="B1274" t="str">
        <f>VLOOKUP(A1274,Funcionários!$A$1:$I$98,2,FALSE)</f>
        <v>João Pedro da Mata</v>
      </c>
      <c r="C1274" s="2" t="s">
        <v>42</v>
      </c>
      <c r="D1274" s="4" t="s">
        <v>2219</v>
      </c>
      <c r="E1274" s="4" t="s">
        <v>2220</v>
      </c>
      <c r="F1274">
        <v>0</v>
      </c>
      <c r="G1274">
        <v>1.6</v>
      </c>
      <c r="H1274">
        <f t="shared" si="76"/>
        <v>2025</v>
      </c>
      <c r="I1274">
        <f t="shared" si="77"/>
        <v>4</v>
      </c>
      <c r="J1274" t="s">
        <v>26</v>
      </c>
      <c r="K1274" t="str">
        <f>VLOOKUP(A1274,Funcionários!$A$1:$I$98,7,FALSE)</f>
        <v>Tarde</v>
      </c>
      <c r="L1274" t="str">
        <f>VLOOKUP(K1274,Turnos!$A$1:$C$4,2,FALSE)</f>
        <v>14:00</v>
      </c>
      <c r="M1274" t="str">
        <f>VLOOKUP(K1274,Turnos!$A$1:$C$4,3,FALSE)</f>
        <v>22:00</v>
      </c>
      <c r="N1274" s="6">
        <v>6.7116666666666651</v>
      </c>
      <c r="O1274" s="6">
        <v>16.032499999999999</v>
      </c>
      <c r="P1274" s="6">
        <f t="shared" si="78"/>
        <v>22.744166666666665</v>
      </c>
      <c r="Q1274" t="str">
        <f t="shared" si="79"/>
        <v>Anomalia</v>
      </c>
      <c r="R1274" t="str">
        <f>VLOOKUP(A1274,Funcionários!$A$1:$I$98,6,FALSE)</f>
        <v>Logística</v>
      </c>
      <c r="S1274" t="str">
        <f>VLOOKUP(A1274,Funcionários!$A$1:$I$98,5,FALSE)</f>
        <v>Supervisor</v>
      </c>
      <c r="T1274">
        <f>VLOOKUP(A1274,Funcionários!$A$1:$I$98,8,FALSE)</f>
        <v>0</v>
      </c>
      <c r="U1274" t="str">
        <f>VLOOKUP(A1274,Funcionários!$A$1:$I$98,3,FALSE)</f>
        <v>M</v>
      </c>
    </row>
    <row r="1275" spans="1:21" x14ac:dyDescent="0.3">
      <c r="A1275">
        <v>45</v>
      </c>
      <c r="B1275" t="str">
        <f>VLOOKUP(A1275,Funcionários!$A$1:$I$98,2,FALSE)</f>
        <v>João Pedro da Mata</v>
      </c>
      <c r="C1275" s="2" t="s">
        <v>45</v>
      </c>
      <c r="D1275" s="4" t="s">
        <v>2221</v>
      </c>
      <c r="E1275" s="4" t="s">
        <v>2222</v>
      </c>
      <c r="F1275">
        <v>0</v>
      </c>
      <c r="G1275">
        <v>2.2999999999999998</v>
      </c>
      <c r="H1275">
        <f t="shared" si="76"/>
        <v>2025</v>
      </c>
      <c r="I1275">
        <f t="shared" si="77"/>
        <v>4</v>
      </c>
      <c r="J1275" t="s">
        <v>28</v>
      </c>
      <c r="K1275" t="str">
        <f>VLOOKUP(A1275,Funcionários!$A$1:$I$98,7,FALSE)</f>
        <v>Tarde</v>
      </c>
      <c r="L1275" t="str">
        <f>VLOOKUP(K1275,Turnos!$A$1:$C$4,2,FALSE)</f>
        <v>14:00</v>
      </c>
      <c r="M1275" t="str">
        <f>VLOOKUP(K1275,Turnos!$A$1:$C$4,3,FALSE)</f>
        <v>22:00</v>
      </c>
      <c r="N1275" s="6">
        <v>4.2863888888888884</v>
      </c>
      <c r="O1275" s="6">
        <v>16.636666666666667</v>
      </c>
      <c r="P1275" s="6">
        <f t="shared" si="78"/>
        <v>20.923055555555557</v>
      </c>
      <c r="Q1275" t="str">
        <f t="shared" si="79"/>
        <v>Anomalia</v>
      </c>
      <c r="R1275" t="str">
        <f>VLOOKUP(A1275,Funcionários!$A$1:$I$98,6,FALSE)</f>
        <v>Logística</v>
      </c>
      <c r="S1275" t="str">
        <f>VLOOKUP(A1275,Funcionários!$A$1:$I$98,5,FALSE)</f>
        <v>Supervisor</v>
      </c>
      <c r="T1275">
        <f>VLOOKUP(A1275,Funcionários!$A$1:$I$98,8,FALSE)</f>
        <v>0</v>
      </c>
      <c r="U1275" t="str">
        <f>VLOOKUP(A1275,Funcionários!$A$1:$I$98,3,FALSE)</f>
        <v>M</v>
      </c>
    </row>
    <row r="1276" spans="1:21" x14ac:dyDescent="0.3">
      <c r="A1276">
        <v>45</v>
      </c>
      <c r="B1276" t="str">
        <f>VLOOKUP(A1276,Funcionários!$A$1:$I$98,2,FALSE)</f>
        <v>João Pedro da Mata</v>
      </c>
      <c r="C1276" s="2" t="s">
        <v>48</v>
      </c>
      <c r="D1276" s="4" t="s">
        <v>2223</v>
      </c>
      <c r="E1276" s="4" t="s">
        <v>2224</v>
      </c>
      <c r="F1276">
        <v>0</v>
      </c>
      <c r="G1276">
        <v>2.2999999999999998</v>
      </c>
      <c r="H1276">
        <f t="shared" si="76"/>
        <v>2025</v>
      </c>
      <c r="I1276">
        <f t="shared" si="77"/>
        <v>4</v>
      </c>
      <c r="J1276" t="s">
        <v>9</v>
      </c>
      <c r="K1276" t="str">
        <f>VLOOKUP(A1276,Funcionários!$A$1:$I$98,7,FALSE)</f>
        <v>Tarde</v>
      </c>
      <c r="L1276" t="str">
        <f>VLOOKUP(K1276,Turnos!$A$1:$C$4,2,FALSE)</f>
        <v>14:00</v>
      </c>
      <c r="M1276" t="str">
        <f>VLOOKUP(K1276,Turnos!$A$1:$C$4,3,FALSE)</f>
        <v>22:00</v>
      </c>
      <c r="N1276" s="6">
        <v>7.323611111111112</v>
      </c>
      <c r="O1276" s="6">
        <v>21.55638888888889</v>
      </c>
      <c r="P1276" s="6">
        <f t="shared" si="78"/>
        <v>28.880000000000003</v>
      </c>
      <c r="Q1276" t="str">
        <f t="shared" si="79"/>
        <v>Anomalia</v>
      </c>
      <c r="R1276" t="str">
        <f>VLOOKUP(A1276,Funcionários!$A$1:$I$98,6,FALSE)</f>
        <v>Logística</v>
      </c>
      <c r="S1276" t="str">
        <f>VLOOKUP(A1276,Funcionários!$A$1:$I$98,5,FALSE)</f>
        <v>Supervisor</v>
      </c>
      <c r="T1276">
        <f>VLOOKUP(A1276,Funcionários!$A$1:$I$98,8,FALSE)</f>
        <v>0</v>
      </c>
      <c r="U1276" t="str">
        <f>VLOOKUP(A1276,Funcionários!$A$1:$I$98,3,FALSE)</f>
        <v>M</v>
      </c>
    </row>
    <row r="1277" spans="1:21" x14ac:dyDescent="0.3">
      <c r="A1277">
        <v>45</v>
      </c>
      <c r="B1277" t="str">
        <f>VLOOKUP(A1277,Funcionários!$A$1:$I$98,2,FALSE)</f>
        <v>João Pedro da Mata</v>
      </c>
      <c r="C1277" s="2" t="s">
        <v>51</v>
      </c>
      <c r="D1277" s="4" t="s">
        <v>2225</v>
      </c>
      <c r="E1277" s="4" t="s">
        <v>2226</v>
      </c>
      <c r="F1277">
        <v>0</v>
      </c>
      <c r="G1277">
        <v>1.4</v>
      </c>
      <c r="H1277">
        <f t="shared" si="76"/>
        <v>2025</v>
      </c>
      <c r="I1277">
        <f t="shared" si="77"/>
        <v>4</v>
      </c>
      <c r="J1277" t="s">
        <v>12</v>
      </c>
      <c r="K1277" t="str">
        <f>VLOOKUP(A1277,Funcionários!$A$1:$I$98,7,FALSE)</f>
        <v>Tarde</v>
      </c>
      <c r="L1277" t="str">
        <f>VLOOKUP(K1277,Turnos!$A$1:$C$4,2,FALSE)</f>
        <v>14:00</v>
      </c>
      <c r="M1277" t="str">
        <f>VLOOKUP(K1277,Turnos!$A$1:$C$4,3,FALSE)</f>
        <v>22:00</v>
      </c>
      <c r="N1277" s="6">
        <v>0.60694444444444251</v>
      </c>
      <c r="O1277" s="6">
        <v>1.1233333333333357</v>
      </c>
      <c r="P1277" s="6">
        <f t="shared" si="78"/>
        <v>1.7302777777777782</v>
      </c>
      <c r="Q1277" t="str">
        <f t="shared" si="79"/>
        <v>OK</v>
      </c>
      <c r="R1277" t="str">
        <f>VLOOKUP(A1277,Funcionários!$A$1:$I$98,6,FALSE)</f>
        <v>Logística</v>
      </c>
      <c r="S1277" t="str">
        <f>VLOOKUP(A1277,Funcionários!$A$1:$I$98,5,FALSE)</f>
        <v>Supervisor</v>
      </c>
      <c r="T1277">
        <f>VLOOKUP(A1277,Funcionários!$A$1:$I$98,8,FALSE)</f>
        <v>0</v>
      </c>
      <c r="U1277" t="str">
        <f>VLOOKUP(A1277,Funcionários!$A$1:$I$98,3,FALSE)</f>
        <v>M</v>
      </c>
    </row>
    <row r="1278" spans="1:21" x14ac:dyDescent="0.3">
      <c r="A1278">
        <v>45</v>
      </c>
      <c r="B1278" t="str">
        <f>VLOOKUP(A1278,Funcionários!$A$1:$I$98,2,FALSE)</f>
        <v>João Pedro da Mata</v>
      </c>
      <c r="C1278" s="2" t="s">
        <v>54</v>
      </c>
      <c r="D1278" s="4" t="s">
        <v>2227</v>
      </c>
      <c r="E1278" s="4" t="s">
        <v>2228</v>
      </c>
      <c r="F1278">
        <v>0</v>
      </c>
      <c r="G1278">
        <v>1.5</v>
      </c>
      <c r="H1278">
        <f t="shared" si="76"/>
        <v>2025</v>
      </c>
      <c r="I1278">
        <f t="shared" si="77"/>
        <v>4</v>
      </c>
      <c r="J1278" t="s">
        <v>16</v>
      </c>
      <c r="K1278" t="str">
        <f>VLOOKUP(A1278,Funcionários!$A$1:$I$98,7,FALSE)</f>
        <v>Tarde</v>
      </c>
      <c r="L1278" t="str">
        <f>VLOOKUP(K1278,Turnos!$A$1:$C$4,2,FALSE)</f>
        <v>14:00</v>
      </c>
      <c r="M1278" t="str">
        <f>VLOOKUP(K1278,Turnos!$A$1:$C$4,3,FALSE)</f>
        <v>22:00</v>
      </c>
      <c r="N1278" s="6">
        <v>5.0655555555555543</v>
      </c>
      <c r="O1278" s="6">
        <v>19.172499999999999</v>
      </c>
      <c r="P1278" s="6">
        <f t="shared" si="78"/>
        <v>24.238055555555555</v>
      </c>
      <c r="Q1278" t="str">
        <f t="shared" si="79"/>
        <v>Anomalia</v>
      </c>
      <c r="R1278" t="str">
        <f>VLOOKUP(A1278,Funcionários!$A$1:$I$98,6,FALSE)</f>
        <v>Logística</v>
      </c>
      <c r="S1278" t="str">
        <f>VLOOKUP(A1278,Funcionários!$A$1:$I$98,5,FALSE)</f>
        <v>Supervisor</v>
      </c>
      <c r="T1278">
        <f>VLOOKUP(A1278,Funcionários!$A$1:$I$98,8,FALSE)</f>
        <v>0</v>
      </c>
      <c r="U1278" t="str">
        <f>VLOOKUP(A1278,Funcionários!$A$1:$I$98,3,FALSE)</f>
        <v>M</v>
      </c>
    </row>
    <row r="1279" spans="1:21" x14ac:dyDescent="0.3">
      <c r="A1279">
        <v>45</v>
      </c>
      <c r="B1279" t="str">
        <f>VLOOKUP(A1279,Funcionários!$A$1:$I$98,2,FALSE)</f>
        <v>João Pedro da Mata</v>
      </c>
      <c r="C1279" s="2" t="s">
        <v>57</v>
      </c>
      <c r="D1279" s="4" t="s">
        <v>2229</v>
      </c>
      <c r="E1279" s="4" t="s">
        <v>2230</v>
      </c>
      <c r="F1279">
        <v>0</v>
      </c>
      <c r="G1279">
        <v>2.4</v>
      </c>
      <c r="H1279">
        <f t="shared" si="76"/>
        <v>2025</v>
      </c>
      <c r="I1279">
        <f t="shared" si="77"/>
        <v>4</v>
      </c>
      <c r="J1279" t="s">
        <v>18</v>
      </c>
      <c r="K1279" t="str">
        <f>VLOOKUP(A1279,Funcionários!$A$1:$I$98,7,FALSE)</f>
        <v>Tarde</v>
      </c>
      <c r="L1279" t="str">
        <f>VLOOKUP(K1279,Turnos!$A$1:$C$4,2,FALSE)</f>
        <v>14:00</v>
      </c>
      <c r="M1279" t="str">
        <f>VLOOKUP(K1279,Turnos!$A$1:$C$4,3,FALSE)</f>
        <v>22:00</v>
      </c>
      <c r="N1279" s="6">
        <v>3.0691666666666668</v>
      </c>
      <c r="O1279" s="6">
        <v>11.124166666666667</v>
      </c>
      <c r="P1279" s="6">
        <f t="shared" si="78"/>
        <v>14.193333333333335</v>
      </c>
      <c r="Q1279" t="str">
        <f t="shared" si="79"/>
        <v>Anomalia</v>
      </c>
      <c r="R1279" t="str">
        <f>VLOOKUP(A1279,Funcionários!$A$1:$I$98,6,FALSE)</f>
        <v>Logística</v>
      </c>
      <c r="S1279" t="str">
        <f>VLOOKUP(A1279,Funcionários!$A$1:$I$98,5,FALSE)</f>
        <v>Supervisor</v>
      </c>
      <c r="T1279">
        <f>VLOOKUP(A1279,Funcionários!$A$1:$I$98,8,FALSE)</f>
        <v>0</v>
      </c>
      <c r="U1279" t="str">
        <f>VLOOKUP(A1279,Funcionários!$A$1:$I$98,3,FALSE)</f>
        <v>M</v>
      </c>
    </row>
    <row r="1280" spans="1:21" x14ac:dyDescent="0.3">
      <c r="A1280">
        <v>45</v>
      </c>
      <c r="B1280" t="str">
        <f>VLOOKUP(A1280,Funcionários!$A$1:$I$98,2,FALSE)</f>
        <v>João Pedro da Mata</v>
      </c>
      <c r="C1280" s="2" t="s">
        <v>60</v>
      </c>
      <c r="D1280" s="4" t="s">
        <v>2231</v>
      </c>
      <c r="E1280" s="4" t="s">
        <v>2232</v>
      </c>
      <c r="F1280">
        <v>0</v>
      </c>
      <c r="G1280">
        <v>1.5</v>
      </c>
      <c r="H1280">
        <f t="shared" si="76"/>
        <v>2025</v>
      </c>
      <c r="I1280">
        <f t="shared" si="77"/>
        <v>4</v>
      </c>
      <c r="J1280" t="s">
        <v>22</v>
      </c>
      <c r="K1280" t="str">
        <f>VLOOKUP(A1280,Funcionários!$A$1:$I$98,7,FALSE)</f>
        <v>Tarde</v>
      </c>
      <c r="L1280" t="str">
        <f>VLOOKUP(K1280,Turnos!$A$1:$C$4,2,FALSE)</f>
        <v>14:00</v>
      </c>
      <c r="M1280" t="str">
        <f>VLOOKUP(K1280,Turnos!$A$1:$C$4,3,FALSE)</f>
        <v>22:00</v>
      </c>
      <c r="N1280" s="6">
        <v>4.9727777777777789</v>
      </c>
      <c r="O1280" s="6">
        <v>3.2347222222222198</v>
      </c>
      <c r="P1280" s="6">
        <f t="shared" si="78"/>
        <v>8.2074999999999996</v>
      </c>
      <c r="Q1280" t="str">
        <f t="shared" si="79"/>
        <v>Anomalia</v>
      </c>
      <c r="R1280" t="str">
        <f>VLOOKUP(A1280,Funcionários!$A$1:$I$98,6,FALSE)</f>
        <v>Logística</v>
      </c>
      <c r="S1280" t="str">
        <f>VLOOKUP(A1280,Funcionários!$A$1:$I$98,5,FALSE)</f>
        <v>Supervisor</v>
      </c>
      <c r="T1280">
        <f>VLOOKUP(A1280,Funcionários!$A$1:$I$98,8,FALSE)</f>
        <v>0</v>
      </c>
      <c r="U1280" t="str">
        <f>VLOOKUP(A1280,Funcionários!$A$1:$I$98,3,FALSE)</f>
        <v>M</v>
      </c>
    </row>
    <row r="1281" spans="1:21" x14ac:dyDescent="0.3">
      <c r="A1281">
        <v>45</v>
      </c>
      <c r="B1281" t="str">
        <f>VLOOKUP(A1281,Funcionários!$A$1:$I$98,2,FALSE)</f>
        <v>João Pedro da Mata</v>
      </c>
      <c r="C1281" s="2" t="s">
        <v>63</v>
      </c>
      <c r="D1281" s="4" t="s">
        <v>2233</v>
      </c>
      <c r="E1281" s="4" t="s">
        <v>2234</v>
      </c>
      <c r="F1281">
        <v>0</v>
      </c>
      <c r="G1281">
        <v>2.8</v>
      </c>
      <c r="H1281">
        <f t="shared" si="76"/>
        <v>2025</v>
      </c>
      <c r="I1281">
        <f t="shared" si="77"/>
        <v>4</v>
      </c>
      <c r="J1281" t="s">
        <v>26</v>
      </c>
      <c r="K1281" t="str">
        <f>VLOOKUP(A1281,Funcionários!$A$1:$I$98,7,FALSE)</f>
        <v>Tarde</v>
      </c>
      <c r="L1281" t="str">
        <f>VLOOKUP(K1281,Turnos!$A$1:$C$4,2,FALSE)</f>
        <v>14:00</v>
      </c>
      <c r="M1281" t="str">
        <f>VLOOKUP(K1281,Turnos!$A$1:$C$4,3,FALSE)</f>
        <v>22:00</v>
      </c>
      <c r="N1281" s="6">
        <v>1.7113888888888882</v>
      </c>
      <c r="O1281" s="6">
        <v>15.455</v>
      </c>
      <c r="P1281" s="6">
        <f t="shared" si="78"/>
        <v>17.166388888888889</v>
      </c>
      <c r="Q1281" t="str">
        <f t="shared" si="79"/>
        <v>Anomalia</v>
      </c>
      <c r="R1281" t="str">
        <f>VLOOKUP(A1281,Funcionários!$A$1:$I$98,6,FALSE)</f>
        <v>Logística</v>
      </c>
      <c r="S1281" t="str">
        <f>VLOOKUP(A1281,Funcionários!$A$1:$I$98,5,FALSE)</f>
        <v>Supervisor</v>
      </c>
      <c r="T1281">
        <f>VLOOKUP(A1281,Funcionários!$A$1:$I$98,8,FALSE)</f>
        <v>0</v>
      </c>
      <c r="U1281" t="str">
        <f>VLOOKUP(A1281,Funcionários!$A$1:$I$98,3,FALSE)</f>
        <v>M</v>
      </c>
    </row>
    <row r="1282" spans="1:21" x14ac:dyDescent="0.3">
      <c r="A1282">
        <v>45</v>
      </c>
      <c r="B1282" t="str">
        <f>VLOOKUP(A1282,Funcionários!$A$1:$I$98,2,FALSE)</f>
        <v>João Pedro da Mata</v>
      </c>
      <c r="C1282" s="2" t="s">
        <v>66</v>
      </c>
      <c r="D1282" s="4" t="s">
        <v>2235</v>
      </c>
      <c r="E1282" s="4" t="s">
        <v>2236</v>
      </c>
      <c r="F1282">
        <v>0</v>
      </c>
      <c r="G1282">
        <v>2.2000000000000002</v>
      </c>
      <c r="H1282">
        <f t="shared" si="76"/>
        <v>2025</v>
      </c>
      <c r="I1282">
        <f t="shared" si="77"/>
        <v>4</v>
      </c>
      <c r="J1282" t="s">
        <v>28</v>
      </c>
      <c r="K1282" t="str">
        <f>VLOOKUP(A1282,Funcionários!$A$1:$I$98,7,FALSE)</f>
        <v>Tarde</v>
      </c>
      <c r="L1282" t="str">
        <f>VLOOKUP(K1282,Turnos!$A$1:$C$4,2,FALSE)</f>
        <v>14:00</v>
      </c>
      <c r="M1282" t="str">
        <f>VLOOKUP(K1282,Turnos!$A$1:$C$4,3,FALSE)</f>
        <v>22:00</v>
      </c>
      <c r="N1282" s="6">
        <v>1.0036111111111099</v>
      </c>
      <c r="O1282" s="6">
        <v>21.637777777777778</v>
      </c>
      <c r="P1282" s="6">
        <f t="shared" si="78"/>
        <v>22.641388888888887</v>
      </c>
      <c r="Q1282" t="str">
        <f t="shared" si="79"/>
        <v>Anomalia</v>
      </c>
      <c r="R1282" t="str">
        <f>VLOOKUP(A1282,Funcionários!$A$1:$I$98,6,FALSE)</f>
        <v>Logística</v>
      </c>
      <c r="S1282" t="str">
        <f>VLOOKUP(A1282,Funcionários!$A$1:$I$98,5,FALSE)</f>
        <v>Supervisor</v>
      </c>
      <c r="T1282">
        <f>VLOOKUP(A1282,Funcionários!$A$1:$I$98,8,FALSE)</f>
        <v>0</v>
      </c>
      <c r="U1282" t="str">
        <f>VLOOKUP(A1282,Funcionários!$A$1:$I$98,3,FALSE)</f>
        <v>M</v>
      </c>
    </row>
    <row r="1283" spans="1:21" x14ac:dyDescent="0.3">
      <c r="A1283">
        <v>45</v>
      </c>
      <c r="B1283" t="str">
        <f>VLOOKUP(A1283,Funcionários!$A$1:$I$98,2,FALSE)</f>
        <v>João Pedro da Mata</v>
      </c>
      <c r="C1283" s="2" t="s">
        <v>69</v>
      </c>
      <c r="D1283" s="4" t="s">
        <v>2237</v>
      </c>
      <c r="E1283" s="4" t="s">
        <v>2238</v>
      </c>
      <c r="F1283">
        <v>0</v>
      </c>
      <c r="G1283">
        <v>0.7</v>
      </c>
      <c r="H1283">
        <f t="shared" ref="H1283:H1346" si="80">YEAR(C1283)</f>
        <v>2025</v>
      </c>
      <c r="I1283">
        <f t="shared" ref="I1283:I1346" si="81">MONTH(C1283)</f>
        <v>4</v>
      </c>
      <c r="J1283" t="s">
        <v>9</v>
      </c>
      <c r="K1283" t="str">
        <f>VLOOKUP(A1283,Funcionários!$A$1:$I$98,7,FALSE)</f>
        <v>Tarde</v>
      </c>
      <c r="L1283" t="str">
        <f>VLOOKUP(K1283,Turnos!$A$1:$C$4,2,FALSE)</f>
        <v>14:00</v>
      </c>
      <c r="M1283" t="str">
        <f>VLOOKUP(K1283,Turnos!$A$1:$C$4,3,FALSE)</f>
        <v>22:00</v>
      </c>
      <c r="N1283" s="6">
        <v>2.8113888888888896</v>
      </c>
      <c r="O1283" s="6">
        <v>1.798333333333332</v>
      </c>
      <c r="P1283" s="6">
        <f t="shared" ref="P1283:P1346" si="82">N1283+O1283</f>
        <v>4.6097222222222216</v>
      </c>
      <c r="Q1283" t="str">
        <f t="shared" ref="Q1283:Q1346" si="83">IF(OR(N1283&gt;2,O1283&gt;2),"Anomalia","OK")</f>
        <v>Anomalia</v>
      </c>
      <c r="R1283" t="str">
        <f>VLOOKUP(A1283,Funcionários!$A$1:$I$98,6,FALSE)</f>
        <v>Logística</v>
      </c>
      <c r="S1283" t="str">
        <f>VLOOKUP(A1283,Funcionários!$A$1:$I$98,5,FALSE)</f>
        <v>Supervisor</v>
      </c>
      <c r="T1283">
        <f>VLOOKUP(A1283,Funcionários!$A$1:$I$98,8,FALSE)</f>
        <v>0</v>
      </c>
      <c r="U1283" t="str">
        <f>VLOOKUP(A1283,Funcionários!$A$1:$I$98,3,FALSE)</f>
        <v>M</v>
      </c>
    </row>
    <row r="1284" spans="1:21" x14ac:dyDescent="0.3">
      <c r="A1284">
        <v>45</v>
      </c>
      <c r="B1284" t="str">
        <f>VLOOKUP(A1284,Funcionários!$A$1:$I$98,2,FALSE)</f>
        <v>João Pedro da Mata</v>
      </c>
      <c r="C1284" s="2" t="s">
        <v>72</v>
      </c>
      <c r="D1284" s="4"/>
      <c r="E1284" s="4"/>
      <c r="F1284">
        <v>1</v>
      </c>
      <c r="G1284">
        <v>0</v>
      </c>
      <c r="H1284">
        <f t="shared" si="80"/>
        <v>2025</v>
      </c>
      <c r="I1284">
        <f t="shared" si="81"/>
        <v>4</v>
      </c>
      <c r="J1284" t="s">
        <v>12</v>
      </c>
      <c r="K1284" t="str">
        <f>VLOOKUP(A1284,Funcionários!$A$1:$I$98,7,FALSE)</f>
        <v>Tarde</v>
      </c>
      <c r="L1284" t="str">
        <f>VLOOKUP(K1284,Turnos!$A$1:$C$4,2,FALSE)</f>
        <v>14:00</v>
      </c>
      <c r="M1284" t="str">
        <f>VLOOKUP(K1284,Turnos!$A$1:$C$4,3,FALSE)</f>
        <v>22:00</v>
      </c>
      <c r="N1284" s="6">
        <v>14</v>
      </c>
      <c r="O1284" s="6">
        <v>22</v>
      </c>
      <c r="P1284" s="6">
        <f t="shared" si="82"/>
        <v>36</v>
      </c>
      <c r="Q1284" t="str">
        <f t="shared" si="83"/>
        <v>Anomalia</v>
      </c>
      <c r="R1284" t="str">
        <f>VLOOKUP(A1284,Funcionários!$A$1:$I$98,6,FALSE)</f>
        <v>Logística</v>
      </c>
      <c r="S1284" t="str">
        <f>VLOOKUP(A1284,Funcionários!$A$1:$I$98,5,FALSE)</f>
        <v>Supervisor</v>
      </c>
      <c r="T1284">
        <f>VLOOKUP(A1284,Funcionários!$A$1:$I$98,8,FALSE)</f>
        <v>0</v>
      </c>
      <c r="U1284" t="str">
        <f>VLOOKUP(A1284,Funcionários!$A$1:$I$98,3,FALSE)</f>
        <v>M</v>
      </c>
    </row>
    <row r="1285" spans="1:21" x14ac:dyDescent="0.3">
      <c r="A1285">
        <v>45</v>
      </c>
      <c r="B1285" t="str">
        <f>VLOOKUP(A1285,Funcionários!$A$1:$I$98,2,FALSE)</f>
        <v>João Pedro da Mata</v>
      </c>
      <c r="C1285" s="2" t="s">
        <v>75</v>
      </c>
      <c r="D1285" s="4"/>
      <c r="E1285" s="4"/>
      <c r="F1285">
        <v>1</v>
      </c>
      <c r="G1285">
        <v>0</v>
      </c>
      <c r="H1285">
        <f t="shared" si="80"/>
        <v>2025</v>
      </c>
      <c r="I1285">
        <f t="shared" si="81"/>
        <v>4</v>
      </c>
      <c r="J1285" t="s">
        <v>16</v>
      </c>
      <c r="K1285" t="str">
        <f>VLOOKUP(A1285,Funcionários!$A$1:$I$98,7,FALSE)</f>
        <v>Tarde</v>
      </c>
      <c r="L1285" t="str">
        <f>VLOOKUP(K1285,Turnos!$A$1:$C$4,2,FALSE)</f>
        <v>14:00</v>
      </c>
      <c r="M1285" t="str">
        <f>VLOOKUP(K1285,Turnos!$A$1:$C$4,3,FALSE)</f>
        <v>22:00</v>
      </c>
      <c r="N1285" s="6">
        <v>14</v>
      </c>
      <c r="O1285" s="6">
        <v>22</v>
      </c>
      <c r="P1285" s="6">
        <f t="shared" si="82"/>
        <v>36</v>
      </c>
      <c r="Q1285" t="str">
        <f t="shared" si="83"/>
        <v>Anomalia</v>
      </c>
      <c r="R1285" t="str">
        <f>VLOOKUP(A1285,Funcionários!$A$1:$I$98,6,FALSE)</f>
        <v>Logística</v>
      </c>
      <c r="S1285" t="str">
        <f>VLOOKUP(A1285,Funcionários!$A$1:$I$98,5,FALSE)</f>
        <v>Supervisor</v>
      </c>
      <c r="T1285">
        <f>VLOOKUP(A1285,Funcionários!$A$1:$I$98,8,FALSE)</f>
        <v>0</v>
      </c>
      <c r="U1285" t="str">
        <f>VLOOKUP(A1285,Funcionários!$A$1:$I$98,3,FALSE)</f>
        <v>M</v>
      </c>
    </row>
    <row r="1286" spans="1:21" x14ac:dyDescent="0.3">
      <c r="A1286">
        <v>45</v>
      </c>
      <c r="B1286" t="str">
        <f>VLOOKUP(A1286,Funcionários!$A$1:$I$98,2,FALSE)</f>
        <v>João Pedro da Mata</v>
      </c>
      <c r="C1286" s="2" t="s">
        <v>76</v>
      </c>
      <c r="D1286" s="4" t="s">
        <v>2239</v>
      </c>
      <c r="E1286" s="4" t="s">
        <v>2240</v>
      </c>
      <c r="F1286">
        <v>0</v>
      </c>
      <c r="G1286">
        <v>1.1000000000000001</v>
      </c>
      <c r="H1286">
        <f t="shared" si="80"/>
        <v>2025</v>
      </c>
      <c r="I1286">
        <f t="shared" si="81"/>
        <v>4</v>
      </c>
      <c r="J1286" t="s">
        <v>18</v>
      </c>
      <c r="K1286" t="str">
        <f>VLOOKUP(A1286,Funcionários!$A$1:$I$98,7,FALSE)</f>
        <v>Tarde</v>
      </c>
      <c r="L1286" t="str">
        <f>VLOOKUP(K1286,Turnos!$A$1:$C$4,2,FALSE)</f>
        <v>14:00</v>
      </c>
      <c r="M1286" t="str">
        <f>VLOOKUP(K1286,Turnos!$A$1:$C$4,3,FALSE)</f>
        <v>22:00</v>
      </c>
      <c r="N1286" s="6">
        <v>5.9302777777777766</v>
      </c>
      <c r="O1286" s="6">
        <v>0.12000000000000277</v>
      </c>
      <c r="P1286" s="6">
        <f t="shared" si="82"/>
        <v>6.0502777777777794</v>
      </c>
      <c r="Q1286" t="str">
        <f t="shared" si="83"/>
        <v>Anomalia</v>
      </c>
      <c r="R1286" t="str">
        <f>VLOOKUP(A1286,Funcionários!$A$1:$I$98,6,FALSE)</f>
        <v>Logística</v>
      </c>
      <c r="S1286" t="str">
        <f>VLOOKUP(A1286,Funcionários!$A$1:$I$98,5,FALSE)</f>
        <v>Supervisor</v>
      </c>
      <c r="T1286">
        <f>VLOOKUP(A1286,Funcionários!$A$1:$I$98,8,FALSE)</f>
        <v>0</v>
      </c>
      <c r="U1286" t="str">
        <f>VLOOKUP(A1286,Funcionários!$A$1:$I$98,3,FALSE)</f>
        <v>M</v>
      </c>
    </row>
    <row r="1287" spans="1:21" x14ac:dyDescent="0.3">
      <c r="A1287">
        <v>45</v>
      </c>
      <c r="B1287" t="str">
        <f>VLOOKUP(A1287,Funcionários!$A$1:$I$98,2,FALSE)</f>
        <v>João Pedro da Mata</v>
      </c>
      <c r="C1287" s="2" t="s">
        <v>79</v>
      </c>
      <c r="D1287" s="4" t="s">
        <v>2241</v>
      </c>
      <c r="E1287" s="4" t="s">
        <v>2242</v>
      </c>
      <c r="F1287">
        <v>0</v>
      </c>
      <c r="G1287">
        <v>0.1</v>
      </c>
      <c r="H1287">
        <f t="shared" si="80"/>
        <v>2025</v>
      </c>
      <c r="I1287">
        <f t="shared" si="81"/>
        <v>4</v>
      </c>
      <c r="J1287" t="s">
        <v>22</v>
      </c>
      <c r="K1287" t="str">
        <f>VLOOKUP(A1287,Funcionários!$A$1:$I$98,7,FALSE)</f>
        <v>Tarde</v>
      </c>
      <c r="L1287" t="str">
        <f>VLOOKUP(K1287,Turnos!$A$1:$C$4,2,FALSE)</f>
        <v>14:00</v>
      </c>
      <c r="M1287" t="str">
        <f>VLOOKUP(K1287,Turnos!$A$1:$C$4,3,FALSE)</f>
        <v>22:00</v>
      </c>
      <c r="N1287" s="6">
        <v>12.673333333333336</v>
      </c>
      <c r="O1287" s="6">
        <v>17.113611111111108</v>
      </c>
      <c r="P1287" s="6">
        <f t="shared" si="82"/>
        <v>29.786944444444444</v>
      </c>
      <c r="Q1287" t="str">
        <f t="shared" si="83"/>
        <v>Anomalia</v>
      </c>
      <c r="R1287" t="str">
        <f>VLOOKUP(A1287,Funcionários!$A$1:$I$98,6,FALSE)</f>
        <v>Logística</v>
      </c>
      <c r="S1287" t="str">
        <f>VLOOKUP(A1287,Funcionários!$A$1:$I$98,5,FALSE)</f>
        <v>Supervisor</v>
      </c>
      <c r="T1287">
        <f>VLOOKUP(A1287,Funcionários!$A$1:$I$98,8,FALSE)</f>
        <v>0</v>
      </c>
      <c r="U1287" t="str">
        <f>VLOOKUP(A1287,Funcionários!$A$1:$I$98,3,FALSE)</f>
        <v>M</v>
      </c>
    </row>
    <row r="1288" spans="1:21" x14ac:dyDescent="0.3">
      <c r="A1288">
        <v>45</v>
      </c>
      <c r="B1288" t="str">
        <f>VLOOKUP(A1288,Funcionários!$A$1:$I$98,2,FALSE)</f>
        <v>João Pedro da Mata</v>
      </c>
      <c r="C1288" s="2" t="s">
        <v>82</v>
      </c>
      <c r="D1288" s="4" t="s">
        <v>2243</v>
      </c>
      <c r="E1288" s="4" t="s">
        <v>2244</v>
      </c>
      <c r="F1288">
        <v>0</v>
      </c>
      <c r="G1288">
        <v>2.1</v>
      </c>
      <c r="H1288">
        <f t="shared" si="80"/>
        <v>2025</v>
      </c>
      <c r="I1288">
        <f t="shared" si="81"/>
        <v>4</v>
      </c>
      <c r="J1288" t="s">
        <v>26</v>
      </c>
      <c r="K1288" t="str">
        <f>VLOOKUP(A1288,Funcionários!$A$1:$I$98,7,FALSE)</f>
        <v>Tarde</v>
      </c>
      <c r="L1288" t="str">
        <f>VLOOKUP(K1288,Turnos!$A$1:$C$4,2,FALSE)</f>
        <v>14:00</v>
      </c>
      <c r="M1288" t="str">
        <f>VLOOKUP(K1288,Turnos!$A$1:$C$4,3,FALSE)</f>
        <v>22:00</v>
      </c>
      <c r="N1288" s="6">
        <v>3.7108333333333325</v>
      </c>
      <c r="O1288" s="6">
        <v>1.1613888888888901</v>
      </c>
      <c r="P1288" s="6">
        <f t="shared" si="82"/>
        <v>4.8722222222222227</v>
      </c>
      <c r="Q1288" t="str">
        <f t="shared" si="83"/>
        <v>Anomalia</v>
      </c>
      <c r="R1288" t="str">
        <f>VLOOKUP(A1288,Funcionários!$A$1:$I$98,6,FALSE)</f>
        <v>Logística</v>
      </c>
      <c r="S1288" t="str">
        <f>VLOOKUP(A1288,Funcionários!$A$1:$I$98,5,FALSE)</f>
        <v>Supervisor</v>
      </c>
      <c r="T1288">
        <f>VLOOKUP(A1288,Funcionários!$A$1:$I$98,8,FALSE)</f>
        <v>0</v>
      </c>
      <c r="U1288" t="str">
        <f>VLOOKUP(A1288,Funcionários!$A$1:$I$98,3,FALSE)</f>
        <v>M</v>
      </c>
    </row>
    <row r="1289" spans="1:21" x14ac:dyDescent="0.3">
      <c r="A1289">
        <v>45</v>
      </c>
      <c r="B1289" t="str">
        <f>VLOOKUP(A1289,Funcionários!$A$1:$I$98,2,FALSE)</f>
        <v>João Pedro da Mata</v>
      </c>
      <c r="C1289" s="2" t="s">
        <v>85</v>
      </c>
      <c r="D1289" s="4" t="s">
        <v>2245</v>
      </c>
      <c r="E1289" s="4" t="s">
        <v>2246</v>
      </c>
      <c r="F1289">
        <v>0</v>
      </c>
      <c r="G1289">
        <v>2.5</v>
      </c>
      <c r="H1289">
        <f t="shared" si="80"/>
        <v>2025</v>
      </c>
      <c r="I1289">
        <f t="shared" si="81"/>
        <v>4</v>
      </c>
      <c r="J1289" t="s">
        <v>28</v>
      </c>
      <c r="K1289" t="str">
        <f>VLOOKUP(A1289,Funcionários!$A$1:$I$98,7,FALSE)</f>
        <v>Tarde</v>
      </c>
      <c r="L1289" t="str">
        <f>VLOOKUP(K1289,Turnos!$A$1:$C$4,2,FALSE)</f>
        <v>14:00</v>
      </c>
      <c r="M1289" t="str">
        <f>VLOOKUP(K1289,Turnos!$A$1:$C$4,3,FALSE)</f>
        <v>22:00</v>
      </c>
      <c r="N1289" s="6">
        <v>13.986944444444445</v>
      </c>
      <c r="O1289" s="6">
        <v>19.780555555555555</v>
      </c>
      <c r="P1289" s="6">
        <f t="shared" si="82"/>
        <v>33.767499999999998</v>
      </c>
      <c r="Q1289" t="str">
        <f t="shared" si="83"/>
        <v>Anomalia</v>
      </c>
      <c r="R1289" t="str">
        <f>VLOOKUP(A1289,Funcionários!$A$1:$I$98,6,FALSE)</f>
        <v>Logística</v>
      </c>
      <c r="S1289" t="str">
        <f>VLOOKUP(A1289,Funcionários!$A$1:$I$98,5,FALSE)</f>
        <v>Supervisor</v>
      </c>
      <c r="T1289">
        <f>VLOOKUP(A1289,Funcionários!$A$1:$I$98,8,FALSE)</f>
        <v>0</v>
      </c>
      <c r="U1289" t="str">
        <f>VLOOKUP(A1289,Funcionários!$A$1:$I$98,3,FALSE)</f>
        <v>M</v>
      </c>
    </row>
    <row r="1290" spans="1:21" x14ac:dyDescent="0.3">
      <c r="A1290">
        <v>45</v>
      </c>
      <c r="B1290" t="str">
        <f>VLOOKUP(A1290,Funcionários!$A$1:$I$98,2,FALSE)</f>
        <v>João Pedro da Mata</v>
      </c>
      <c r="C1290" s="2" t="s">
        <v>88</v>
      </c>
      <c r="D1290" s="4" t="s">
        <v>2247</v>
      </c>
      <c r="E1290" s="4" t="s">
        <v>2248</v>
      </c>
      <c r="F1290">
        <v>0</v>
      </c>
      <c r="G1290">
        <v>0.5</v>
      </c>
      <c r="H1290">
        <f t="shared" si="80"/>
        <v>2025</v>
      </c>
      <c r="I1290">
        <f t="shared" si="81"/>
        <v>4</v>
      </c>
      <c r="J1290" t="s">
        <v>9</v>
      </c>
      <c r="K1290" t="str">
        <f>VLOOKUP(A1290,Funcionários!$A$1:$I$98,7,FALSE)</f>
        <v>Tarde</v>
      </c>
      <c r="L1290" t="str">
        <f>VLOOKUP(K1290,Turnos!$A$1:$C$4,2,FALSE)</f>
        <v>14:00</v>
      </c>
      <c r="M1290" t="str">
        <f>VLOOKUP(K1290,Turnos!$A$1:$C$4,3,FALSE)</f>
        <v>22:00</v>
      </c>
      <c r="N1290" s="6">
        <v>5.4908333333333337</v>
      </c>
      <c r="O1290" s="6">
        <v>1.0955555555555543</v>
      </c>
      <c r="P1290" s="6">
        <f t="shared" si="82"/>
        <v>6.5863888888888882</v>
      </c>
      <c r="Q1290" t="str">
        <f t="shared" si="83"/>
        <v>Anomalia</v>
      </c>
      <c r="R1290" t="str">
        <f>VLOOKUP(A1290,Funcionários!$A$1:$I$98,6,FALSE)</f>
        <v>Logística</v>
      </c>
      <c r="S1290" t="str">
        <f>VLOOKUP(A1290,Funcionários!$A$1:$I$98,5,FALSE)</f>
        <v>Supervisor</v>
      </c>
      <c r="T1290">
        <f>VLOOKUP(A1290,Funcionários!$A$1:$I$98,8,FALSE)</f>
        <v>0</v>
      </c>
      <c r="U1290" t="str">
        <f>VLOOKUP(A1290,Funcionários!$A$1:$I$98,3,FALSE)</f>
        <v>M</v>
      </c>
    </row>
    <row r="1291" spans="1:21" x14ac:dyDescent="0.3">
      <c r="A1291">
        <v>45</v>
      </c>
      <c r="B1291" t="str">
        <f>VLOOKUP(A1291,Funcionários!$A$1:$I$98,2,FALSE)</f>
        <v>João Pedro da Mata</v>
      </c>
      <c r="C1291" s="2" t="s">
        <v>91</v>
      </c>
      <c r="D1291" s="4" t="s">
        <v>2249</v>
      </c>
      <c r="E1291" s="4" t="s">
        <v>2250</v>
      </c>
      <c r="F1291">
        <v>0</v>
      </c>
      <c r="G1291">
        <v>2</v>
      </c>
      <c r="H1291">
        <f t="shared" si="80"/>
        <v>2025</v>
      </c>
      <c r="I1291">
        <f t="shared" si="81"/>
        <v>4</v>
      </c>
      <c r="J1291" t="s">
        <v>12</v>
      </c>
      <c r="K1291" t="str">
        <f>VLOOKUP(A1291,Funcionários!$A$1:$I$98,7,FALSE)</f>
        <v>Tarde</v>
      </c>
      <c r="L1291" t="str">
        <f>VLOOKUP(K1291,Turnos!$A$1:$C$4,2,FALSE)</f>
        <v>14:00</v>
      </c>
      <c r="M1291" t="str">
        <f>VLOOKUP(K1291,Turnos!$A$1:$C$4,3,FALSE)</f>
        <v>22:00</v>
      </c>
      <c r="N1291" s="6">
        <v>10.695555555555556</v>
      </c>
      <c r="O1291" s="6">
        <v>7.3838888888888876</v>
      </c>
      <c r="P1291" s="6">
        <f t="shared" si="82"/>
        <v>18.079444444444444</v>
      </c>
      <c r="Q1291" t="str">
        <f t="shared" si="83"/>
        <v>Anomalia</v>
      </c>
      <c r="R1291" t="str">
        <f>VLOOKUP(A1291,Funcionários!$A$1:$I$98,6,FALSE)</f>
        <v>Logística</v>
      </c>
      <c r="S1291" t="str">
        <f>VLOOKUP(A1291,Funcionários!$A$1:$I$98,5,FALSE)</f>
        <v>Supervisor</v>
      </c>
      <c r="T1291">
        <f>VLOOKUP(A1291,Funcionários!$A$1:$I$98,8,FALSE)</f>
        <v>0</v>
      </c>
      <c r="U1291" t="str">
        <f>VLOOKUP(A1291,Funcionários!$A$1:$I$98,3,FALSE)</f>
        <v>M</v>
      </c>
    </row>
    <row r="1292" spans="1:21" x14ac:dyDescent="0.3">
      <c r="A1292">
        <v>46</v>
      </c>
      <c r="B1292" t="str">
        <f>VLOOKUP(A1292,Funcionários!$A$1:$I$98,2,FALSE)</f>
        <v>Luiz Otávio Novais</v>
      </c>
      <c r="C1292" s="2" t="s">
        <v>7</v>
      </c>
      <c r="D1292" s="4" t="s">
        <v>2251</v>
      </c>
      <c r="E1292" s="4" t="s">
        <v>2252</v>
      </c>
      <c r="F1292">
        <v>0</v>
      </c>
      <c r="G1292">
        <v>1.1000000000000001</v>
      </c>
      <c r="H1292">
        <f t="shared" si="80"/>
        <v>2025</v>
      </c>
      <c r="I1292">
        <f t="shared" si="81"/>
        <v>5</v>
      </c>
      <c r="J1292" t="s">
        <v>9</v>
      </c>
      <c r="K1292" t="str">
        <f>VLOOKUP(A1292,Funcionários!$A$1:$I$98,7,FALSE)</f>
        <v>Noite</v>
      </c>
      <c r="L1292" t="str">
        <f>VLOOKUP(K1292,Turnos!$A$1:$C$4,2,FALSE)</f>
        <v>22:00</v>
      </c>
      <c r="M1292" t="str">
        <f>VLOOKUP(K1292,Turnos!$A$1:$C$4,3,FALSE)</f>
        <v>06:00</v>
      </c>
      <c r="N1292" s="6">
        <v>4.9752777777777766</v>
      </c>
      <c r="O1292" s="6">
        <v>3.5783333333333331</v>
      </c>
      <c r="P1292" s="6">
        <f t="shared" si="82"/>
        <v>8.5536111111111097</v>
      </c>
      <c r="Q1292" t="str">
        <f t="shared" si="83"/>
        <v>Anomalia</v>
      </c>
      <c r="R1292" t="str">
        <f>VLOOKUP(A1292,Funcionários!$A$1:$I$98,6,FALSE)</f>
        <v>Financeiro</v>
      </c>
      <c r="S1292" t="str">
        <f>VLOOKUP(A1292,Funcionários!$A$1:$I$98,5,FALSE)</f>
        <v>Analista</v>
      </c>
      <c r="T1292">
        <f>VLOOKUP(A1292,Funcionários!$A$1:$I$98,8,FALSE)</f>
        <v>8347.82</v>
      </c>
      <c r="U1292" t="str">
        <f>VLOOKUP(A1292,Funcionários!$A$1:$I$98,3,FALSE)</f>
        <v>M</v>
      </c>
    </row>
    <row r="1293" spans="1:21" x14ac:dyDescent="0.3">
      <c r="A1293">
        <v>46</v>
      </c>
      <c r="B1293" t="str">
        <f>VLOOKUP(A1293,Funcionários!$A$1:$I$98,2,FALSE)</f>
        <v>Luiz Otávio Novais</v>
      </c>
      <c r="C1293" s="2" t="s">
        <v>10</v>
      </c>
      <c r="D1293" s="4" t="s">
        <v>2253</v>
      </c>
      <c r="E1293" s="4" t="s">
        <v>2254</v>
      </c>
      <c r="F1293">
        <v>0</v>
      </c>
      <c r="G1293">
        <v>1.1000000000000001</v>
      </c>
      <c r="H1293">
        <f t="shared" si="80"/>
        <v>2025</v>
      </c>
      <c r="I1293">
        <f t="shared" si="81"/>
        <v>5</v>
      </c>
      <c r="J1293" t="s">
        <v>12</v>
      </c>
      <c r="K1293" t="str">
        <f>VLOOKUP(A1293,Funcionários!$A$1:$I$98,7,FALSE)</f>
        <v>Noite</v>
      </c>
      <c r="L1293" t="str">
        <f>VLOOKUP(K1293,Turnos!$A$1:$C$4,2,FALSE)</f>
        <v>22:00</v>
      </c>
      <c r="M1293" t="str">
        <f>VLOOKUP(K1293,Turnos!$A$1:$C$4,3,FALSE)</f>
        <v>06:00</v>
      </c>
      <c r="N1293" s="6">
        <v>1.9805555555555543</v>
      </c>
      <c r="O1293" s="6">
        <v>1.5511111111111109</v>
      </c>
      <c r="P1293" s="6">
        <f t="shared" si="82"/>
        <v>3.5316666666666654</v>
      </c>
      <c r="Q1293" t="str">
        <f t="shared" si="83"/>
        <v>OK</v>
      </c>
      <c r="R1293" t="str">
        <f>VLOOKUP(A1293,Funcionários!$A$1:$I$98,6,FALSE)</f>
        <v>Financeiro</v>
      </c>
      <c r="S1293" t="str">
        <f>VLOOKUP(A1293,Funcionários!$A$1:$I$98,5,FALSE)</f>
        <v>Analista</v>
      </c>
      <c r="T1293">
        <f>VLOOKUP(A1293,Funcionários!$A$1:$I$98,8,FALSE)</f>
        <v>8347.82</v>
      </c>
      <c r="U1293" t="str">
        <f>VLOOKUP(A1293,Funcionários!$A$1:$I$98,3,FALSE)</f>
        <v>M</v>
      </c>
    </row>
    <row r="1294" spans="1:21" x14ac:dyDescent="0.3">
      <c r="A1294">
        <v>46</v>
      </c>
      <c r="B1294" t="str">
        <f>VLOOKUP(A1294,Funcionários!$A$1:$I$98,2,FALSE)</f>
        <v>Luiz Otávio Novais</v>
      </c>
      <c r="C1294" s="2" t="s">
        <v>13</v>
      </c>
      <c r="D1294" s="4" t="s">
        <v>2255</v>
      </c>
      <c r="E1294" s="4" t="s">
        <v>2256</v>
      </c>
      <c r="F1294">
        <v>0</v>
      </c>
      <c r="G1294">
        <v>1.4</v>
      </c>
      <c r="H1294">
        <f t="shared" si="80"/>
        <v>2025</v>
      </c>
      <c r="I1294">
        <f t="shared" si="81"/>
        <v>5</v>
      </c>
      <c r="J1294" t="s">
        <v>16</v>
      </c>
      <c r="K1294" t="str">
        <f>VLOOKUP(A1294,Funcionários!$A$1:$I$98,7,FALSE)</f>
        <v>Noite</v>
      </c>
      <c r="L1294" t="str">
        <f>VLOOKUP(K1294,Turnos!$A$1:$C$4,2,FALSE)</f>
        <v>22:00</v>
      </c>
      <c r="M1294" t="str">
        <f>VLOOKUP(K1294,Turnos!$A$1:$C$4,3,FALSE)</f>
        <v>06:00</v>
      </c>
      <c r="N1294" s="6">
        <v>14.620833333333334</v>
      </c>
      <c r="O1294" s="6">
        <v>4.5991666666666662</v>
      </c>
      <c r="P1294" s="6">
        <f t="shared" si="82"/>
        <v>19.22</v>
      </c>
      <c r="Q1294" t="str">
        <f t="shared" si="83"/>
        <v>Anomalia</v>
      </c>
      <c r="R1294" t="str">
        <f>VLOOKUP(A1294,Funcionários!$A$1:$I$98,6,FALSE)</f>
        <v>Financeiro</v>
      </c>
      <c r="S1294" t="str">
        <f>VLOOKUP(A1294,Funcionários!$A$1:$I$98,5,FALSE)</f>
        <v>Analista</v>
      </c>
      <c r="T1294">
        <f>VLOOKUP(A1294,Funcionários!$A$1:$I$98,8,FALSE)</f>
        <v>8347.82</v>
      </c>
      <c r="U1294" t="str">
        <f>VLOOKUP(A1294,Funcionários!$A$1:$I$98,3,FALSE)</f>
        <v>M</v>
      </c>
    </row>
    <row r="1295" spans="1:21" x14ac:dyDescent="0.3">
      <c r="A1295">
        <v>46</v>
      </c>
      <c r="B1295" t="str">
        <f>VLOOKUP(A1295,Funcionários!$A$1:$I$98,2,FALSE)</f>
        <v>Luiz Otávio Novais</v>
      </c>
      <c r="C1295" s="2" t="s">
        <v>17</v>
      </c>
      <c r="D1295" s="4" t="s">
        <v>2257</v>
      </c>
      <c r="E1295" s="4" t="s">
        <v>2258</v>
      </c>
      <c r="F1295">
        <v>0</v>
      </c>
      <c r="G1295">
        <v>0.4</v>
      </c>
      <c r="H1295">
        <f t="shared" si="80"/>
        <v>2025</v>
      </c>
      <c r="I1295">
        <f t="shared" si="81"/>
        <v>5</v>
      </c>
      <c r="J1295" t="s">
        <v>18</v>
      </c>
      <c r="K1295" t="str">
        <f>VLOOKUP(A1295,Funcionários!$A$1:$I$98,7,FALSE)</f>
        <v>Noite</v>
      </c>
      <c r="L1295" t="str">
        <f>VLOOKUP(K1295,Turnos!$A$1:$C$4,2,FALSE)</f>
        <v>22:00</v>
      </c>
      <c r="M1295" t="str">
        <f>VLOOKUP(K1295,Turnos!$A$1:$C$4,3,FALSE)</f>
        <v>06:00</v>
      </c>
      <c r="N1295" s="6">
        <v>12.50722222222222</v>
      </c>
      <c r="O1295" s="6">
        <v>8.6033333333333317</v>
      </c>
      <c r="P1295" s="6">
        <f t="shared" si="82"/>
        <v>21.11055555555555</v>
      </c>
      <c r="Q1295" t="str">
        <f t="shared" si="83"/>
        <v>Anomalia</v>
      </c>
      <c r="R1295" t="str">
        <f>VLOOKUP(A1295,Funcionários!$A$1:$I$98,6,FALSE)</f>
        <v>Financeiro</v>
      </c>
      <c r="S1295" t="str">
        <f>VLOOKUP(A1295,Funcionários!$A$1:$I$98,5,FALSE)</f>
        <v>Analista</v>
      </c>
      <c r="T1295">
        <f>VLOOKUP(A1295,Funcionários!$A$1:$I$98,8,FALSE)</f>
        <v>8347.82</v>
      </c>
      <c r="U1295" t="str">
        <f>VLOOKUP(A1295,Funcionários!$A$1:$I$98,3,FALSE)</f>
        <v>M</v>
      </c>
    </row>
    <row r="1296" spans="1:21" x14ac:dyDescent="0.3">
      <c r="A1296">
        <v>46</v>
      </c>
      <c r="B1296" t="str">
        <f>VLOOKUP(A1296,Funcionários!$A$1:$I$98,2,FALSE)</f>
        <v>Luiz Otávio Novais</v>
      </c>
      <c r="C1296" s="2" t="s">
        <v>19</v>
      </c>
      <c r="D1296" s="4"/>
      <c r="E1296" s="4"/>
      <c r="F1296">
        <v>0</v>
      </c>
      <c r="G1296">
        <v>0</v>
      </c>
      <c r="H1296">
        <f t="shared" si="80"/>
        <v>2025</v>
      </c>
      <c r="I1296">
        <f t="shared" si="81"/>
        <v>5</v>
      </c>
      <c r="J1296" t="s">
        <v>22</v>
      </c>
      <c r="K1296" t="str">
        <f>VLOOKUP(A1296,Funcionários!$A$1:$I$98,7,FALSE)</f>
        <v>Noite</v>
      </c>
      <c r="L1296" t="str">
        <f>VLOOKUP(K1296,Turnos!$A$1:$C$4,2,FALSE)</f>
        <v>22:00</v>
      </c>
      <c r="M1296" t="str">
        <f>VLOOKUP(K1296,Turnos!$A$1:$C$4,3,FALSE)</f>
        <v>06:00</v>
      </c>
      <c r="N1296" s="6">
        <v>22</v>
      </c>
      <c r="O1296" s="6">
        <v>6</v>
      </c>
      <c r="P1296" s="6">
        <f t="shared" si="82"/>
        <v>28</v>
      </c>
      <c r="Q1296" t="str">
        <f t="shared" si="83"/>
        <v>Anomalia</v>
      </c>
      <c r="R1296" t="str">
        <f>VLOOKUP(A1296,Funcionários!$A$1:$I$98,6,FALSE)</f>
        <v>Financeiro</v>
      </c>
      <c r="S1296" t="str">
        <f>VLOOKUP(A1296,Funcionários!$A$1:$I$98,5,FALSE)</f>
        <v>Analista</v>
      </c>
      <c r="T1296">
        <f>VLOOKUP(A1296,Funcionários!$A$1:$I$98,8,FALSE)</f>
        <v>8347.82</v>
      </c>
      <c r="U1296" t="str">
        <f>VLOOKUP(A1296,Funcionários!$A$1:$I$98,3,FALSE)</f>
        <v>M</v>
      </c>
    </row>
    <row r="1297" spans="1:21" x14ac:dyDescent="0.3">
      <c r="A1297">
        <v>46</v>
      </c>
      <c r="B1297" t="str">
        <f>VLOOKUP(A1297,Funcionários!$A$1:$I$98,2,FALSE)</f>
        <v>Luiz Otávio Novais</v>
      </c>
      <c r="C1297" s="2" t="s">
        <v>23</v>
      </c>
      <c r="D1297" s="4" t="s">
        <v>2259</v>
      </c>
      <c r="E1297" s="4" t="s">
        <v>2260</v>
      </c>
      <c r="F1297">
        <v>0</v>
      </c>
      <c r="G1297">
        <v>0.6</v>
      </c>
      <c r="H1297">
        <f t="shared" si="80"/>
        <v>2025</v>
      </c>
      <c r="I1297">
        <f t="shared" si="81"/>
        <v>5</v>
      </c>
      <c r="J1297" t="s">
        <v>26</v>
      </c>
      <c r="K1297" t="str">
        <f>VLOOKUP(A1297,Funcionários!$A$1:$I$98,7,FALSE)</f>
        <v>Noite</v>
      </c>
      <c r="L1297" t="str">
        <f>VLOOKUP(K1297,Turnos!$A$1:$C$4,2,FALSE)</f>
        <v>22:00</v>
      </c>
      <c r="M1297" t="str">
        <f>VLOOKUP(K1297,Turnos!$A$1:$C$4,3,FALSE)</f>
        <v>06:00</v>
      </c>
      <c r="N1297" s="6">
        <v>6.7550000000000008</v>
      </c>
      <c r="O1297" s="6">
        <v>9.7669444444444444</v>
      </c>
      <c r="P1297" s="6">
        <f t="shared" si="82"/>
        <v>16.521944444444443</v>
      </c>
      <c r="Q1297" t="str">
        <f t="shared" si="83"/>
        <v>Anomalia</v>
      </c>
      <c r="R1297" t="str">
        <f>VLOOKUP(A1297,Funcionários!$A$1:$I$98,6,FALSE)</f>
        <v>Financeiro</v>
      </c>
      <c r="S1297" t="str">
        <f>VLOOKUP(A1297,Funcionários!$A$1:$I$98,5,FALSE)</f>
        <v>Analista</v>
      </c>
      <c r="T1297">
        <f>VLOOKUP(A1297,Funcionários!$A$1:$I$98,8,FALSE)</f>
        <v>8347.82</v>
      </c>
      <c r="U1297" t="str">
        <f>VLOOKUP(A1297,Funcionários!$A$1:$I$98,3,FALSE)</f>
        <v>M</v>
      </c>
    </row>
    <row r="1298" spans="1:21" x14ac:dyDescent="0.3">
      <c r="A1298">
        <v>46</v>
      </c>
      <c r="B1298" t="str">
        <f>VLOOKUP(A1298,Funcionários!$A$1:$I$98,2,FALSE)</f>
        <v>Luiz Otávio Novais</v>
      </c>
      <c r="C1298" s="2" t="s">
        <v>27</v>
      </c>
      <c r="D1298" s="4" t="s">
        <v>2261</v>
      </c>
      <c r="E1298" s="4" t="s">
        <v>2262</v>
      </c>
      <c r="F1298">
        <v>0</v>
      </c>
      <c r="G1298">
        <v>0.4</v>
      </c>
      <c r="H1298">
        <f t="shared" si="80"/>
        <v>2025</v>
      </c>
      <c r="I1298">
        <f t="shared" si="81"/>
        <v>5</v>
      </c>
      <c r="J1298" t="s">
        <v>28</v>
      </c>
      <c r="K1298" t="str">
        <f>VLOOKUP(A1298,Funcionários!$A$1:$I$98,7,FALSE)</f>
        <v>Noite</v>
      </c>
      <c r="L1298" t="str">
        <f>VLOOKUP(K1298,Turnos!$A$1:$C$4,2,FALSE)</f>
        <v>22:00</v>
      </c>
      <c r="M1298" t="str">
        <f>VLOOKUP(K1298,Turnos!$A$1:$C$4,3,FALSE)</f>
        <v>06:00</v>
      </c>
      <c r="N1298" s="6">
        <v>1.4336111111111103</v>
      </c>
      <c r="O1298" s="6">
        <v>0.62722222222222257</v>
      </c>
      <c r="P1298" s="6">
        <f t="shared" si="82"/>
        <v>2.0608333333333331</v>
      </c>
      <c r="Q1298" t="str">
        <f t="shared" si="83"/>
        <v>OK</v>
      </c>
      <c r="R1298" t="str">
        <f>VLOOKUP(A1298,Funcionários!$A$1:$I$98,6,FALSE)</f>
        <v>Financeiro</v>
      </c>
      <c r="S1298" t="str">
        <f>VLOOKUP(A1298,Funcionários!$A$1:$I$98,5,FALSE)</f>
        <v>Analista</v>
      </c>
      <c r="T1298">
        <f>VLOOKUP(A1298,Funcionários!$A$1:$I$98,8,FALSE)</f>
        <v>8347.82</v>
      </c>
      <c r="U1298" t="str">
        <f>VLOOKUP(A1298,Funcionários!$A$1:$I$98,3,FALSE)</f>
        <v>M</v>
      </c>
    </row>
    <row r="1299" spans="1:21" x14ac:dyDescent="0.3">
      <c r="A1299">
        <v>46</v>
      </c>
      <c r="B1299" t="str">
        <f>VLOOKUP(A1299,Funcionários!$A$1:$I$98,2,FALSE)</f>
        <v>Luiz Otávio Novais</v>
      </c>
      <c r="C1299" s="2" t="s">
        <v>29</v>
      </c>
      <c r="D1299" s="4" t="s">
        <v>2263</v>
      </c>
      <c r="E1299" s="4" t="s">
        <v>2264</v>
      </c>
      <c r="F1299">
        <v>0</v>
      </c>
      <c r="G1299">
        <v>2.2000000000000002</v>
      </c>
      <c r="H1299">
        <f t="shared" si="80"/>
        <v>2025</v>
      </c>
      <c r="I1299">
        <f t="shared" si="81"/>
        <v>4</v>
      </c>
      <c r="J1299" t="s">
        <v>9</v>
      </c>
      <c r="K1299" t="str">
        <f>VLOOKUP(A1299,Funcionários!$A$1:$I$98,7,FALSE)</f>
        <v>Noite</v>
      </c>
      <c r="L1299" t="str">
        <f>VLOOKUP(K1299,Turnos!$A$1:$C$4,2,FALSE)</f>
        <v>22:00</v>
      </c>
      <c r="M1299" t="str">
        <f>VLOOKUP(K1299,Turnos!$A$1:$C$4,3,FALSE)</f>
        <v>06:00</v>
      </c>
      <c r="N1299" s="6">
        <v>4.7361111111111098</v>
      </c>
      <c r="O1299" s="6">
        <v>11.962222222222222</v>
      </c>
      <c r="P1299" s="6">
        <f t="shared" si="82"/>
        <v>16.698333333333331</v>
      </c>
      <c r="Q1299" t="str">
        <f t="shared" si="83"/>
        <v>Anomalia</v>
      </c>
      <c r="R1299" t="str">
        <f>VLOOKUP(A1299,Funcionários!$A$1:$I$98,6,FALSE)</f>
        <v>Financeiro</v>
      </c>
      <c r="S1299" t="str">
        <f>VLOOKUP(A1299,Funcionários!$A$1:$I$98,5,FALSE)</f>
        <v>Analista</v>
      </c>
      <c r="T1299">
        <f>VLOOKUP(A1299,Funcionários!$A$1:$I$98,8,FALSE)</f>
        <v>8347.82</v>
      </c>
      <c r="U1299" t="str">
        <f>VLOOKUP(A1299,Funcionários!$A$1:$I$98,3,FALSE)</f>
        <v>M</v>
      </c>
    </row>
    <row r="1300" spans="1:21" x14ac:dyDescent="0.3">
      <c r="A1300">
        <v>46</v>
      </c>
      <c r="B1300" t="str">
        <f>VLOOKUP(A1300,Funcionários!$A$1:$I$98,2,FALSE)</f>
        <v>Luiz Otávio Novais</v>
      </c>
      <c r="C1300" s="2" t="s">
        <v>32</v>
      </c>
      <c r="D1300" s="4" t="s">
        <v>2265</v>
      </c>
      <c r="E1300" s="4" t="s">
        <v>2266</v>
      </c>
      <c r="F1300">
        <v>0</v>
      </c>
      <c r="G1300">
        <v>0.6</v>
      </c>
      <c r="H1300">
        <f t="shared" si="80"/>
        <v>2025</v>
      </c>
      <c r="I1300">
        <f t="shared" si="81"/>
        <v>4</v>
      </c>
      <c r="J1300" t="s">
        <v>12</v>
      </c>
      <c r="K1300" t="str">
        <f>VLOOKUP(A1300,Funcionários!$A$1:$I$98,7,FALSE)</f>
        <v>Noite</v>
      </c>
      <c r="L1300" t="str">
        <f>VLOOKUP(K1300,Turnos!$A$1:$C$4,2,FALSE)</f>
        <v>22:00</v>
      </c>
      <c r="M1300" t="str">
        <f>VLOOKUP(K1300,Turnos!$A$1:$C$4,3,FALSE)</f>
        <v>06:00</v>
      </c>
      <c r="N1300" s="6">
        <v>10.297222222222222</v>
      </c>
      <c r="O1300" s="6">
        <v>2.7488888888888883</v>
      </c>
      <c r="P1300" s="6">
        <f t="shared" si="82"/>
        <v>13.046111111111111</v>
      </c>
      <c r="Q1300" t="str">
        <f t="shared" si="83"/>
        <v>Anomalia</v>
      </c>
      <c r="R1300" t="str">
        <f>VLOOKUP(A1300,Funcionários!$A$1:$I$98,6,FALSE)</f>
        <v>Financeiro</v>
      </c>
      <c r="S1300" t="str">
        <f>VLOOKUP(A1300,Funcionários!$A$1:$I$98,5,FALSE)</f>
        <v>Analista</v>
      </c>
      <c r="T1300">
        <f>VLOOKUP(A1300,Funcionários!$A$1:$I$98,8,FALSE)</f>
        <v>8347.82</v>
      </c>
      <c r="U1300" t="str">
        <f>VLOOKUP(A1300,Funcionários!$A$1:$I$98,3,FALSE)</f>
        <v>M</v>
      </c>
    </row>
    <row r="1301" spans="1:21" x14ac:dyDescent="0.3">
      <c r="A1301">
        <v>46</v>
      </c>
      <c r="B1301" t="str">
        <f>VLOOKUP(A1301,Funcionários!$A$1:$I$98,2,FALSE)</f>
        <v>Luiz Otávio Novais</v>
      </c>
      <c r="C1301" s="2" t="s">
        <v>35</v>
      </c>
      <c r="D1301" s="4"/>
      <c r="E1301" s="4"/>
      <c r="F1301">
        <v>0</v>
      </c>
      <c r="G1301">
        <v>0</v>
      </c>
      <c r="H1301">
        <f t="shared" si="80"/>
        <v>2025</v>
      </c>
      <c r="I1301">
        <f t="shared" si="81"/>
        <v>4</v>
      </c>
      <c r="J1301" t="s">
        <v>16</v>
      </c>
      <c r="K1301" t="str">
        <f>VLOOKUP(A1301,Funcionários!$A$1:$I$98,7,FALSE)</f>
        <v>Noite</v>
      </c>
      <c r="L1301" t="str">
        <f>VLOOKUP(K1301,Turnos!$A$1:$C$4,2,FALSE)</f>
        <v>22:00</v>
      </c>
      <c r="M1301" t="str">
        <f>VLOOKUP(K1301,Turnos!$A$1:$C$4,3,FALSE)</f>
        <v>06:00</v>
      </c>
      <c r="N1301" s="6">
        <v>22</v>
      </c>
      <c r="O1301" s="6">
        <v>6</v>
      </c>
      <c r="P1301" s="6">
        <f t="shared" si="82"/>
        <v>28</v>
      </c>
      <c r="Q1301" t="str">
        <f t="shared" si="83"/>
        <v>Anomalia</v>
      </c>
      <c r="R1301" t="str">
        <f>VLOOKUP(A1301,Funcionários!$A$1:$I$98,6,FALSE)</f>
        <v>Financeiro</v>
      </c>
      <c r="S1301" t="str">
        <f>VLOOKUP(A1301,Funcionários!$A$1:$I$98,5,FALSE)</f>
        <v>Analista</v>
      </c>
      <c r="T1301">
        <f>VLOOKUP(A1301,Funcionários!$A$1:$I$98,8,FALSE)</f>
        <v>8347.82</v>
      </c>
      <c r="U1301" t="str">
        <f>VLOOKUP(A1301,Funcionários!$A$1:$I$98,3,FALSE)</f>
        <v>M</v>
      </c>
    </row>
    <row r="1302" spans="1:21" x14ac:dyDescent="0.3">
      <c r="A1302">
        <v>46</v>
      </c>
      <c r="B1302" t="str">
        <f>VLOOKUP(A1302,Funcionários!$A$1:$I$98,2,FALSE)</f>
        <v>Luiz Otávio Novais</v>
      </c>
      <c r="C1302" s="2" t="s">
        <v>36</v>
      </c>
      <c r="D1302" s="4" t="s">
        <v>2267</v>
      </c>
      <c r="E1302" s="4" t="s">
        <v>1118</v>
      </c>
      <c r="F1302">
        <v>0</v>
      </c>
      <c r="G1302">
        <v>0.5</v>
      </c>
      <c r="H1302">
        <f t="shared" si="80"/>
        <v>2025</v>
      </c>
      <c r="I1302">
        <f t="shared" si="81"/>
        <v>4</v>
      </c>
      <c r="J1302" t="s">
        <v>18</v>
      </c>
      <c r="K1302" t="str">
        <f>VLOOKUP(A1302,Funcionários!$A$1:$I$98,7,FALSE)</f>
        <v>Noite</v>
      </c>
      <c r="L1302" t="str">
        <f>VLOOKUP(K1302,Turnos!$A$1:$C$4,2,FALSE)</f>
        <v>22:00</v>
      </c>
      <c r="M1302" t="str">
        <f>VLOOKUP(K1302,Turnos!$A$1:$C$4,3,FALSE)</f>
        <v>06:00</v>
      </c>
      <c r="N1302" s="6">
        <v>0.72861111111110943</v>
      </c>
      <c r="O1302" s="6">
        <v>1.631388888888889</v>
      </c>
      <c r="P1302" s="6">
        <f t="shared" si="82"/>
        <v>2.3599999999999985</v>
      </c>
      <c r="Q1302" t="str">
        <f t="shared" si="83"/>
        <v>OK</v>
      </c>
      <c r="R1302" t="str">
        <f>VLOOKUP(A1302,Funcionários!$A$1:$I$98,6,FALSE)</f>
        <v>Financeiro</v>
      </c>
      <c r="S1302" t="str">
        <f>VLOOKUP(A1302,Funcionários!$A$1:$I$98,5,FALSE)</f>
        <v>Analista</v>
      </c>
      <c r="T1302">
        <f>VLOOKUP(A1302,Funcionários!$A$1:$I$98,8,FALSE)</f>
        <v>8347.82</v>
      </c>
      <c r="U1302" t="str">
        <f>VLOOKUP(A1302,Funcionários!$A$1:$I$98,3,FALSE)</f>
        <v>M</v>
      </c>
    </row>
    <row r="1303" spans="1:21" x14ac:dyDescent="0.3">
      <c r="A1303">
        <v>46</v>
      </c>
      <c r="B1303" t="str">
        <f>VLOOKUP(A1303,Funcionários!$A$1:$I$98,2,FALSE)</f>
        <v>Luiz Otávio Novais</v>
      </c>
      <c r="C1303" s="2" t="s">
        <v>39</v>
      </c>
      <c r="D1303" s="4"/>
      <c r="E1303" s="4"/>
      <c r="F1303">
        <v>0</v>
      </c>
      <c r="G1303">
        <v>0</v>
      </c>
      <c r="H1303">
        <f t="shared" si="80"/>
        <v>2025</v>
      </c>
      <c r="I1303">
        <f t="shared" si="81"/>
        <v>4</v>
      </c>
      <c r="J1303" t="s">
        <v>22</v>
      </c>
      <c r="K1303" t="str">
        <f>VLOOKUP(A1303,Funcionários!$A$1:$I$98,7,FALSE)</f>
        <v>Noite</v>
      </c>
      <c r="L1303" t="str">
        <f>VLOOKUP(K1303,Turnos!$A$1:$C$4,2,FALSE)</f>
        <v>22:00</v>
      </c>
      <c r="M1303" t="str">
        <f>VLOOKUP(K1303,Turnos!$A$1:$C$4,3,FALSE)</f>
        <v>06:00</v>
      </c>
      <c r="N1303" s="6">
        <v>22</v>
      </c>
      <c r="O1303" s="6">
        <v>6</v>
      </c>
      <c r="P1303" s="6">
        <f t="shared" si="82"/>
        <v>28</v>
      </c>
      <c r="Q1303" t="str">
        <f t="shared" si="83"/>
        <v>Anomalia</v>
      </c>
      <c r="R1303" t="str">
        <f>VLOOKUP(A1303,Funcionários!$A$1:$I$98,6,FALSE)</f>
        <v>Financeiro</v>
      </c>
      <c r="S1303" t="str">
        <f>VLOOKUP(A1303,Funcionários!$A$1:$I$98,5,FALSE)</f>
        <v>Analista</v>
      </c>
      <c r="T1303">
        <f>VLOOKUP(A1303,Funcionários!$A$1:$I$98,8,FALSE)</f>
        <v>8347.82</v>
      </c>
      <c r="U1303" t="str">
        <f>VLOOKUP(A1303,Funcionários!$A$1:$I$98,3,FALSE)</f>
        <v>M</v>
      </c>
    </row>
    <row r="1304" spans="1:21" x14ac:dyDescent="0.3">
      <c r="A1304">
        <v>46</v>
      </c>
      <c r="B1304" t="str">
        <f>VLOOKUP(A1304,Funcionários!$A$1:$I$98,2,FALSE)</f>
        <v>Luiz Otávio Novais</v>
      </c>
      <c r="C1304" s="2" t="s">
        <v>42</v>
      </c>
      <c r="D1304" s="4"/>
      <c r="E1304" s="4"/>
      <c r="F1304">
        <v>1</v>
      </c>
      <c r="G1304">
        <v>0</v>
      </c>
      <c r="H1304">
        <f t="shared" si="80"/>
        <v>2025</v>
      </c>
      <c r="I1304">
        <f t="shared" si="81"/>
        <v>4</v>
      </c>
      <c r="J1304" t="s">
        <v>26</v>
      </c>
      <c r="K1304" t="str">
        <f>VLOOKUP(A1304,Funcionários!$A$1:$I$98,7,FALSE)</f>
        <v>Noite</v>
      </c>
      <c r="L1304" t="str">
        <f>VLOOKUP(K1304,Turnos!$A$1:$C$4,2,FALSE)</f>
        <v>22:00</v>
      </c>
      <c r="M1304" t="str">
        <f>VLOOKUP(K1304,Turnos!$A$1:$C$4,3,FALSE)</f>
        <v>06:00</v>
      </c>
      <c r="N1304" s="6">
        <v>22</v>
      </c>
      <c r="O1304" s="6">
        <v>6</v>
      </c>
      <c r="P1304" s="6">
        <f t="shared" si="82"/>
        <v>28</v>
      </c>
      <c r="Q1304" t="str">
        <f t="shared" si="83"/>
        <v>Anomalia</v>
      </c>
      <c r="R1304" t="str">
        <f>VLOOKUP(A1304,Funcionários!$A$1:$I$98,6,FALSE)</f>
        <v>Financeiro</v>
      </c>
      <c r="S1304" t="str">
        <f>VLOOKUP(A1304,Funcionários!$A$1:$I$98,5,FALSE)</f>
        <v>Analista</v>
      </c>
      <c r="T1304">
        <f>VLOOKUP(A1304,Funcionários!$A$1:$I$98,8,FALSE)</f>
        <v>8347.82</v>
      </c>
      <c r="U1304" t="str">
        <f>VLOOKUP(A1304,Funcionários!$A$1:$I$98,3,FALSE)</f>
        <v>M</v>
      </c>
    </row>
    <row r="1305" spans="1:21" x14ac:dyDescent="0.3">
      <c r="A1305">
        <v>46</v>
      </c>
      <c r="B1305" t="str">
        <f>VLOOKUP(A1305,Funcionários!$A$1:$I$98,2,FALSE)</f>
        <v>Luiz Otávio Novais</v>
      </c>
      <c r="C1305" s="2" t="s">
        <v>45</v>
      </c>
      <c r="D1305" s="4" t="s">
        <v>2268</v>
      </c>
      <c r="E1305" s="4" t="s">
        <v>2269</v>
      </c>
      <c r="F1305">
        <v>0</v>
      </c>
      <c r="G1305">
        <v>2.9</v>
      </c>
      <c r="H1305">
        <f t="shared" si="80"/>
        <v>2025</v>
      </c>
      <c r="I1305">
        <f t="shared" si="81"/>
        <v>4</v>
      </c>
      <c r="J1305" t="s">
        <v>28</v>
      </c>
      <c r="K1305" t="str">
        <f>VLOOKUP(A1305,Funcionários!$A$1:$I$98,7,FALSE)</f>
        <v>Noite</v>
      </c>
      <c r="L1305" t="str">
        <f>VLOOKUP(K1305,Turnos!$A$1:$C$4,2,FALSE)</f>
        <v>22:00</v>
      </c>
      <c r="M1305" t="str">
        <f>VLOOKUP(K1305,Turnos!$A$1:$C$4,3,FALSE)</f>
        <v>06:00</v>
      </c>
      <c r="N1305" s="6">
        <v>10.529722222222222</v>
      </c>
      <c r="O1305" s="6">
        <v>5.9775</v>
      </c>
      <c r="P1305" s="6">
        <f t="shared" si="82"/>
        <v>16.507222222222222</v>
      </c>
      <c r="Q1305" t="str">
        <f t="shared" si="83"/>
        <v>Anomalia</v>
      </c>
      <c r="R1305" t="str">
        <f>VLOOKUP(A1305,Funcionários!$A$1:$I$98,6,FALSE)</f>
        <v>Financeiro</v>
      </c>
      <c r="S1305" t="str">
        <f>VLOOKUP(A1305,Funcionários!$A$1:$I$98,5,FALSE)</f>
        <v>Analista</v>
      </c>
      <c r="T1305">
        <f>VLOOKUP(A1305,Funcionários!$A$1:$I$98,8,FALSE)</f>
        <v>8347.82</v>
      </c>
      <c r="U1305" t="str">
        <f>VLOOKUP(A1305,Funcionários!$A$1:$I$98,3,FALSE)</f>
        <v>M</v>
      </c>
    </row>
    <row r="1306" spans="1:21" x14ac:dyDescent="0.3">
      <c r="A1306">
        <v>46</v>
      </c>
      <c r="B1306" t="str">
        <f>VLOOKUP(A1306,Funcionários!$A$1:$I$98,2,FALSE)</f>
        <v>Luiz Otávio Novais</v>
      </c>
      <c r="C1306" s="2" t="s">
        <v>48</v>
      </c>
      <c r="D1306" s="4" t="s">
        <v>2270</v>
      </c>
      <c r="E1306" s="4" t="s">
        <v>2271</v>
      </c>
      <c r="F1306">
        <v>0</v>
      </c>
      <c r="G1306">
        <v>0.1</v>
      </c>
      <c r="H1306">
        <f t="shared" si="80"/>
        <v>2025</v>
      </c>
      <c r="I1306">
        <f t="shared" si="81"/>
        <v>4</v>
      </c>
      <c r="J1306" t="s">
        <v>9</v>
      </c>
      <c r="K1306" t="str">
        <f>VLOOKUP(A1306,Funcionários!$A$1:$I$98,7,FALSE)</f>
        <v>Noite</v>
      </c>
      <c r="L1306" t="str">
        <f>VLOOKUP(K1306,Turnos!$A$1:$C$4,2,FALSE)</f>
        <v>22:00</v>
      </c>
      <c r="M1306" t="str">
        <f>VLOOKUP(K1306,Turnos!$A$1:$C$4,3,FALSE)</f>
        <v>06:00</v>
      </c>
      <c r="N1306" s="6">
        <v>7.5447222222222221</v>
      </c>
      <c r="O1306" s="6">
        <v>10.442499999999999</v>
      </c>
      <c r="P1306" s="6">
        <f t="shared" si="82"/>
        <v>17.987222222222222</v>
      </c>
      <c r="Q1306" t="str">
        <f t="shared" si="83"/>
        <v>Anomalia</v>
      </c>
      <c r="R1306" t="str">
        <f>VLOOKUP(A1306,Funcionários!$A$1:$I$98,6,FALSE)</f>
        <v>Financeiro</v>
      </c>
      <c r="S1306" t="str">
        <f>VLOOKUP(A1306,Funcionários!$A$1:$I$98,5,FALSE)</f>
        <v>Analista</v>
      </c>
      <c r="T1306">
        <f>VLOOKUP(A1306,Funcionários!$A$1:$I$98,8,FALSE)</f>
        <v>8347.82</v>
      </c>
      <c r="U1306" t="str">
        <f>VLOOKUP(A1306,Funcionários!$A$1:$I$98,3,FALSE)</f>
        <v>M</v>
      </c>
    </row>
    <row r="1307" spans="1:21" x14ac:dyDescent="0.3">
      <c r="A1307">
        <v>46</v>
      </c>
      <c r="B1307" t="str">
        <f>VLOOKUP(A1307,Funcionários!$A$1:$I$98,2,FALSE)</f>
        <v>Luiz Otávio Novais</v>
      </c>
      <c r="C1307" s="2" t="s">
        <v>51</v>
      </c>
      <c r="D1307" s="4" t="s">
        <v>2272</v>
      </c>
      <c r="E1307" s="4" t="s">
        <v>2273</v>
      </c>
      <c r="F1307">
        <v>0</v>
      </c>
      <c r="G1307">
        <v>0.9</v>
      </c>
      <c r="H1307">
        <f t="shared" si="80"/>
        <v>2025</v>
      </c>
      <c r="I1307">
        <f t="shared" si="81"/>
        <v>4</v>
      </c>
      <c r="J1307" t="s">
        <v>12</v>
      </c>
      <c r="K1307" t="str">
        <f>VLOOKUP(A1307,Funcionários!$A$1:$I$98,7,FALSE)</f>
        <v>Noite</v>
      </c>
      <c r="L1307" t="str">
        <f>VLOOKUP(K1307,Turnos!$A$1:$C$4,2,FALSE)</f>
        <v>22:00</v>
      </c>
      <c r="M1307" t="str">
        <f>VLOOKUP(K1307,Turnos!$A$1:$C$4,3,FALSE)</f>
        <v>06:00</v>
      </c>
      <c r="N1307" s="6">
        <v>12.471111111111112</v>
      </c>
      <c r="O1307" s="6">
        <v>9.4483333333333341</v>
      </c>
      <c r="P1307" s="6">
        <f t="shared" si="82"/>
        <v>21.919444444444444</v>
      </c>
      <c r="Q1307" t="str">
        <f t="shared" si="83"/>
        <v>Anomalia</v>
      </c>
      <c r="R1307" t="str">
        <f>VLOOKUP(A1307,Funcionários!$A$1:$I$98,6,FALSE)</f>
        <v>Financeiro</v>
      </c>
      <c r="S1307" t="str">
        <f>VLOOKUP(A1307,Funcionários!$A$1:$I$98,5,FALSE)</f>
        <v>Analista</v>
      </c>
      <c r="T1307">
        <f>VLOOKUP(A1307,Funcionários!$A$1:$I$98,8,FALSE)</f>
        <v>8347.82</v>
      </c>
      <c r="U1307" t="str">
        <f>VLOOKUP(A1307,Funcionários!$A$1:$I$98,3,FALSE)</f>
        <v>M</v>
      </c>
    </row>
    <row r="1308" spans="1:21" x14ac:dyDescent="0.3">
      <c r="A1308">
        <v>46</v>
      </c>
      <c r="B1308" t="str">
        <f>VLOOKUP(A1308,Funcionários!$A$1:$I$98,2,FALSE)</f>
        <v>Luiz Otávio Novais</v>
      </c>
      <c r="C1308" s="2" t="s">
        <v>54</v>
      </c>
      <c r="D1308" s="4" t="s">
        <v>2274</v>
      </c>
      <c r="E1308" s="4" t="s">
        <v>2275</v>
      </c>
      <c r="F1308">
        <v>0</v>
      </c>
      <c r="G1308">
        <v>3</v>
      </c>
      <c r="H1308">
        <f t="shared" si="80"/>
        <v>2025</v>
      </c>
      <c r="I1308">
        <f t="shared" si="81"/>
        <v>4</v>
      </c>
      <c r="J1308" t="s">
        <v>16</v>
      </c>
      <c r="K1308" t="str">
        <f>VLOOKUP(A1308,Funcionários!$A$1:$I$98,7,FALSE)</f>
        <v>Noite</v>
      </c>
      <c r="L1308" t="str">
        <f>VLOOKUP(K1308,Turnos!$A$1:$C$4,2,FALSE)</f>
        <v>22:00</v>
      </c>
      <c r="M1308" t="str">
        <f>VLOOKUP(K1308,Turnos!$A$1:$C$4,3,FALSE)</f>
        <v>06:00</v>
      </c>
      <c r="N1308" s="6">
        <v>12.364722222222222</v>
      </c>
      <c r="O1308" s="6">
        <v>3.4494444444444432</v>
      </c>
      <c r="P1308" s="6">
        <f t="shared" si="82"/>
        <v>15.814166666666665</v>
      </c>
      <c r="Q1308" t="str">
        <f t="shared" si="83"/>
        <v>Anomalia</v>
      </c>
      <c r="R1308" t="str">
        <f>VLOOKUP(A1308,Funcionários!$A$1:$I$98,6,FALSE)</f>
        <v>Financeiro</v>
      </c>
      <c r="S1308" t="str">
        <f>VLOOKUP(A1308,Funcionários!$A$1:$I$98,5,FALSE)</f>
        <v>Analista</v>
      </c>
      <c r="T1308">
        <f>VLOOKUP(A1308,Funcionários!$A$1:$I$98,8,FALSE)</f>
        <v>8347.82</v>
      </c>
      <c r="U1308" t="str">
        <f>VLOOKUP(A1308,Funcionários!$A$1:$I$98,3,FALSE)</f>
        <v>M</v>
      </c>
    </row>
    <row r="1309" spans="1:21" x14ac:dyDescent="0.3">
      <c r="A1309">
        <v>46</v>
      </c>
      <c r="B1309" t="str">
        <f>VLOOKUP(A1309,Funcionários!$A$1:$I$98,2,FALSE)</f>
        <v>Luiz Otávio Novais</v>
      </c>
      <c r="C1309" s="2" t="s">
        <v>57</v>
      </c>
      <c r="D1309" s="4" t="s">
        <v>2276</v>
      </c>
      <c r="E1309" s="4" t="s">
        <v>2277</v>
      </c>
      <c r="F1309">
        <v>0</v>
      </c>
      <c r="G1309">
        <v>2.5</v>
      </c>
      <c r="H1309">
        <f t="shared" si="80"/>
        <v>2025</v>
      </c>
      <c r="I1309">
        <f t="shared" si="81"/>
        <v>4</v>
      </c>
      <c r="J1309" t="s">
        <v>18</v>
      </c>
      <c r="K1309" t="str">
        <f>VLOOKUP(A1309,Funcionários!$A$1:$I$98,7,FALSE)</f>
        <v>Noite</v>
      </c>
      <c r="L1309" t="str">
        <f>VLOOKUP(K1309,Turnos!$A$1:$C$4,2,FALSE)</f>
        <v>22:00</v>
      </c>
      <c r="M1309" t="str">
        <f>VLOOKUP(K1309,Turnos!$A$1:$C$4,3,FALSE)</f>
        <v>06:00</v>
      </c>
      <c r="N1309" s="6">
        <v>21.138888888888889</v>
      </c>
      <c r="O1309" s="6">
        <v>16.155000000000001</v>
      </c>
      <c r="P1309" s="6">
        <f t="shared" si="82"/>
        <v>37.293888888888887</v>
      </c>
      <c r="Q1309" t="str">
        <f t="shared" si="83"/>
        <v>Anomalia</v>
      </c>
      <c r="R1309" t="str">
        <f>VLOOKUP(A1309,Funcionários!$A$1:$I$98,6,FALSE)</f>
        <v>Financeiro</v>
      </c>
      <c r="S1309" t="str">
        <f>VLOOKUP(A1309,Funcionários!$A$1:$I$98,5,FALSE)</f>
        <v>Analista</v>
      </c>
      <c r="T1309">
        <f>VLOOKUP(A1309,Funcionários!$A$1:$I$98,8,FALSE)</f>
        <v>8347.82</v>
      </c>
      <c r="U1309" t="str">
        <f>VLOOKUP(A1309,Funcionários!$A$1:$I$98,3,FALSE)</f>
        <v>M</v>
      </c>
    </row>
    <row r="1310" spans="1:21" x14ac:dyDescent="0.3">
      <c r="A1310">
        <v>46</v>
      </c>
      <c r="B1310" t="str">
        <f>VLOOKUP(A1310,Funcionários!$A$1:$I$98,2,FALSE)</f>
        <v>Luiz Otávio Novais</v>
      </c>
      <c r="C1310" s="2" t="s">
        <v>60</v>
      </c>
      <c r="D1310" s="4" t="s">
        <v>2278</v>
      </c>
      <c r="E1310" s="4" t="s">
        <v>2279</v>
      </c>
      <c r="F1310">
        <v>0</v>
      </c>
      <c r="G1310">
        <v>2.5</v>
      </c>
      <c r="H1310">
        <f t="shared" si="80"/>
        <v>2025</v>
      </c>
      <c r="I1310">
        <f t="shared" si="81"/>
        <v>4</v>
      </c>
      <c r="J1310" t="s">
        <v>22</v>
      </c>
      <c r="K1310" t="str">
        <f>VLOOKUP(A1310,Funcionários!$A$1:$I$98,7,FALSE)</f>
        <v>Noite</v>
      </c>
      <c r="L1310" t="str">
        <f>VLOOKUP(K1310,Turnos!$A$1:$C$4,2,FALSE)</f>
        <v>22:00</v>
      </c>
      <c r="M1310" t="str">
        <f>VLOOKUP(K1310,Turnos!$A$1:$C$4,3,FALSE)</f>
        <v>06:00</v>
      </c>
      <c r="N1310" s="6">
        <v>4.6086111111111085</v>
      </c>
      <c r="O1310" s="6">
        <v>12.644444444444446</v>
      </c>
      <c r="P1310" s="6">
        <f t="shared" si="82"/>
        <v>17.253055555555555</v>
      </c>
      <c r="Q1310" t="str">
        <f t="shared" si="83"/>
        <v>Anomalia</v>
      </c>
      <c r="R1310" t="str">
        <f>VLOOKUP(A1310,Funcionários!$A$1:$I$98,6,FALSE)</f>
        <v>Financeiro</v>
      </c>
      <c r="S1310" t="str">
        <f>VLOOKUP(A1310,Funcionários!$A$1:$I$98,5,FALSE)</f>
        <v>Analista</v>
      </c>
      <c r="T1310">
        <f>VLOOKUP(A1310,Funcionários!$A$1:$I$98,8,FALSE)</f>
        <v>8347.82</v>
      </c>
      <c r="U1310" t="str">
        <f>VLOOKUP(A1310,Funcionários!$A$1:$I$98,3,FALSE)</f>
        <v>M</v>
      </c>
    </row>
    <row r="1311" spans="1:21" x14ac:dyDescent="0.3">
      <c r="A1311">
        <v>46</v>
      </c>
      <c r="B1311" t="str">
        <f>VLOOKUP(A1311,Funcionários!$A$1:$I$98,2,FALSE)</f>
        <v>Luiz Otávio Novais</v>
      </c>
      <c r="C1311" s="2" t="s">
        <v>63</v>
      </c>
      <c r="D1311" s="4" t="s">
        <v>2280</v>
      </c>
      <c r="E1311" s="4" t="s">
        <v>2281</v>
      </c>
      <c r="F1311">
        <v>0</v>
      </c>
      <c r="G1311">
        <v>0.8</v>
      </c>
      <c r="H1311">
        <f t="shared" si="80"/>
        <v>2025</v>
      </c>
      <c r="I1311">
        <f t="shared" si="81"/>
        <v>4</v>
      </c>
      <c r="J1311" t="s">
        <v>26</v>
      </c>
      <c r="K1311" t="str">
        <f>VLOOKUP(A1311,Funcionários!$A$1:$I$98,7,FALSE)</f>
        <v>Noite</v>
      </c>
      <c r="L1311" t="str">
        <f>VLOOKUP(K1311,Turnos!$A$1:$C$4,2,FALSE)</f>
        <v>22:00</v>
      </c>
      <c r="M1311" t="str">
        <f>VLOOKUP(K1311,Turnos!$A$1:$C$4,3,FALSE)</f>
        <v>06:00</v>
      </c>
      <c r="N1311" s="6">
        <v>9.7769444444444424</v>
      </c>
      <c r="O1311" s="6">
        <v>5.9019444444444442</v>
      </c>
      <c r="P1311" s="6">
        <f t="shared" si="82"/>
        <v>15.678888888888887</v>
      </c>
      <c r="Q1311" t="str">
        <f t="shared" si="83"/>
        <v>Anomalia</v>
      </c>
      <c r="R1311" t="str">
        <f>VLOOKUP(A1311,Funcionários!$A$1:$I$98,6,FALSE)</f>
        <v>Financeiro</v>
      </c>
      <c r="S1311" t="str">
        <f>VLOOKUP(A1311,Funcionários!$A$1:$I$98,5,FALSE)</f>
        <v>Analista</v>
      </c>
      <c r="T1311">
        <f>VLOOKUP(A1311,Funcionários!$A$1:$I$98,8,FALSE)</f>
        <v>8347.82</v>
      </c>
      <c r="U1311" t="str">
        <f>VLOOKUP(A1311,Funcionários!$A$1:$I$98,3,FALSE)</f>
        <v>M</v>
      </c>
    </row>
    <row r="1312" spans="1:21" x14ac:dyDescent="0.3">
      <c r="A1312">
        <v>46</v>
      </c>
      <c r="B1312" t="str">
        <f>VLOOKUP(A1312,Funcionários!$A$1:$I$98,2,FALSE)</f>
        <v>Luiz Otávio Novais</v>
      </c>
      <c r="C1312" s="2" t="s">
        <v>66</v>
      </c>
      <c r="D1312" s="4" t="s">
        <v>2282</v>
      </c>
      <c r="E1312" s="4" t="s">
        <v>2283</v>
      </c>
      <c r="F1312">
        <v>0</v>
      </c>
      <c r="G1312">
        <v>1.4</v>
      </c>
      <c r="H1312">
        <f t="shared" si="80"/>
        <v>2025</v>
      </c>
      <c r="I1312">
        <f t="shared" si="81"/>
        <v>4</v>
      </c>
      <c r="J1312" t="s">
        <v>28</v>
      </c>
      <c r="K1312" t="str">
        <f>VLOOKUP(A1312,Funcionários!$A$1:$I$98,7,FALSE)</f>
        <v>Noite</v>
      </c>
      <c r="L1312" t="str">
        <f>VLOOKUP(K1312,Turnos!$A$1:$C$4,2,FALSE)</f>
        <v>22:00</v>
      </c>
      <c r="M1312" t="str">
        <f>VLOOKUP(K1312,Turnos!$A$1:$C$4,3,FALSE)</f>
        <v>06:00</v>
      </c>
      <c r="N1312" s="6">
        <v>6.05</v>
      </c>
      <c r="O1312" s="6">
        <v>5.1877777777777778</v>
      </c>
      <c r="P1312" s="6">
        <f t="shared" si="82"/>
        <v>11.237777777777778</v>
      </c>
      <c r="Q1312" t="str">
        <f t="shared" si="83"/>
        <v>Anomalia</v>
      </c>
      <c r="R1312" t="str">
        <f>VLOOKUP(A1312,Funcionários!$A$1:$I$98,6,FALSE)</f>
        <v>Financeiro</v>
      </c>
      <c r="S1312" t="str">
        <f>VLOOKUP(A1312,Funcionários!$A$1:$I$98,5,FALSE)</f>
        <v>Analista</v>
      </c>
      <c r="T1312">
        <f>VLOOKUP(A1312,Funcionários!$A$1:$I$98,8,FALSE)</f>
        <v>8347.82</v>
      </c>
      <c r="U1312" t="str">
        <f>VLOOKUP(A1312,Funcionários!$A$1:$I$98,3,FALSE)</f>
        <v>M</v>
      </c>
    </row>
    <row r="1313" spans="1:21" x14ac:dyDescent="0.3">
      <c r="A1313">
        <v>46</v>
      </c>
      <c r="B1313" t="str">
        <f>VLOOKUP(A1313,Funcionários!$A$1:$I$98,2,FALSE)</f>
        <v>Luiz Otávio Novais</v>
      </c>
      <c r="C1313" s="2" t="s">
        <v>69</v>
      </c>
      <c r="D1313" s="4" t="s">
        <v>2284</v>
      </c>
      <c r="E1313" s="4" t="s">
        <v>2285</v>
      </c>
      <c r="F1313">
        <v>0</v>
      </c>
      <c r="G1313">
        <v>1.2</v>
      </c>
      <c r="H1313">
        <f t="shared" si="80"/>
        <v>2025</v>
      </c>
      <c r="I1313">
        <f t="shared" si="81"/>
        <v>4</v>
      </c>
      <c r="J1313" t="s">
        <v>9</v>
      </c>
      <c r="K1313" t="str">
        <f>VLOOKUP(A1313,Funcionários!$A$1:$I$98,7,FALSE)</f>
        <v>Noite</v>
      </c>
      <c r="L1313" t="str">
        <f>VLOOKUP(K1313,Turnos!$A$1:$C$4,2,FALSE)</f>
        <v>22:00</v>
      </c>
      <c r="M1313" t="str">
        <f>VLOOKUP(K1313,Turnos!$A$1:$C$4,3,FALSE)</f>
        <v>06:00</v>
      </c>
      <c r="N1313" s="6">
        <v>17.069444444444446</v>
      </c>
      <c r="O1313" s="6">
        <v>12.113333333333333</v>
      </c>
      <c r="P1313" s="6">
        <f t="shared" si="82"/>
        <v>29.18277777777778</v>
      </c>
      <c r="Q1313" t="str">
        <f t="shared" si="83"/>
        <v>Anomalia</v>
      </c>
      <c r="R1313" t="str">
        <f>VLOOKUP(A1313,Funcionários!$A$1:$I$98,6,FALSE)</f>
        <v>Financeiro</v>
      </c>
      <c r="S1313" t="str">
        <f>VLOOKUP(A1313,Funcionários!$A$1:$I$98,5,FALSE)</f>
        <v>Analista</v>
      </c>
      <c r="T1313">
        <f>VLOOKUP(A1313,Funcionários!$A$1:$I$98,8,FALSE)</f>
        <v>8347.82</v>
      </c>
      <c r="U1313" t="str">
        <f>VLOOKUP(A1313,Funcionários!$A$1:$I$98,3,FALSE)</f>
        <v>M</v>
      </c>
    </row>
    <row r="1314" spans="1:21" x14ac:dyDescent="0.3">
      <c r="A1314">
        <v>46</v>
      </c>
      <c r="B1314" t="str">
        <f>VLOOKUP(A1314,Funcionários!$A$1:$I$98,2,FALSE)</f>
        <v>Luiz Otávio Novais</v>
      </c>
      <c r="C1314" s="2" t="s">
        <v>72</v>
      </c>
      <c r="D1314" s="4" t="s">
        <v>2286</v>
      </c>
      <c r="E1314" s="4" t="s">
        <v>2287</v>
      </c>
      <c r="F1314">
        <v>0</v>
      </c>
      <c r="G1314">
        <v>2.6</v>
      </c>
      <c r="H1314">
        <f t="shared" si="80"/>
        <v>2025</v>
      </c>
      <c r="I1314">
        <f t="shared" si="81"/>
        <v>4</v>
      </c>
      <c r="J1314" t="s">
        <v>12</v>
      </c>
      <c r="K1314" t="str">
        <f>VLOOKUP(A1314,Funcionários!$A$1:$I$98,7,FALSE)</f>
        <v>Noite</v>
      </c>
      <c r="L1314" t="str">
        <f>VLOOKUP(K1314,Turnos!$A$1:$C$4,2,FALSE)</f>
        <v>22:00</v>
      </c>
      <c r="M1314" t="str">
        <f>VLOOKUP(K1314,Turnos!$A$1:$C$4,3,FALSE)</f>
        <v>06:00</v>
      </c>
      <c r="N1314" s="6">
        <v>12.108333333333331</v>
      </c>
      <c r="O1314" s="6">
        <v>5.3905555555555553</v>
      </c>
      <c r="P1314" s="6">
        <f t="shared" si="82"/>
        <v>17.498888888888885</v>
      </c>
      <c r="Q1314" t="str">
        <f t="shared" si="83"/>
        <v>Anomalia</v>
      </c>
      <c r="R1314" t="str">
        <f>VLOOKUP(A1314,Funcionários!$A$1:$I$98,6,FALSE)</f>
        <v>Financeiro</v>
      </c>
      <c r="S1314" t="str">
        <f>VLOOKUP(A1314,Funcionários!$A$1:$I$98,5,FALSE)</f>
        <v>Analista</v>
      </c>
      <c r="T1314">
        <f>VLOOKUP(A1314,Funcionários!$A$1:$I$98,8,FALSE)</f>
        <v>8347.82</v>
      </c>
      <c r="U1314" t="str">
        <f>VLOOKUP(A1314,Funcionários!$A$1:$I$98,3,FALSE)</f>
        <v>M</v>
      </c>
    </row>
    <row r="1315" spans="1:21" x14ac:dyDescent="0.3">
      <c r="A1315">
        <v>46</v>
      </c>
      <c r="B1315" t="str">
        <f>VLOOKUP(A1315,Funcionários!$A$1:$I$98,2,FALSE)</f>
        <v>Luiz Otávio Novais</v>
      </c>
      <c r="C1315" s="2" t="s">
        <v>75</v>
      </c>
      <c r="D1315" s="4" t="s">
        <v>2288</v>
      </c>
      <c r="E1315" s="4" t="s">
        <v>2289</v>
      </c>
      <c r="F1315">
        <v>0</v>
      </c>
      <c r="G1315">
        <v>0.4</v>
      </c>
      <c r="H1315">
        <f t="shared" si="80"/>
        <v>2025</v>
      </c>
      <c r="I1315">
        <f t="shared" si="81"/>
        <v>4</v>
      </c>
      <c r="J1315" t="s">
        <v>16</v>
      </c>
      <c r="K1315" t="str">
        <f>VLOOKUP(A1315,Funcionários!$A$1:$I$98,7,FALSE)</f>
        <v>Noite</v>
      </c>
      <c r="L1315" t="str">
        <f>VLOOKUP(K1315,Turnos!$A$1:$C$4,2,FALSE)</f>
        <v>22:00</v>
      </c>
      <c r="M1315" t="str">
        <f>VLOOKUP(K1315,Turnos!$A$1:$C$4,3,FALSE)</f>
        <v>06:00</v>
      </c>
      <c r="N1315" s="6">
        <v>19.452222222222222</v>
      </c>
      <c r="O1315" s="6">
        <v>15.936666666666667</v>
      </c>
      <c r="P1315" s="6">
        <f t="shared" si="82"/>
        <v>35.388888888888886</v>
      </c>
      <c r="Q1315" t="str">
        <f t="shared" si="83"/>
        <v>Anomalia</v>
      </c>
      <c r="R1315" t="str">
        <f>VLOOKUP(A1315,Funcionários!$A$1:$I$98,6,FALSE)</f>
        <v>Financeiro</v>
      </c>
      <c r="S1315" t="str">
        <f>VLOOKUP(A1315,Funcionários!$A$1:$I$98,5,FALSE)</f>
        <v>Analista</v>
      </c>
      <c r="T1315">
        <f>VLOOKUP(A1315,Funcionários!$A$1:$I$98,8,FALSE)</f>
        <v>8347.82</v>
      </c>
      <c r="U1315" t="str">
        <f>VLOOKUP(A1315,Funcionários!$A$1:$I$98,3,FALSE)</f>
        <v>M</v>
      </c>
    </row>
    <row r="1316" spans="1:21" x14ac:dyDescent="0.3">
      <c r="A1316">
        <v>46</v>
      </c>
      <c r="B1316" t="str">
        <f>VLOOKUP(A1316,Funcionários!$A$1:$I$98,2,FALSE)</f>
        <v>Luiz Otávio Novais</v>
      </c>
      <c r="C1316" s="2" t="s">
        <v>76</v>
      </c>
      <c r="D1316" s="4"/>
      <c r="E1316" s="4"/>
      <c r="F1316">
        <v>0</v>
      </c>
      <c r="G1316">
        <v>0</v>
      </c>
      <c r="H1316">
        <f t="shared" si="80"/>
        <v>2025</v>
      </c>
      <c r="I1316">
        <f t="shared" si="81"/>
        <v>4</v>
      </c>
      <c r="J1316" t="s">
        <v>18</v>
      </c>
      <c r="K1316" t="str">
        <f>VLOOKUP(A1316,Funcionários!$A$1:$I$98,7,FALSE)</f>
        <v>Noite</v>
      </c>
      <c r="L1316" t="str">
        <f>VLOOKUP(K1316,Turnos!$A$1:$C$4,2,FALSE)</f>
        <v>22:00</v>
      </c>
      <c r="M1316" t="str">
        <f>VLOOKUP(K1316,Turnos!$A$1:$C$4,3,FALSE)</f>
        <v>06:00</v>
      </c>
      <c r="N1316" s="6">
        <v>22</v>
      </c>
      <c r="O1316" s="6">
        <v>6</v>
      </c>
      <c r="P1316" s="6">
        <f t="shared" si="82"/>
        <v>28</v>
      </c>
      <c r="Q1316" t="str">
        <f t="shared" si="83"/>
        <v>Anomalia</v>
      </c>
      <c r="R1316" t="str">
        <f>VLOOKUP(A1316,Funcionários!$A$1:$I$98,6,FALSE)</f>
        <v>Financeiro</v>
      </c>
      <c r="S1316" t="str">
        <f>VLOOKUP(A1316,Funcionários!$A$1:$I$98,5,FALSE)</f>
        <v>Analista</v>
      </c>
      <c r="T1316">
        <f>VLOOKUP(A1316,Funcionários!$A$1:$I$98,8,FALSE)</f>
        <v>8347.82</v>
      </c>
      <c r="U1316" t="str">
        <f>VLOOKUP(A1316,Funcionários!$A$1:$I$98,3,FALSE)</f>
        <v>M</v>
      </c>
    </row>
    <row r="1317" spans="1:21" x14ac:dyDescent="0.3">
      <c r="A1317">
        <v>46</v>
      </c>
      <c r="B1317" t="str">
        <f>VLOOKUP(A1317,Funcionários!$A$1:$I$98,2,FALSE)</f>
        <v>Luiz Otávio Novais</v>
      </c>
      <c r="C1317" s="2" t="s">
        <v>79</v>
      </c>
      <c r="D1317" s="4" t="s">
        <v>2290</v>
      </c>
      <c r="E1317" s="4" t="s">
        <v>2291</v>
      </c>
      <c r="F1317">
        <v>0</v>
      </c>
      <c r="G1317">
        <v>1.5</v>
      </c>
      <c r="H1317">
        <f t="shared" si="80"/>
        <v>2025</v>
      </c>
      <c r="I1317">
        <f t="shared" si="81"/>
        <v>4</v>
      </c>
      <c r="J1317" t="s">
        <v>22</v>
      </c>
      <c r="K1317" t="str">
        <f>VLOOKUP(A1317,Funcionários!$A$1:$I$98,7,FALSE)</f>
        <v>Noite</v>
      </c>
      <c r="L1317" t="str">
        <f>VLOOKUP(K1317,Turnos!$A$1:$C$4,2,FALSE)</f>
        <v>22:00</v>
      </c>
      <c r="M1317" t="str">
        <f>VLOOKUP(K1317,Turnos!$A$1:$C$4,3,FALSE)</f>
        <v>06:00</v>
      </c>
      <c r="N1317" s="6">
        <v>7.939166666666666</v>
      </c>
      <c r="O1317" s="6">
        <v>5.4919444444444441</v>
      </c>
      <c r="P1317" s="6">
        <f t="shared" si="82"/>
        <v>13.431111111111111</v>
      </c>
      <c r="Q1317" t="str">
        <f t="shared" si="83"/>
        <v>Anomalia</v>
      </c>
      <c r="R1317" t="str">
        <f>VLOOKUP(A1317,Funcionários!$A$1:$I$98,6,FALSE)</f>
        <v>Financeiro</v>
      </c>
      <c r="S1317" t="str">
        <f>VLOOKUP(A1317,Funcionários!$A$1:$I$98,5,FALSE)</f>
        <v>Analista</v>
      </c>
      <c r="T1317">
        <f>VLOOKUP(A1317,Funcionários!$A$1:$I$98,8,FALSE)</f>
        <v>8347.82</v>
      </c>
      <c r="U1317" t="str">
        <f>VLOOKUP(A1317,Funcionários!$A$1:$I$98,3,FALSE)</f>
        <v>M</v>
      </c>
    </row>
    <row r="1318" spans="1:21" x14ac:dyDescent="0.3">
      <c r="A1318">
        <v>46</v>
      </c>
      <c r="B1318" t="str">
        <f>VLOOKUP(A1318,Funcionários!$A$1:$I$98,2,FALSE)</f>
        <v>Luiz Otávio Novais</v>
      </c>
      <c r="C1318" s="2" t="s">
        <v>82</v>
      </c>
      <c r="D1318" s="4" t="s">
        <v>2292</v>
      </c>
      <c r="E1318" s="4" t="s">
        <v>2293</v>
      </c>
      <c r="F1318">
        <v>0</v>
      </c>
      <c r="G1318">
        <v>0.4</v>
      </c>
      <c r="H1318">
        <f t="shared" si="80"/>
        <v>2025</v>
      </c>
      <c r="I1318">
        <f t="shared" si="81"/>
        <v>4</v>
      </c>
      <c r="J1318" t="s">
        <v>26</v>
      </c>
      <c r="K1318" t="str">
        <f>VLOOKUP(A1318,Funcionários!$A$1:$I$98,7,FALSE)</f>
        <v>Noite</v>
      </c>
      <c r="L1318" t="str">
        <f>VLOOKUP(K1318,Turnos!$A$1:$C$4,2,FALSE)</f>
        <v>22:00</v>
      </c>
      <c r="M1318" t="str">
        <f>VLOOKUP(K1318,Turnos!$A$1:$C$4,3,FALSE)</f>
        <v>06:00</v>
      </c>
      <c r="N1318" s="6">
        <v>4.056666666666664</v>
      </c>
      <c r="O1318" s="6">
        <v>7.3830555555555568</v>
      </c>
      <c r="P1318" s="6">
        <f t="shared" si="82"/>
        <v>11.439722222222221</v>
      </c>
      <c r="Q1318" t="str">
        <f t="shared" si="83"/>
        <v>Anomalia</v>
      </c>
      <c r="R1318" t="str">
        <f>VLOOKUP(A1318,Funcionários!$A$1:$I$98,6,FALSE)</f>
        <v>Financeiro</v>
      </c>
      <c r="S1318" t="str">
        <f>VLOOKUP(A1318,Funcionários!$A$1:$I$98,5,FALSE)</f>
        <v>Analista</v>
      </c>
      <c r="T1318">
        <f>VLOOKUP(A1318,Funcionários!$A$1:$I$98,8,FALSE)</f>
        <v>8347.82</v>
      </c>
      <c r="U1318" t="str">
        <f>VLOOKUP(A1318,Funcionários!$A$1:$I$98,3,FALSE)</f>
        <v>M</v>
      </c>
    </row>
    <row r="1319" spans="1:21" x14ac:dyDescent="0.3">
      <c r="A1319">
        <v>46</v>
      </c>
      <c r="B1319" t="str">
        <f>VLOOKUP(A1319,Funcionários!$A$1:$I$98,2,FALSE)</f>
        <v>Luiz Otávio Novais</v>
      </c>
      <c r="C1319" s="2" t="s">
        <v>85</v>
      </c>
      <c r="D1319" s="4" t="s">
        <v>2294</v>
      </c>
      <c r="E1319" s="4" t="s">
        <v>2295</v>
      </c>
      <c r="F1319">
        <v>0</v>
      </c>
      <c r="G1319">
        <v>2.7</v>
      </c>
      <c r="H1319">
        <f t="shared" si="80"/>
        <v>2025</v>
      </c>
      <c r="I1319">
        <f t="shared" si="81"/>
        <v>4</v>
      </c>
      <c r="J1319" t="s">
        <v>28</v>
      </c>
      <c r="K1319" t="str">
        <f>VLOOKUP(A1319,Funcionários!$A$1:$I$98,7,FALSE)</f>
        <v>Noite</v>
      </c>
      <c r="L1319" t="str">
        <f>VLOOKUP(K1319,Turnos!$A$1:$C$4,2,FALSE)</f>
        <v>22:00</v>
      </c>
      <c r="M1319" t="str">
        <f>VLOOKUP(K1319,Turnos!$A$1:$C$4,3,FALSE)</f>
        <v>06:00</v>
      </c>
      <c r="N1319" s="6">
        <v>3.4813888888888909</v>
      </c>
      <c r="O1319" s="6">
        <v>2.224444444444444</v>
      </c>
      <c r="P1319" s="6">
        <f t="shared" si="82"/>
        <v>5.7058333333333344</v>
      </c>
      <c r="Q1319" t="str">
        <f t="shared" si="83"/>
        <v>Anomalia</v>
      </c>
      <c r="R1319" t="str">
        <f>VLOOKUP(A1319,Funcionários!$A$1:$I$98,6,FALSE)</f>
        <v>Financeiro</v>
      </c>
      <c r="S1319" t="str">
        <f>VLOOKUP(A1319,Funcionários!$A$1:$I$98,5,FALSE)</f>
        <v>Analista</v>
      </c>
      <c r="T1319">
        <f>VLOOKUP(A1319,Funcionários!$A$1:$I$98,8,FALSE)</f>
        <v>8347.82</v>
      </c>
      <c r="U1319" t="str">
        <f>VLOOKUP(A1319,Funcionários!$A$1:$I$98,3,FALSE)</f>
        <v>M</v>
      </c>
    </row>
    <row r="1320" spans="1:21" x14ac:dyDescent="0.3">
      <c r="A1320">
        <v>46</v>
      </c>
      <c r="B1320" t="str">
        <f>VLOOKUP(A1320,Funcionários!$A$1:$I$98,2,FALSE)</f>
        <v>Luiz Otávio Novais</v>
      </c>
      <c r="C1320" s="2" t="s">
        <v>88</v>
      </c>
      <c r="D1320" s="4" t="s">
        <v>2296</v>
      </c>
      <c r="E1320" s="4" t="s">
        <v>2297</v>
      </c>
      <c r="F1320">
        <v>0</v>
      </c>
      <c r="G1320">
        <v>1.6</v>
      </c>
      <c r="H1320">
        <f t="shared" si="80"/>
        <v>2025</v>
      </c>
      <c r="I1320">
        <f t="shared" si="81"/>
        <v>4</v>
      </c>
      <c r="J1320" t="s">
        <v>9</v>
      </c>
      <c r="K1320" t="str">
        <f>VLOOKUP(A1320,Funcionários!$A$1:$I$98,7,FALSE)</f>
        <v>Noite</v>
      </c>
      <c r="L1320" t="str">
        <f>VLOOKUP(K1320,Turnos!$A$1:$C$4,2,FALSE)</f>
        <v>22:00</v>
      </c>
      <c r="M1320" t="str">
        <f>VLOOKUP(K1320,Turnos!$A$1:$C$4,3,FALSE)</f>
        <v>06:00</v>
      </c>
      <c r="N1320" s="6">
        <v>16.412777777777777</v>
      </c>
      <c r="O1320" s="6">
        <v>16.844444444444445</v>
      </c>
      <c r="P1320" s="6">
        <f t="shared" si="82"/>
        <v>33.257222222222225</v>
      </c>
      <c r="Q1320" t="str">
        <f t="shared" si="83"/>
        <v>Anomalia</v>
      </c>
      <c r="R1320" t="str">
        <f>VLOOKUP(A1320,Funcionários!$A$1:$I$98,6,FALSE)</f>
        <v>Financeiro</v>
      </c>
      <c r="S1320" t="str">
        <f>VLOOKUP(A1320,Funcionários!$A$1:$I$98,5,FALSE)</f>
        <v>Analista</v>
      </c>
      <c r="T1320">
        <f>VLOOKUP(A1320,Funcionários!$A$1:$I$98,8,FALSE)</f>
        <v>8347.82</v>
      </c>
      <c r="U1320" t="str">
        <f>VLOOKUP(A1320,Funcionários!$A$1:$I$98,3,FALSE)</f>
        <v>M</v>
      </c>
    </row>
    <row r="1321" spans="1:21" x14ac:dyDescent="0.3">
      <c r="A1321">
        <v>46</v>
      </c>
      <c r="B1321" t="str">
        <f>VLOOKUP(A1321,Funcionários!$A$1:$I$98,2,FALSE)</f>
        <v>Luiz Otávio Novais</v>
      </c>
      <c r="C1321" s="2" t="s">
        <v>91</v>
      </c>
      <c r="D1321" s="4"/>
      <c r="E1321" s="4"/>
      <c r="F1321">
        <v>1</v>
      </c>
      <c r="G1321">
        <v>0</v>
      </c>
      <c r="H1321">
        <f t="shared" si="80"/>
        <v>2025</v>
      </c>
      <c r="I1321">
        <f t="shared" si="81"/>
        <v>4</v>
      </c>
      <c r="J1321" t="s">
        <v>12</v>
      </c>
      <c r="K1321" t="str">
        <f>VLOOKUP(A1321,Funcionários!$A$1:$I$98,7,FALSE)</f>
        <v>Noite</v>
      </c>
      <c r="L1321" t="str">
        <f>VLOOKUP(K1321,Turnos!$A$1:$C$4,2,FALSE)</f>
        <v>22:00</v>
      </c>
      <c r="M1321" t="str">
        <f>VLOOKUP(K1321,Turnos!$A$1:$C$4,3,FALSE)</f>
        <v>06:00</v>
      </c>
      <c r="N1321" s="6">
        <v>22</v>
      </c>
      <c r="O1321" s="6">
        <v>6</v>
      </c>
      <c r="P1321" s="6">
        <f t="shared" si="82"/>
        <v>28</v>
      </c>
      <c r="Q1321" t="str">
        <f t="shared" si="83"/>
        <v>Anomalia</v>
      </c>
      <c r="R1321" t="str">
        <f>VLOOKUP(A1321,Funcionários!$A$1:$I$98,6,FALSE)</f>
        <v>Financeiro</v>
      </c>
      <c r="S1321" t="str">
        <f>VLOOKUP(A1321,Funcionários!$A$1:$I$98,5,FALSE)</f>
        <v>Analista</v>
      </c>
      <c r="T1321">
        <f>VLOOKUP(A1321,Funcionários!$A$1:$I$98,8,FALSE)</f>
        <v>8347.82</v>
      </c>
      <c r="U1321" t="str">
        <f>VLOOKUP(A1321,Funcionários!$A$1:$I$98,3,FALSE)</f>
        <v>M</v>
      </c>
    </row>
    <row r="1322" spans="1:21" x14ac:dyDescent="0.3">
      <c r="A1322">
        <v>47</v>
      </c>
      <c r="B1322" t="str">
        <f>VLOOKUP(A1322,Funcionários!$A$1:$I$98,2,FALSE)</f>
        <v>José Miguel da Cunha</v>
      </c>
      <c r="C1322" s="2" t="s">
        <v>7</v>
      </c>
      <c r="D1322" s="4" t="s">
        <v>2298</v>
      </c>
      <c r="E1322" s="4" t="s">
        <v>2299</v>
      </c>
      <c r="F1322">
        <v>0</v>
      </c>
      <c r="G1322">
        <v>2.4</v>
      </c>
      <c r="H1322">
        <f t="shared" si="80"/>
        <v>2025</v>
      </c>
      <c r="I1322">
        <f t="shared" si="81"/>
        <v>5</v>
      </c>
      <c r="J1322" t="s">
        <v>9</v>
      </c>
      <c r="K1322" t="str">
        <f>VLOOKUP(A1322,Funcionários!$A$1:$I$98,7,FALSE)</f>
        <v>Tarde</v>
      </c>
      <c r="L1322" t="str">
        <f>VLOOKUP(K1322,Turnos!$A$1:$C$4,2,FALSE)</f>
        <v>14:00</v>
      </c>
      <c r="M1322" t="str">
        <f>VLOOKUP(K1322,Turnos!$A$1:$C$4,3,FALSE)</f>
        <v>22:00</v>
      </c>
      <c r="N1322" s="6">
        <v>8.3952777777777783</v>
      </c>
      <c r="O1322" s="6">
        <v>17.667222222222222</v>
      </c>
      <c r="P1322" s="6">
        <f t="shared" si="82"/>
        <v>26.0625</v>
      </c>
      <c r="Q1322" t="str">
        <f t="shared" si="83"/>
        <v>Anomalia</v>
      </c>
      <c r="R1322" t="str">
        <f>VLOOKUP(A1322,Funcionários!$A$1:$I$98,6,FALSE)</f>
        <v>Comercial</v>
      </c>
      <c r="S1322" t="str">
        <f>VLOOKUP(A1322,Funcionários!$A$1:$I$98,5,FALSE)</f>
        <v>Operador</v>
      </c>
      <c r="T1322">
        <f>VLOOKUP(A1322,Funcionários!$A$1:$I$98,8,FALSE)</f>
        <v>14310.55</v>
      </c>
      <c r="U1322" t="str">
        <f>VLOOKUP(A1322,Funcionários!$A$1:$I$98,3,FALSE)</f>
        <v>F</v>
      </c>
    </row>
    <row r="1323" spans="1:21" x14ac:dyDescent="0.3">
      <c r="A1323">
        <v>47</v>
      </c>
      <c r="B1323" t="str">
        <f>VLOOKUP(A1323,Funcionários!$A$1:$I$98,2,FALSE)</f>
        <v>José Miguel da Cunha</v>
      </c>
      <c r="C1323" s="2" t="s">
        <v>10</v>
      </c>
      <c r="D1323" s="4" t="s">
        <v>2300</v>
      </c>
      <c r="E1323" s="4" t="s">
        <v>2301</v>
      </c>
      <c r="F1323">
        <v>0</v>
      </c>
      <c r="G1323">
        <v>1.8</v>
      </c>
      <c r="H1323">
        <f t="shared" si="80"/>
        <v>2025</v>
      </c>
      <c r="I1323">
        <f t="shared" si="81"/>
        <v>5</v>
      </c>
      <c r="J1323" t="s">
        <v>12</v>
      </c>
      <c r="K1323" t="str">
        <f>VLOOKUP(A1323,Funcionários!$A$1:$I$98,7,FALSE)</f>
        <v>Tarde</v>
      </c>
      <c r="L1323" t="str">
        <f>VLOOKUP(K1323,Turnos!$A$1:$C$4,2,FALSE)</f>
        <v>14:00</v>
      </c>
      <c r="M1323" t="str">
        <f>VLOOKUP(K1323,Turnos!$A$1:$C$4,3,FALSE)</f>
        <v>22:00</v>
      </c>
      <c r="N1323" s="6">
        <v>9.5627777777777787</v>
      </c>
      <c r="O1323" s="6">
        <v>12.822777777777778</v>
      </c>
      <c r="P1323" s="6">
        <f t="shared" si="82"/>
        <v>22.385555555555555</v>
      </c>
      <c r="Q1323" t="str">
        <f t="shared" si="83"/>
        <v>Anomalia</v>
      </c>
      <c r="R1323" t="str">
        <f>VLOOKUP(A1323,Funcionários!$A$1:$I$98,6,FALSE)</f>
        <v>Comercial</v>
      </c>
      <c r="S1323" t="str">
        <f>VLOOKUP(A1323,Funcionários!$A$1:$I$98,5,FALSE)</f>
        <v>Operador</v>
      </c>
      <c r="T1323">
        <f>VLOOKUP(A1323,Funcionários!$A$1:$I$98,8,FALSE)</f>
        <v>14310.55</v>
      </c>
      <c r="U1323" t="str">
        <f>VLOOKUP(A1323,Funcionários!$A$1:$I$98,3,FALSE)</f>
        <v>F</v>
      </c>
    </row>
    <row r="1324" spans="1:21" x14ac:dyDescent="0.3">
      <c r="A1324">
        <v>47</v>
      </c>
      <c r="B1324" t="str">
        <f>VLOOKUP(A1324,Funcionários!$A$1:$I$98,2,FALSE)</f>
        <v>José Miguel da Cunha</v>
      </c>
      <c r="C1324" s="2" t="s">
        <v>13</v>
      </c>
      <c r="D1324" s="4" t="s">
        <v>2302</v>
      </c>
      <c r="E1324" s="4" t="s">
        <v>2303</v>
      </c>
      <c r="F1324">
        <v>0</v>
      </c>
      <c r="G1324">
        <v>2.1</v>
      </c>
      <c r="H1324">
        <f t="shared" si="80"/>
        <v>2025</v>
      </c>
      <c r="I1324">
        <f t="shared" si="81"/>
        <v>5</v>
      </c>
      <c r="J1324" t="s">
        <v>16</v>
      </c>
      <c r="K1324" t="str">
        <f>VLOOKUP(A1324,Funcionários!$A$1:$I$98,7,FALSE)</f>
        <v>Tarde</v>
      </c>
      <c r="L1324" t="str">
        <f>VLOOKUP(K1324,Turnos!$A$1:$C$4,2,FALSE)</f>
        <v>14:00</v>
      </c>
      <c r="M1324" t="str">
        <f>VLOOKUP(K1324,Turnos!$A$1:$C$4,3,FALSE)</f>
        <v>22:00</v>
      </c>
      <c r="N1324" s="6">
        <v>4.5550000000000006</v>
      </c>
      <c r="O1324" s="6">
        <v>12.812777777777775</v>
      </c>
      <c r="P1324" s="6">
        <f t="shared" si="82"/>
        <v>17.367777777777775</v>
      </c>
      <c r="Q1324" t="str">
        <f t="shared" si="83"/>
        <v>Anomalia</v>
      </c>
      <c r="R1324" t="str">
        <f>VLOOKUP(A1324,Funcionários!$A$1:$I$98,6,FALSE)</f>
        <v>Comercial</v>
      </c>
      <c r="S1324" t="str">
        <f>VLOOKUP(A1324,Funcionários!$A$1:$I$98,5,FALSE)</f>
        <v>Operador</v>
      </c>
      <c r="T1324">
        <f>VLOOKUP(A1324,Funcionários!$A$1:$I$98,8,FALSE)</f>
        <v>14310.55</v>
      </c>
      <c r="U1324" t="str">
        <f>VLOOKUP(A1324,Funcionários!$A$1:$I$98,3,FALSE)</f>
        <v>F</v>
      </c>
    </row>
    <row r="1325" spans="1:21" x14ac:dyDescent="0.3">
      <c r="A1325">
        <v>47</v>
      </c>
      <c r="B1325" t="str">
        <f>VLOOKUP(A1325,Funcionários!$A$1:$I$98,2,FALSE)</f>
        <v>José Miguel da Cunha</v>
      </c>
      <c r="C1325" s="2" t="s">
        <v>17</v>
      </c>
      <c r="D1325" s="4" t="s">
        <v>2304</v>
      </c>
      <c r="E1325" s="4" t="s">
        <v>2305</v>
      </c>
      <c r="F1325">
        <v>0</v>
      </c>
      <c r="G1325">
        <v>1.4</v>
      </c>
      <c r="H1325">
        <f t="shared" si="80"/>
        <v>2025</v>
      </c>
      <c r="I1325">
        <f t="shared" si="81"/>
        <v>5</v>
      </c>
      <c r="J1325" t="s">
        <v>18</v>
      </c>
      <c r="K1325" t="str">
        <f>VLOOKUP(A1325,Funcionários!$A$1:$I$98,7,FALSE)</f>
        <v>Tarde</v>
      </c>
      <c r="L1325" t="str">
        <f>VLOOKUP(K1325,Turnos!$A$1:$C$4,2,FALSE)</f>
        <v>14:00</v>
      </c>
      <c r="M1325" t="str">
        <f>VLOOKUP(K1325,Turnos!$A$1:$C$4,3,FALSE)</f>
        <v>22:00</v>
      </c>
      <c r="N1325" s="6">
        <v>7.0963888888888897</v>
      </c>
      <c r="O1325" s="6">
        <v>2.4605555555555543</v>
      </c>
      <c r="P1325" s="6">
        <f t="shared" si="82"/>
        <v>9.5569444444444436</v>
      </c>
      <c r="Q1325" t="str">
        <f t="shared" si="83"/>
        <v>Anomalia</v>
      </c>
      <c r="R1325" t="str">
        <f>VLOOKUP(A1325,Funcionários!$A$1:$I$98,6,FALSE)</f>
        <v>Comercial</v>
      </c>
      <c r="S1325" t="str">
        <f>VLOOKUP(A1325,Funcionários!$A$1:$I$98,5,FALSE)</f>
        <v>Operador</v>
      </c>
      <c r="T1325">
        <f>VLOOKUP(A1325,Funcionários!$A$1:$I$98,8,FALSE)</f>
        <v>14310.55</v>
      </c>
      <c r="U1325" t="str">
        <f>VLOOKUP(A1325,Funcionários!$A$1:$I$98,3,FALSE)</f>
        <v>F</v>
      </c>
    </row>
    <row r="1326" spans="1:21" x14ac:dyDescent="0.3">
      <c r="A1326">
        <v>47</v>
      </c>
      <c r="B1326" t="str">
        <f>VLOOKUP(A1326,Funcionários!$A$1:$I$98,2,FALSE)</f>
        <v>José Miguel da Cunha</v>
      </c>
      <c r="C1326" s="2" t="s">
        <v>19</v>
      </c>
      <c r="D1326" s="4" t="s">
        <v>2306</v>
      </c>
      <c r="E1326" s="4" t="s">
        <v>2307</v>
      </c>
      <c r="F1326">
        <v>0</v>
      </c>
      <c r="G1326">
        <v>0.8</v>
      </c>
      <c r="H1326">
        <f t="shared" si="80"/>
        <v>2025</v>
      </c>
      <c r="I1326">
        <f t="shared" si="81"/>
        <v>5</v>
      </c>
      <c r="J1326" t="s">
        <v>22</v>
      </c>
      <c r="K1326" t="str">
        <f>VLOOKUP(A1326,Funcionários!$A$1:$I$98,7,FALSE)</f>
        <v>Tarde</v>
      </c>
      <c r="L1326" t="str">
        <f>VLOOKUP(K1326,Turnos!$A$1:$C$4,2,FALSE)</f>
        <v>14:00</v>
      </c>
      <c r="M1326" t="str">
        <f>VLOOKUP(K1326,Turnos!$A$1:$C$4,3,FALSE)</f>
        <v>22:00</v>
      </c>
      <c r="N1326" s="6">
        <v>11.365833333333335</v>
      </c>
      <c r="O1326" s="6">
        <v>13.681111111111109</v>
      </c>
      <c r="P1326" s="6">
        <f t="shared" si="82"/>
        <v>25.046944444444442</v>
      </c>
      <c r="Q1326" t="str">
        <f t="shared" si="83"/>
        <v>Anomalia</v>
      </c>
      <c r="R1326" t="str">
        <f>VLOOKUP(A1326,Funcionários!$A$1:$I$98,6,FALSE)</f>
        <v>Comercial</v>
      </c>
      <c r="S1326" t="str">
        <f>VLOOKUP(A1326,Funcionários!$A$1:$I$98,5,FALSE)</f>
        <v>Operador</v>
      </c>
      <c r="T1326">
        <f>VLOOKUP(A1326,Funcionários!$A$1:$I$98,8,FALSE)</f>
        <v>14310.55</v>
      </c>
      <c r="U1326" t="str">
        <f>VLOOKUP(A1326,Funcionários!$A$1:$I$98,3,FALSE)</f>
        <v>F</v>
      </c>
    </row>
    <row r="1327" spans="1:21" x14ac:dyDescent="0.3">
      <c r="A1327">
        <v>47</v>
      </c>
      <c r="B1327" t="str">
        <f>VLOOKUP(A1327,Funcionários!$A$1:$I$98,2,FALSE)</f>
        <v>José Miguel da Cunha</v>
      </c>
      <c r="C1327" s="2" t="s">
        <v>23</v>
      </c>
      <c r="D1327" s="4" t="s">
        <v>2308</v>
      </c>
      <c r="E1327" s="4" t="s">
        <v>2309</v>
      </c>
      <c r="F1327">
        <v>0</v>
      </c>
      <c r="G1327">
        <v>0.6</v>
      </c>
      <c r="H1327">
        <f t="shared" si="80"/>
        <v>2025</v>
      </c>
      <c r="I1327">
        <f t="shared" si="81"/>
        <v>5</v>
      </c>
      <c r="J1327" t="s">
        <v>26</v>
      </c>
      <c r="K1327" t="str">
        <f>VLOOKUP(A1327,Funcionários!$A$1:$I$98,7,FALSE)</f>
        <v>Tarde</v>
      </c>
      <c r="L1327" t="str">
        <f>VLOOKUP(K1327,Turnos!$A$1:$C$4,2,FALSE)</f>
        <v>14:00</v>
      </c>
      <c r="M1327" t="str">
        <f>VLOOKUP(K1327,Turnos!$A$1:$C$4,3,FALSE)</f>
        <v>22:00</v>
      </c>
      <c r="N1327" s="6">
        <v>0.98638888888888943</v>
      </c>
      <c r="O1327" s="6">
        <v>16.245555555555555</v>
      </c>
      <c r="P1327" s="6">
        <f t="shared" si="82"/>
        <v>17.231944444444444</v>
      </c>
      <c r="Q1327" t="str">
        <f t="shared" si="83"/>
        <v>Anomalia</v>
      </c>
      <c r="R1327" t="str">
        <f>VLOOKUP(A1327,Funcionários!$A$1:$I$98,6,FALSE)</f>
        <v>Comercial</v>
      </c>
      <c r="S1327" t="str">
        <f>VLOOKUP(A1327,Funcionários!$A$1:$I$98,5,FALSE)</f>
        <v>Operador</v>
      </c>
      <c r="T1327">
        <f>VLOOKUP(A1327,Funcionários!$A$1:$I$98,8,FALSE)</f>
        <v>14310.55</v>
      </c>
      <c r="U1327" t="str">
        <f>VLOOKUP(A1327,Funcionários!$A$1:$I$98,3,FALSE)</f>
        <v>F</v>
      </c>
    </row>
    <row r="1328" spans="1:21" x14ac:dyDescent="0.3">
      <c r="A1328">
        <v>47</v>
      </c>
      <c r="B1328" t="str">
        <f>VLOOKUP(A1328,Funcionários!$A$1:$I$98,2,FALSE)</f>
        <v>José Miguel da Cunha</v>
      </c>
      <c r="C1328" s="2" t="s">
        <v>27</v>
      </c>
      <c r="D1328" s="4" t="s">
        <v>2310</v>
      </c>
      <c r="E1328" s="4" t="s">
        <v>2311</v>
      </c>
      <c r="F1328">
        <v>0</v>
      </c>
      <c r="G1328">
        <v>1.7</v>
      </c>
      <c r="H1328">
        <f t="shared" si="80"/>
        <v>2025</v>
      </c>
      <c r="I1328">
        <f t="shared" si="81"/>
        <v>5</v>
      </c>
      <c r="J1328" t="s">
        <v>28</v>
      </c>
      <c r="K1328" t="str">
        <f>VLOOKUP(A1328,Funcionários!$A$1:$I$98,7,FALSE)</f>
        <v>Tarde</v>
      </c>
      <c r="L1328" t="str">
        <f>VLOOKUP(K1328,Turnos!$A$1:$C$4,2,FALSE)</f>
        <v>14:00</v>
      </c>
      <c r="M1328" t="str">
        <f>VLOOKUP(K1328,Turnos!$A$1:$C$4,3,FALSE)</f>
        <v>22:00</v>
      </c>
      <c r="N1328" s="6">
        <v>5.7922222222222199</v>
      </c>
      <c r="O1328" s="6">
        <v>6.1191666666666666</v>
      </c>
      <c r="P1328" s="6">
        <f t="shared" si="82"/>
        <v>11.911388888888887</v>
      </c>
      <c r="Q1328" t="str">
        <f t="shared" si="83"/>
        <v>Anomalia</v>
      </c>
      <c r="R1328" t="str">
        <f>VLOOKUP(A1328,Funcionários!$A$1:$I$98,6,FALSE)</f>
        <v>Comercial</v>
      </c>
      <c r="S1328" t="str">
        <f>VLOOKUP(A1328,Funcionários!$A$1:$I$98,5,FALSE)</f>
        <v>Operador</v>
      </c>
      <c r="T1328">
        <f>VLOOKUP(A1328,Funcionários!$A$1:$I$98,8,FALSE)</f>
        <v>14310.55</v>
      </c>
      <c r="U1328" t="str">
        <f>VLOOKUP(A1328,Funcionários!$A$1:$I$98,3,FALSE)</f>
        <v>F</v>
      </c>
    </row>
    <row r="1329" spans="1:21" x14ac:dyDescent="0.3">
      <c r="A1329">
        <v>47</v>
      </c>
      <c r="B1329" t="str">
        <f>VLOOKUP(A1329,Funcionários!$A$1:$I$98,2,FALSE)</f>
        <v>José Miguel da Cunha</v>
      </c>
      <c r="C1329" s="2" t="s">
        <v>29</v>
      </c>
      <c r="D1329" s="4"/>
      <c r="E1329" s="4"/>
      <c r="F1329">
        <v>1</v>
      </c>
      <c r="G1329">
        <v>0</v>
      </c>
      <c r="H1329">
        <f t="shared" si="80"/>
        <v>2025</v>
      </c>
      <c r="I1329">
        <f t="shared" si="81"/>
        <v>4</v>
      </c>
      <c r="J1329" t="s">
        <v>9</v>
      </c>
      <c r="K1329" t="str">
        <f>VLOOKUP(A1329,Funcionários!$A$1:$I$98,7,FALSE)</f>
        <v>Tarde</v>
      </c>
      <c r="L1329" t="str">
        <f>VLOOKUP(K1329,Turnos!$A$1:$C$4,2,FALSE)</f>
        <v>14:00</v>
      </c>
      <c r="M1329" t="str">
        <f>VLOOKUP(K1329,Turnos!$A$1:$C$4,3,FALSE)</f>
        <v>22:00</v>
      </c>
      <c r="N1329" s="6">
        <v>14</v>
      </c>
      <c r="O1329" s="6">
        <v>22</v>
      </c>
      <c r="P1329" s="6">
        <f t="shared" si="82"/>
        <v>36</v>
      </c>
      <c r="Q1329" t="str">
        <f t="shared" si="83"/>
        <v>Anomalia</v>
      </c>
      <c r="R1329" t="str">
        <f>VLOOKUP(A1329,Funcionários!$A$1:$I$98,6,FALSE)</f>
        <v>Comercial</v>
      </c>
      <c r="S1329" t="str">
        <f>VLOOKUP(A1329,Funcionários!$A$1:$I$98,5,FALSE)</f>
        <v>Operador</v>
      </c>
      <c r="T1329">
        <f>VLOOKUP(A1329,Funcionários!$A$1:$I$98,8,FALSE)</f>
        <v>14310.55</v>
      </c>
      <c r="U1329" t="str">
        <f>VLOOKUP(A1329,Funcionários!$A$1:$I$98,3,FALSE)</f>
        <v>F</v>
      </c>
    </row>
    <row r="1330" spans="1:21" x14ac:dyDescent="0.3">
      <c r="A1330">
        <v>47</v>
      </c>
      <c r="B1330" t="str">
        <f>VLOOKUP(A1330,Funcionários!$A$1:$I$98,2,FALSE)</f>
        <v>José Miguel da Cunha</v>
      </c>
      <c r="C1330" s="2" t="s">
        <v>32</v>
      </c>
      <c r="D1330" s="4" t="s">
        <v>2312</v>
      </c>
      <c r="E1330" s="4" t="s">
        <v>2313</v>
      </c>
      <c r="F1330">
        <v>0</v>
      </c>
      <c r="G1330">
        <v>0.9</v>
      </c>
      <c r="H1330">
        <f t="shared" si="80"/>
        <v>2025</v>
      </c>
      <c r="I1330">
        <f t="shared" si="81"/>
        <v>4</v>
      </c>
      <c r="J1330" t="s">
        <v>12</v>
      </c>
      <c r="K1330" t="str">
        <f>VLOOKUP(A1330,Funcionários!$A$1:$I$98,7,FALSE)</f>
        <v>Tarde</v>
      </c>
      <c r="L1330" t="str">
        <f>VLOOKUP(K1330,Turnos!$A$1:$C$4,2,FALSE)</f>
        <v>14:00</v>
      </c>
      <c r="M1330" t="str">
        <f>VLOOKUP(K1330,Turnos!$A$1:$C$4,3,FALSE)</f>
        <v>22:00</v>
      </c>
      <c r="N1330" s="6">
        <v>11.904166666666669</v>
      </c>
      <c r="O1330" s="6">
        <v>12.438333333333333</v>
      </c>
      <c r="P1330" s="6">
        <f t="shared" si="82"/>
        <v>24.342500000000001</v>
      </c>
      <c r="Q1330" t="str">
        <f t="shared" si="83"/>
        <v>Anomalia</v>
      </c>
      <c r="R1330" t="str">
        <f>VLOOKUP(A1330,Funcionários!$A$1:$I$98,6,FALSE)</f>
        <v>Comercial</v>
      </c>
      <c r="S1330" t="str">
        <f>VLOOKUP(A1330,Funcionários!$A$1:$I$98,5,FALSE)</f>
        <v>Operador</v>
      </c>
      <c r="T1330">
        <f>VLOOKUP(A1330,Funcionários!$A$1:$I$98,8,FALSE)</f>
        <v>14310.55</v>
      </c>
      <c r="U1330" t="str">
        <f>VLOOKUP(A1330,Funcionários!$A$1:$I$98,3,FALSE)</f>
        <v>F</v>
      </c>
    </row>
    <row r="1331" spans="1:21" x14ac:dyDescent="0.3">
      <c r="A1331">
        <v>47</v>
      </c>
      <c r="B1331" t="str">
        <f>VLOOKUP(A1331,Funcionários!$A$1:$I$98,2,FALSE)</f>
        <v>José Miguel da Cunha</v>
      </c>
      <c r="C1331" s="2" t="s">
        <v>35</v>
      </c>
      <c r="D1331" s="4" t="s">
        <v>2314</v>
      </c>
      <c r="E1331" s="4" t="s">
        <v>2315</v>
      </c>
      <c r="F1331">
        <v>0</v>
      </c>
      <c r="G1331">
        <v>2</v>
      </c>
      <c r="H1331">
        <f t="shared" si="80"/>
        <v>2025</v>
      </c>
      <c r="I1331">
        <f t="shared" si="81"/>
        <v>4</v>
      </c>
      <c r="J1331" t="s">
        <v>16</v>
      </c>
      <c r="K1331" t="str">
        <f>VLOOKUP(A1331,Funcionários!$A$1:$I$98,7,FALSE)</f>
        <v>Tarde</v>
      </c>
      <c r="L1331" t="str">
        <f>VLOOKUP(K1331,Turnos!$A$1:$C$4,2,FALSE)</f>
        <v>14:00</v>
      </c>
      <c r="M1331" t="str">
        <f>VLOOKUP(K1331,Turnos!$A$1:$C$4,3,FALSE)</f>
        <v>22:00</v>
      </c>
      <c r="N1331" s="6">
        <v>2.9111111111111123</v>
      </c>
      <c r="O1331" s="6">
        <v>8.7024999999999988</v>
      </c>
      <c r="P1331" s="6">
        <f t="shared" si="82"/>
        <v>11.613611111111112</v>
      </c>
      <c r="Q1331" t="str">
        <f t="shared" si="83"/>
        <v>Anomalia</v>
      </c>
      <c r="R1331" t="str">
        <f>VLOOKUP(A1331,Funcionários!$A$1:$I$98,6,FALSE)</f>
        <v>Comercial</v>
      </c>
      <c r="S1331" t="str">
        <f>VLOOKUP(A1331,Funcionários!$A$1:$I$98,5,FALSE)</f>
        <v>Operador</v>
      </c>
      <c r="T1331">
        <f>VLOOKUP(A1331,Funcionários!$A$1:$I$98,8,FALSE)</f>
        <v>14310.55</v>
      </c>
      <c r="U1331" t="str">
        <f>VLOOKUP(A1331,Funcionários!$A$1:$I$98,3,FALSE)</f>
        <v>F</v>
      </c>
    </row>
    <row r="1332" spans="1:21" x14ac:dyDescent="0.3">
      <c r="A1332">
        <v>47</v>
      </c>
      <c r="B1332" t="str">
        <f>VLOOKUP(A1332,Funcionários!$A$1:$I$98,2,FALSE)</f>
        <v>José Miguel da Cunha</v>
      </c>
      <c r="C1332" s="2" t="s">
        <v>36</v>
      </c>
      <c r="D1332" s="4" t="s">
        <v>2316</v>
      </c>
      <c r="E1332" s="4" t="s">
        <v>2317</v>
      </c>
      <c r="F1332">
        <v>0</v>
      </c>
      <c r="G1332">
        <v>1.3</v>
      </c>
      <c r="H1332">
        <f t="shared" si="80"/>
        <v>2025</v>
      </c>
      <c r="I1332">
        <f t="shared" si="81"/>
        <v>4</v>
      </c>
      <c r="J1332" t="s">
        <v>18</v>
      </c>
      <c r="K1332" t="str">
        <f>VLOOKUP(A1332,Funcionários!$A$1:$I$98,7,FALSE)</f>
        <v>Tarde</v>
      </c>
      <c r="L1332" t="str">
        <f>VLOOKUP(K1332,Turnos!$A$1:$C$4,2,FALSE)</f>
        <v>14:00</v>
      </c>
      <c r="M1332" t="str">
        <f>VLOOKUP(K1332,Turnos!$A$1:$C$4,3,FALSE)</f>
        <v>22:00</v>
      </c>
      <c r="N1332" s="6">
        <v>4.151111111111109</v>
      </c>
      <c r="O1332" s="6">
        <v>1.0524999999999967</v>
      </c>
      <c r="P1332" s="6">
        <f t="shared" si="82"/>
        <v>5.2036111111111056</v>
      </c>
      <c r="Q1332" t="str">
        <f t="shared" si="83"/>
        <v>Anomalia</v>
      </c>
      <c r="R1332" t="str">
        <f>VLOOKUP(A1332,Funcionários!$A$1:$I$98,6,FALSE)</f>
        <v>Comercial</v>
      </c>
      <c r="S1332" t="str">
        <f>VLOOKUP(A1332,Funcionários!$A$1:$I$98,5,FALSE)</f>
        <v>Operador</v>
      </c>
      <c r="T1332">
        <f>VLOOKUP(A1332,Funcionários!$A$1:$I$98,8,FALSE)</f>
        <v>14310.55</v>
      </c>
      <c r="U1332" t="str">
        <f>VLOOKUP(A1332,Funcionários!$A$1:$I$98,3,FALSE)</f>
        <v>F</v>
      </c>
    </row>
    <row r="1333" spans="1:21" x14ac:dyDescent="0.3">
      <c r="A1333">
        <v>47</v>
      </c>
      <c r="B1333" t="str">
        <f>VLOOKUP(A1333,Funcionários!$A$1:$I$98,2,FALSE)</f>
        <v>José Miguel da Cunha</v>
      </c>
      <c r="C1333" s="2" t="s">
        <v>39</v>
      </c>
      <c r="D1333" s="4" t="s">
        <v>2318</v>
      </c>
      <c r="E1333" s="4" t="s">
        <v>2319</v>
      </c>
      <c r="F1333">
        <v>0</v>
      </c>
      <c r="G1333">
        <v>2</v>
      </c>
      <c r="H1333">
        <f t="shared" si="80"/>
        <v>2025</v>
      </c>
      <c r="I1333">
        <f t="shared" si="81"/>
        <v>4</v>
      </c>
      <c r="J1333" t="s">
        <v>22</v>
      </c>
      <c r="K1333" t="str">
        <f>VLOOKUP(A1333,Funcionários!$A$1:$I$98,7,FALSE)</f>
        <v>Tarde</v>
      </c>
      <c r="L1333" t="str">
        <f>VLOOKUP(K1333,Turnos!$A$1:$C$4,2,FALSE)</f>
        <v>14:00</v>
      </c>
      <c r="M1333" t="str">
        <f>VLOOKUP(K1333,Turnos!$A$1:$C$4,3,FALSE)</f>
        <v>22:00</v>
      </c>
      <c r="N1333" s="6">
        <v>3.7180555555555554</v>
      </c>
      <c r="O1333" s="6">
        <v>0.52805555555555905</v>
      </c>
      <c r="P1333" s="6">
        <f t="shared" si="82"/>
        <v>4.2461111111111141</v>
      </c>
      <c r="Q1333" t="str">
        <f t="shared" si="83"/>
        <v>Anomalia</v>
      </c>
      <c r="R1333" t="str">
        <f>VLOOKUP(A1333,Funcionários!$A$1:$I$98,6,FALSE)</f>
        <v>Comercial</v>
      </c>
      <c r="S1333" t="str">
        <f>VLOOKUP(A1333,Funcionários!$A$1:$I$98,5,FALSE)</f>
        <v>Operador</v>
      </c>
      <c r="T1333">
        <f>VLOOKUP(A1333,Funcionários!$A$1:$I$98,8,FALSE)</f>
        <v>14310.55</v>
      </c>
      <c r="U1333" t="str">
        <f>VLOOKUP(A1333,Funcionários!$A$1:$I$98,3,FALSE)</f>
        <v>F</v>
      </c>
    </row>
    <row r="1334" spans="1:21" x14ac:dyDescent="0.3">
      <c r="A1334">
        <v>47</v>
      </c>
      <c r="B1334" t="str">
        <f>VLOOKUP(A1334,Funcionários!$A$1:$I$98,2,FALSE)</f>
        <v>José Miguel da Cunha</v>
      </c>
      <c r="C1334" s="2" t="s">
        <v>42</v>
      </c>
      <c r="D1334" s="4" t="s">
        <v>2320</v>
      </c>
      <c r="E1334" s="4" t="s">
        <v>2321</v>
      </c>
      <c r="F1334">
        <v>0</v>
      </c>
      <c r="G1334">
        <v>2.4</v>
      </c>
      <c r="H1334">
        <f t="shared" si="80"/>
        <v>2025</v>
      </c>
      <c r="I1334">
        <f t="shared" si="81"/>
        <v>4</v>
      </c>
      <c r="J1334" t="s">
        <v>26</v>
      </c>
      <c r="K1334" t="str">
        <f>VLOOKUP(A1334,Funcionários!$A$1:$I$98,7,FALSE)</f>
        <v>Tarde</v>
      </c>
      <c r="L1334" t="str">
        <f>VLOOKUP(K1334,Turnos!$A$1:$C$4,2,FALSE)</f>
        <v>14:00</v>
      </c>
      <c r="M1334" t="str">
        <f>VLOOKUP(K1334,Turnos!$A$1:$C$4,3,FALSE)</f>
        <v>22:00</v>
      </c>
      <c r="N1334" s="6">
        <v>12.863055555555555</v>
      </c>
      <c r="O1334" s="6">
        <v>12.382777777777774</v>
      </c>
      <c r="P1334" s="6">
        <f t="shared" si="82"/>
        <v>25.24583333333333</v>
      </c>
      <c r="Q1334" t="str">
        <f t="shared" si="83"/>
        <v>Anomalia</v>
      </c>
      <c r="R1334" t="str">
        <f>VLOOKUP(A1334,Funcionários!$A$1:$I$98,6,FALSE)</f>
        <v>Comercial</v>
      </c>
      <c r="S1334" t="str">
        <f>VLOOKUP(A1334,Funcionários!$A$1:$I$98,5,FALSE)</f>
        <v>Operador</v>
      </c>
      <c r="T1334">
        <f>VLOOKUP(A1334,Funcionários!$A$1:$I$98,8,FALSE)</f>
        <v>14310.55</v>
      </c>
      <c r="U1334" t="str">
        <f>VLOOKUP(A1334,Funcionários!$A$1:$I$98,3,FALSE)</f>
        <v>F</v>
      </c>
    </row>
    <row r="1335" spans="1:21" x14ac:dyDescent="0.3">
      <c r="A1335">
        <v>47</v>
      </c>
      <c r="B1335" t="str">
        <f>VLOOKUP(A1335,Funcionários!$A$1:$I$98,2,FALSE)</f>
        <v>José Miguel da Cunha</v>
      </c>
      <c r="C1335" s="2" t="s">
        <v>45</v>
      </c>
      <c r="D1335" s="4" t="s">
        <v>2322</v>
      </c>
      <c r="E1335" s="4" t="s">
        <v>2323</v>
      </c>
      <c r="F1335">
        <v>0</v>
      </c>
      <c r="G1335">
        <v>1.7</v>
      </c>
      <c r="H1335">
        <f t="shared" si="80"/>
        <v>2025</v>
      </c>
      <c r="I1335">
        <f t="shared" si="81"/>
        <v>4</v>
      </c>
      <c r="J1335" t="s">
        <v>28</v>
      </c>
      <c r="K1335" t="str">
        <f>VLOOKUP(A1335,Funcionários!$A$1:$I$98,7,FALSE)</f>
        <v>Tarde</v>
      </c>
      <c r="L1335" t="str">
        <f>VLOOKUP(K1335,Turnos!$A$1:$C$4,2,FALSE)</f>
        <v>14:00</v>
      </c>
      <c r="M1335" t="str">
        <f>VLOOKUP(K1335,Turnos!$A$1:$C$4,3,FALSE)</f>
        <v>22:00</v>
      </c>
      <c r="N1335" s="6">
        <v>0.12500000000000089</v>
      </c>
      <c r="O1335" s="6">
        <v>1.286388888888891</v>
      </c>
      <c r="P1335" s="6">
        <f t="shared" si="82"/>
        <v>1.4113888888888919</v>
      </c>
      <c r="Q1335" t="str">
        <f t="shared" si="83"/>
        <v>OK</v>
      </c>
      <c r="R1335" t="str">
        <f>VLOOKUP(A1335,Funcionários!$A$1:$I$98,6,FALSE)</f>
        <v>Comercial</v>
      </c>
      <c r="S1335" t="str">
        <f>VLOOKUP(A1335,Funcionários!$A$1:$I$98,5,FALSE)</f>
        <v>Operador</v>
      </c>
      <c r="T1335">
        <f>VLOOKUP(A1335,Funcionários!$A$1:$I$98,8,FALSE)</f>
        <v>14310.55</v>
      </c>
      <c r="U1335" t="str">
        <f>VLOOKUP(A1335,Funcionários!$A$1:$I$98,3,FALSE)</f>
        <v>F</v>
      </c>
    </row>
    <row r="1336" spans="1:21" x14ac:dyDescent="0.3">
      <c r="A1336">
        <v>47</v>
      </c>
      <c r="B1336" t="str">
        <f>VLOOKUP(A1336,Funcionários!$A$1:$I$98,2,FALSE)</f>
        <v>José Miguel da Cunha</v>
      </c>
      <c r="C1336" s="2" t="s">
        <v>48</v>
      </c>
      <c r="D1336" s="4" t="s">
        <v>2324</v>
      </c>
      <c r="E1336" s="4" t="s">
        <v>2325</v>
      </c>
      <c r="F1336">
        <v>0</v>
      </c>
      <c r="G1336">
        <v>1</v>
      </c>
      <c r="H1336">
        <f t="shared" si="80"/>
        <v>2025</v>
      </c>
      <c r="I1336">
        <f t="shared" si="81"/>
        <v>4</v>
      </c>
      <c r="J1336" t="s">
        <v>9</v>
      </c>
      <c r="K1336" t="str">
        <f>VLOOKUP(A1336,Funcionários!$A$1:$I$98,7,FALSE)</f>
        <v>Tarde</v>
      </c>
      <c r="L1336" t="str">
        <f>VLOOKUP(K1336,Turnos!$A$1:$C$4,2,FALSE)</f>
        <v>14:00</v>
      </c>
      <c r="M1336" t="str">
        <f>VLOOKUP(K1336,Turnos!$A$1:$C$4,3,FALSE)</f>
        <v>22:00</v>
      </c>
      <c r="N1336" s="6">
        <v>2.1644444444444435</v>
      </c>
      <c r="O1336" s="6">
        <v>6.375</v>
      </c>
      <c r="P1336" s="6">
        <f t="shared" si="82"/>
        <v>8.5394444444444435</v>
      </c>
      <c r="Q1336" t="str">
        <f t="shared" si="83"/>
        <v>Anomalia</v>
      </c>
      <c r="R1336" t="str">
        <f>VLOOKUP(A1336,Funcionários!$A$1:$I$98,6,FALSE)</f>
        <v>Comercial</v>
      </c>
      <c r="S1336" t="str">
        <f>VLOOKUP(A1336,Funcionários!$A$1:$I$98,5,FALSE)</f>
        <v>Operador</v>
      </c>
      <c r="T1336">
        <f>VLOOKUP(A1336,Funcionários!$A$1:$I$98,8,FALSE)</f>
        <v>14310.55</v>
      </c>
      <c r="U1336" t="str">
        <f>VLOOKUP(A1336,Funcionários!$A$1:$I$98,3,FALSE)</f>
        <v>F</v>
      </c>
    </row>
    <row r="1337" spans="1:21" x14ac:dyDescent="0.3">
      <c r="A1337">
        <v>47</v>
      </c>
      <c r="B1337" t="str">
        <f>VLOOKUP(A1337,Funcionários!$A$1:$I$98,2,FALSE)</f>
        <v>José Miguel da Cunha</v>
      </c>
      <c r="C1337" s="2" t="s">
        <v>51</v>
      </c>
      <c r="D1337" s="4" t="s">
        <v>2326</v>
      </c>
      <c r="E1337" s="4" t="s">
        <v>2327</v>
      </c>
      <c r="F1337">
        <v>0</v>
      </c>
      <c r="G1337">
        <v>2.6</v>
      </c>
      <c r="H1337">
        <f t="shared" si="80"/>
        <v>2025</v>
      </c>
      <c r="I1337">
        <f t="shared" si="81"/>
        <v>4</v>
      </c>
      <c r="J1337" t="s">
        <v>12</v>
      </c>
      <c r="K1337" t="str">
        <f>VLOOKUP(A1337,Funcionários!$A$1:$I$98,7,FALSE)</f>
        <v>Tarde</v>
      </c>
      <c r="L1337" t="str">
        <f>VLOOKUP(K1337,Turnos!$A$1:$C$4,2,FALSE)</f>
        <v>14:00</v>
      </c>
      <c r="M1337" t="str">
        <f>VLOOKUP(K1337,Turnos!$A$1:$C$4,3,FALSE)</f>
        <v>22:00</v>
      </c>
      <c r="N1337" s="6">
        <v>9.683888888888891</v>
      </c>
      <c r="O1337" s="6">
        <v>1.7294444444444421</v>
      </c>
      <c r="P1337" s="6">
        <f t="shared" si="82"/>
        <v>11.413333333333334</v>
      </c>
      <c r="Q1337" t="str">
        <f t="shared" si="83"/>
        <v>Anomalia</v>
      </c>
      <c r="R1337" t="str">
        <f>VLOOKUP(A1337,Funcionários!$A$1:$I$98,6,FALSE)</f>
        <v>Comercial</v>
      </c>
      <c r="S1337" t="str">
        <f>VLOOKUP(A1337,Funcionários!$A$1:$I$98,5,FALSE)</f>
        <v>Operador</v>
      </c>
      <c r="T1337">
        <f>VLOOKUP(A1337,Funcionários!$A$1:$I$98,8,FALSE)</f>
        <v>14310.55</v>
      </c>
      <c r="U1337" t="str">
        <f>VLOOKUP(A1337,Funcionários!$A$1:$I$98,3,FALSE)</f>
        <v>F</v>
      </c>
    </row>
    <row r="1338" spans="1:21" x14ac:dyDescent="0.3">
      <c r="A1338">
        <v>47</v>
      </c>
      <c r="B1338" t="str">
        <f>VLOOKUP(A1338,Funcionários!$A$1:$I$98,2,FALSE)</f>
        <v>José Miguel da Cunha</v>
      </c>
      <c r="C1338" s="2" t="s">
        <v>54</v>
      </c>
      <c r="D1338" s="4" t="s">
        <v>2328</v>
      </c>
      <c r="E1338" s="4" t="s">
        <v>2329</v>
      </c>
      <c r="F1338">
        <v>0</v>
      </c>
      <c r="G1338">
        <v>1.3</v>
      </c>
      <c r="H1338">
        <f t="shared" si="80"/>
        <v>2025</v>
      </c>
      <c r="I1338">
        <f t="shared" si="81"/>
        <v>4</v>
      </c>
      <c r="J1338" t="s">
        <v>16</v>
      </c>
      <c r="K1338" t="str">
        <f>VLOOKUP(A1338,Funcionários!$A$1:$I$98,7,FALSE)</f>
        <v>Tarde</v>
      </c>
      <c r="L1338" t="str">
        <f>VLOOKUP(K1338,Turnos!$A$1:$C$4,2,FALSE)</f>
        <v>14:00</v>
      </c>
      <c r="M1338" t="str">
        <f>VLOOKUP(K1338,Turnos!$A$1:$C$4,3,FALSE)</f>
        <v>22:00</v>
      </c>
      <c r="N1338" s="6">
        <v>8.589444444444446</v>
      </c>
      <c r="O1338" s="6">
        <v>15.52611111111111</v>
      </c>
      <c r="P1338" s="6">
        <f t="shared" si="82"/>
        <v>24.115555555555556</v>
      </c>
      <c r="Q1338" t="str">
        <f t="shared" si="83"/>
        <v>Anomalia</v>
      </c>
      <c r="R1338" t="str">
        <f>VLOOKUP(A1338,Funcionários!$A$1:$I$98,6,FALSE)</f>
        <v>Comercial</v>
      </c>
      <c r="S1338" t="str">
        <f>VLOOKUP(A1338,Funcionários!$A$1:$I$98,5,FALSE)</f>
        <v>Operador</v>
      </c>
      <c r="T1338">
        <f>VLOOKUP(A1338,Funcionários!$A$1:$I$98,8,FALSE)</f>
        <v>14310.55</v>
      </c>
      <c r="U1338" t="str">
        <f>VLOOKUP(A1338,Funcionários!$A$1:$I$98,3,FALSE)</f>
        <v>F</v>
      </c>
    </row>
    <row r="1339" spans="1:21" x14ac:dyDescent="0.3">
      <c r="A1339">
        <v>47</v>
      </c>
      <c r="B1339" t="str">
        <f>VLOOKUP(A1339,Funcionários!$A$1:$I$98,2,FALSE)</f>
        <v>José Miguel da Cunha</v>
      </c>
      <c r="C1339" s="2" t="s">
        <v>57</v>
      </c>
      <c r="D1339" s="4" t="s">
        <v>2330</v>
      </c>
      <c r="E1339" s="4" t="s">
        <v>2331</v>
      </c>
      <c r="F1339">
        <v>0</v>
      </c>
      <c r="G1339">
        <v>0.6</v>
      </c>
      <c r="H1339">
        <f t="shared" si="80"/>
        <v>2025</v>
      </c>
      <c r="I1339">
        <f t="shared" si="81"/>
        <v>4</v>
      </c>
      <c r="J1339" t="s">
        <v>18</v>
      </c>
      <c r="K1339" t="str">
        <f>VLOOKUP(A1339,Funcionários!$A$1:$I$98,7,FALSE)</f>
        <v>Tarde</v>
      </c>
      <c r="L1339" t="str">
        <f>VLOOKUP(K1339,Turnos!$A$1:$C$4,2,FALSE)</f>
        <v>14:00</v>
      </c>
      <c r="M1339" t="str">
        <f>VLOOKUP(K1339,Turnos!$A$1:$C$4,3,FALSE)</f>
        <v>22:00</v>
      </c>
      <c r="N1339" s="6">
        <v>1.553333333333331</v>
      </c>
      <c r="O1339" s="6">
        <v>2.0652777777777747</v>
      </c>
      <c r="P1339" s="6">
        <f t="shared" si="82"/>
        <v>3.6186111111111057</v>
      </c>
      <c r="Q1339" t="str">
        <f t="shared" si="83"/>
        <v>Anomalia</v>
      </c>
      <c r="R1339" t="str">
        <f>VLOOKUP(A1339,Funcionários!$A$1:$I$98,6,FALSE)</f>
        <v>Comercial</v>
      </c>
      <c r="S1339" t="str">
        <f>VLOOKUP(A1339,Funcionários!$A$1:$I$98,5,FALSE)</f>
        <v>Operador</v>
      </c>
      <c r="T1339">
        <f>VLOOKUP(A1339,Funcionários!$A$1:$I$98,8,FALSE)</f>
        <v>14310.55</v>
      </c>
      <c r="U1339" t="str">
        <f>VLOOKUP(A1339,Funcionários!$A$1:$I$98,3,FALSE)</f>
        <v>F</v>
      </c>
    </row>
    <row r="1340" spans="1:21" x14ac:dyDescent="0.3">
      <c r="A1340">
        <v>47</v>
      </c>
      <c r="B1340" t="str">
        <f>VLOOKUP(A1340,Funcionários!$A$1:$I$98,2,FALSE)</f>
        <v>José Miguel da Cunha</v>
      </c>
      <c r="C1340" s="2" t="s">
        <v>60</v>
      </c>
      <c r="D1340" s="4" t="s">
        <v>2332</v>
      </c>
      <c r="E1340" s="4" t="s">
        <v>2333</v>
      </c>
      <c r="F1340">
        <v>0</v>
      </c>
      <c r="G1340">
        <v>1.7</v>
      </c>
      <c r="H1340">
        <f t="shared" si="80"/>
        <v>2025</v>
      </c>
      <c r="I1340">
        <f t="shared" si="81"/>
        <v>4</v>
      </c>
      <c r="J1340" t="s">
        <v>22</v>
      </c>
      <c r="K1340" t="str">
        <f>VLOOKUP(A1340,Funcionários!$A$1:$I$98,7,FALSE)</f>
        <v>Tarde</v>
      </c>
      <c r="L1340" t="str">
        <f>VLOOKUP(K1340,Turnos!$A$1:$C$4,2,FALSE)</f>
        <v>14:00</v>
      </c>
      <c r="M1340" t="str">
        <f>VLOOKUP(K1340,Turnos!$A$1:$C$4,3,FALSE)</f>
        <v>22:00</v>
      </c>
      <c r="N1340" s="6">
        <v>0.54972222222222378</v>
      </c>
      <c r="O1340" s="6">
        <v>9.5988888888888884</v>
      </c>
      <c r="P1340" s="6">
        <f t="shared" si="82"/>
        <v>10.148611111111112</v>
      </c>
      <c r="Q1340" t="str">
        <f t="shared" si="83"/>
        <v>Anomalia</v>
      </c>
      <c r="R1340" t="str">
        <f>VLOOKUP(A1340,Funcionários!$A$1:$I$98,6,FALSE)</f>
        <v>Comercial</v>
      </c>
      <c r="S1340" t="str">
        <f>VLOOKUP(A1340,Funcionários!$A$1:$I$98,5,FALSE)</f>
        <v>Operador</v>
      </c>
      <c r="T1340">
        <f>VLOOKUP(A1340,Funcionários!$A$1:$I$98,8,FALSE)</f>
        <v>14310.55</v>
      </c>
      <c r="U1340" t="str">
        <f>VLOOKUP(A1340,Funcionários!$A$1:$I$98,3,FALSE)</f>
        <v>F</v>
      </c>
    </row>
    <row r="1341" spans="1:21" x14ac:dyDescent="0.3">
      <c r="A1341">
        <v>47</v>
      </c>
      <c r="B1341" t="str">
        <f>VLOOKUP(A1341,Funcionários!$A$1:$I$98,2,FALSE)</f>
        <v>José Miguel da Cunha</v>
      </c>
      <c r="C1341" s="2" t="s">
        <v>63</v>
      </c>
      <c r="D1341" s="4" t="s">
        <v>2334</v>
      </c>
      <c r="E1341" s="4" t="s">
        <v>2335</v>
      </c>
      <c r="F1341">
        <v>0</v>
      </c>
      <c r="G1341">
        <v>0.5</v>
      </c>
      <c r="H1341">
        <f t="shared" si="80"/>
        <v>2025</v>
      </c>
      <c r="I1341">
        <f t="shared" si="81"/>
        <v>4</v>
      </c>
      <c r="J1341" t="s">
        <v>26</v>
      </c>
      <c r="K1341" t="str">
        <f>VLOOKUP(A1341,Funcionários!$A$1:$I$98,7,FALSE)</f>
        <v>Tarde</v>
      </c>
      <c r="L1341" t="str">
        <f>VLOOKUP(K1341,Turnos!$A$1:$C$4,2,FALSE)</f>
        <v>14:00</v>
      </c>
      <c r="M1341" t="str">
        <f>VLOOKUP(K1341,Turnos!$A$1:$C$4,3,FALSE)</f>
        <v>22:00</v>
      </c>
      <c r="N1341" s="6">
        <v>3.4105555555555567</v>
      </c>
      <c r="O1341" s="6">
        <v>8.4466666666666654</v>
      </c>
      <c r="P1341" s="6">
        <f t="shared" si="82"/>
        <v>11.857222222222223</v>
      </c>
      <c r="Q1341" t="str">
        <f t="shared" si="83"/>
        <v>Anomalia</v>
      </c>
      <c r="R1341" t="str">
        <f>VLOOKUP(A1341,Funcionários!$A$1:$I$98,6,FALSE)</f>
        <v>Comercial</v>
      </c>
      <c r="S1341" t="str">
        <f>VLOOKUP(A1341,Funcionários!$A$1:$I$98,5,FALSE)</f>
        <v>Operador</v>
      </c>
      <c r="T1341">
        <f>VLOOKUP(A1341,Funcionários!$A$1:$I$98,8,FALSE)</f>
        <v>14310.55</v>
      </c>
      <c r="U1341" t="str">
        <f>VLOOKUP(A1341,Funcionários!$A$1:$I$98,3,FALSE)</f>
        <v>F</v>
      </c>
    </row>
    <row r="1342" spans="1:21" x14ac:dyDescent="0.3">
      <c r="A1342">
        <v>47</v>
      </c>
      <c r="B1342" t="str">
        <f>VLOOKUP(A1342,Funcionários!$A$1:$I$98,2,FALSE)</f>
        <v>José Miguel da Cunha</v>
      </c>
      <c r="C1342" s="2" t="s">
        <v>66</v>
      </c>
      <c r="D1342" s="4"/>
      <c r="E1342" s="4"/>
      <c r="F1342">
        <v>1</v>
      </c>
      <c r="G1342">
        <v>0</v>
      </c>
      <c r="H1342">
        <f t="shared" si="80"/>
        <v>2025</v>
      </c>
      <c r="I1342">
        <f t="shared" si="81"/>
        <v>4</v>
      </c>
      <c r="J1342" t="s">
        <v>28</v>
      </c>
      <c r="K1342" t="str">
        <f>VLOOKUP(A1342,Funcionários!$A$1:$I$98,7,FALSE)</f>
        <v>Tarde</v>
      </c>
      <c r="L1342" t="str">
        <f>VLOOKUP(K1342,Turnos!$A$1:$C$4,2,FALSE)</f>
        <v>14:00</v>
      </c>
      <c r="M1342" t="str">
        <f>VLOOKUP(K1342,Turnos!$A$1:$C$4,3,FALSE)</f>
        <v>22:00</v>
      </c>
      <c r="N1342" s="6">
        <v>14</v>
      </c>
      <c r="O1342" s="6">
        <v>22</v>
      </c>
      <c r="P1342" s="6">
        <f t="shared" si="82"/>
        <v>36</v>
      </c>
      <c r="Q1342" t="str">
        <f t="shared" si="83"/>
        <v>Anomalia</v>
      </c>
      <c r="R1342" t="str">
        <f>VLOOKUP(A1342,Funcionários!$A$1:$I$98,6,FALSE)</f>
        <v>Comercial</v>
      </c>
      <c r="S1342" t="str">
        <f>VLOOKUP(A1342,Funcionários!$A$1:$I$98,5,FALSE)</f>
        <v>Operador</v>
      </c>
      <c r="T1342">
        <f>VLOOKUP(A1342,Funcionários!$A$1:$I$98,8,FALSE)</f>
        <v>14310.55</v>
      </c>
      <c r="U1342" t="str">
        <f>VLOOKUP(A1342,Funcionários!$A$1:$I$98,3,FALSE)</f>
        <v>F</v>
      </c>
    </row>
    <row r="1343" spans="1:21" x14ac:dyDescent="0.3">
      <c r="A1343">
        <v>47</v>
      </c>
      <c r="B1343" t="str">
        <f>VLOOKUP(A1343,Funcionários!$A$1:$I$98,2,FALSE)</f>
        <v>José Miguel da Cunha</v>
      </c>
      <c r="C1343" s="2" t="s">
        <v>69</v>
      </c>
      <c r="D1343" s="4" t="s">
        <v>2336</v>
      </c>
      <c r="E1343" s="4" t="s">
        <v>2337</v>
      </c>
      <c r="F1343">
        <v>0</v>
      </c>
      <c r="G1343">
        <v>2.8</v>
      </c>
      <c r="H1343">
        <f t="shared" si="80"/>
        <v>2025</v>
      </c>
      <c r="I1343">
        <f t="shared" si="81"/>
        <v>4</v>
      </c>
      <c r="J1343" t="s">
        <v>9</v>
      </c>
      <c r="K1343" t="str">
        <f>VLOOKUP(A1343,Funcionários!$A$1:$I$98,7,FALSE)</f>
        <v>Tarde</v>
      </c>
      <c r="L1343" t="str">
        <f>VLOOKUP(K1343,Turnos!$A$1:$C$4,2,FALSE)</f>
        <v>14:00</v>
      </c>
      <c r="M1343" t="str">
        <f>VLOOKUP(K1343,Turnos!$A$1:$C$4,3,FALSE)</f>
        <v>22:00</v>
      </c>
      <c r="N1343" s="6">
        <v>10.6325</v>
      </c>
      <c r="O1343" s="6">
        <v>11.271388888888888</v>
      </c>
      <c r="P1343" s="6">
        <f t="shared" si="82"/>
        <v>21.903888888888886</v>
      </c>
      <c r="Q1343" t="str">
        <f t="shared" si="83"/>
        <v>Anomalia</v>
      </c>
      <c r="R1343" t="str">
        <f>VLOOKUP(A1343,Funcionários!$A$1:$I$98,6,FALSE)</f>
        <v>Comercial</v>
      </c>
      <c r="S1343" t="str">
        <f>VLOOKUP(A1343,Funcionários!$A$1:$I$98,5,FALSE)</f>
        <v>Operador</v>
      </c>
      <c r="T1343">
        <f>VLOOKUP(A1343,Funcionários!$A$1:$I$98,8,FALSE)</f>
        <v>14310.55</v>
      </c>
      <c r="U1343" t="str">
        <f>VLOOKUP(A1343,Funcionários!$A$1:$I$98,3,FALSE)</f>
        <v>F</v>
      </c>
    </row>
    <row r="1344" spans="1:21" x14ac:dyDescent="0.3">
      <c r="A1344">
        <v>47</v>
      </c>
      <c r="B1344" t="str">
        <f>VLOOKUP(A1344,Funcionários!$A$1:$I$98,2,FALSE)</f>
        <v>José Miguel da Cunha</v>
      </c>
      <c r="C1344" s="2" t="s">
        <v>72</v>
      </c>
      <c r="D1344" s="4"/>
      <c r="E1344" s="4"/>
      <c r="F1344">
        <v>1</v>
      </c>
      <c r="G1344">
        <v>0</v>
      </c>
      <c r="H1344">
        <f t="shared" si="80"/>
        <v>2025</v>
      </c>
      <c r="I1344">
        <f t="shared" si="81"/>
        <v>4</v>
      </c>
      <c r="J1344" t="s">
        <v>12</v>
      </c>
      <c r="K1344" t="str">
        <f>VLOOKUP(A1344,Funcionários!$A$1:$I$98,7,FALSE)</f>
        <v>Tarde</v>
      </c>
      <c r="L1344" t="str">
        <f>VLOOKUP(K1344,Turnos!$A$1:$C$4,2,FALSE)</f>
        <v>14:00</v>
      </c>
      <c r="M1344" t="str">
        <f>VLOOKUP(K1344,Turnos!$A$1:$C$4,3,FALSE)</f>
        <v>22:00</v>
      </c>
      <c r="N1344" s="6">
        <v>14</v>
      </c>
      <c r="O1344" s="6">
        <v>22</v>
      </c>
      <c r="P1344" s="6">
        <f t="shared" si="82"/>
        <v>36</v>
      </c>
      <c r="Q1344" t="str">
        <f t="shared" si="83"/>
        <v>Anomalia</v>
      </c>
      <c r="R1344" t="str">
        <f>VLOOKUP(A1344,Funcionários!$A$1:$I$98,6,FALSE)</f>
        <v>Comercial</v>
      </c>
      <c r="S1344" t="str">
        <f>VLOOKUP(A1344,Funcionários!$A$1:$I$98,5,FALSE)</f>
        <v>Operador</v>
      </c>
      <c r="T1344">
        <f>VLOOKUP(A1344,Funcionários!$A$1:$I$98,8,FALSE)</f>
        <v>14310.55</v>
      </c>
      <c r="U1344" t="str">
        <f>VLOOKUP(A1344,Funcionários!$A$1:$I$98,3,FALSE)</f>
        <v>F</v>
      </c>
    </row>
    <row r="1345" spans="1:21" x14ac:dyDescent="0.3">
      <c r="A1345">
        <v>47</v>
      </c>
      <c r="B1345" t="str">
        <f>VLOOKUP(A1345,Funcionários!$A$1:$I$98,2,FALSE)</f>
        <v>José Miguel da Cunha</v>
      </c>
      <c r="C1345" s="2" t="s">
        <v>75</v>
      </c>
      <c r="D1345" s="4"/>
      <c r="E1345" s="4"/>
      <c r="F1345">
        <v>0</v>
      </c>
      <c r="G1345">
        <v>0</v>
      </c>
      <c r="H1345">
        <f t="shared" si="80"/>
        <v>2025</v>
      </c>
      <c r="I1345">
        <f t="shared" si="81"/>
        <v>4</v>
      </c>
      <c r="J1345" t="s">
        <v>16</v>
      </c>
      <c r="K1345" t="str">
        <f>VLOOKUP(A1345,Funcionários!$A$1:$I$98,7,FALSE)</f>
        <v>Tarde</v>
      </c>
      <c r="L1345" t="str">
        <f>VLOOKUP(K1345,Turnos!$A$1:$C$4,2,FALSE)</f>
        <v>14:00</v>
      </c>
      <c r="M1345" t="str">
        <f>VLOOKUP(K1345,Turnos!$A$1:$C$4,3,FALSE)</f>
        <v>22:00</v>
      </c>
      <c r="N1345" s="6">
        <v>14</v>
      </c>
      <c r="O1345" s="6">
        <v>22</v>
      </c>
      <c r="P1345" s="6">
        <f t="shared" si="82"/>
        <v>36</v>
      </c>
      <c r="Q1345" t="str">
        <f t="shared" si="83"/>
        <v>Anomalia</v>
      </c>
      <c r="R1345" t="str">
        <f>VLOOKUP(A1345,Funcionários!$A$1:$I$98,6,FALSE)</f>
        <v>Comercial</v>
      </c>
      <c r="S1345" t="str">
        <f>VLOOKUP(A1345,Funcionários!$A$1:$I$98,5,FALSE)</f>
        <v>Operador</v>
      </c>
      <c r="T1345">
        <f>VLOOKUP(A1345,Funcionários!$A$1:$I$98,8,FALSE)</f>
        <v>14310.55</v>
      </c>
      <c r="U1345" t="str">
        <f>VLOOKUP(A1345,Funcionários!$A$1:$I$98,3,FALSE)</f>
        <v>F</v>
      </c>
    </row>
    <row r="1346" spans="1:21" x14ac:dyDescent="0.3">
      <c r="A1346">
        <v>47</v>
      </c>
      <c r="B1346" t="str">
        <f>VLOOKUP(A1346,Funcionários!$A$1:$I$98,2,FALSE)</f>
        <v>José Miguel da Cunha</v>
      </c>
      <c r="C1346" s="2" t="s">
        <v>76</v>
      </c>
      <c r="D1346" s="4" t="s">
        <v>2338</v>
      </c>
      <c r="E1346" s="4" t="s">
        <v>2339</v>
      </c>
      <c r="F1346">
        <v>0</v>
      </c>
      <c r="G1346">
        <v>3</v>
      </c>
      <c r="H1346">
        <f t="shared" si="80"/>
        <v>2025</v>
      </c>
      <c r="I1346">
        <f t="shared" si="81"/>
        <v>4</v>
      </c>
      <c r="J1346" t="s">
        <v>18</v>
      </c>
      <c r="K1346" t="str">
        <f>VLOOKUP(A1346,Funcionários!$A$1:$I$98,7,FALSE)</f>
        <v>Tarde</v>
      </c>
      <c r="L1346" t="str">
        <f>VLOOKUP(K1346,Turnos!$A$1:$C$4,2,FALSE)</f>
        <v>14:00</v>
      </c>
      <c r="M1346" t="str">
        <f>VLOOKUP(K1346,Turnos!$A$1:$C$4,3,FALSE)</f>
        <v>22:00</v>
      </c>
      <c r="N1346" s="6">
        <v>4.6708333333333334</v>
      </c>
      <c r="O1346" s="6">
        <v>5.5313888888888858</v>
      </c>
      <c r="P1346" s="6">
        <f t="shared" si="82"/>
        <v>10.202222222222218</v>
      </c>
      <c r="Q1346" t="str">
        <f t="shared" si="83"/>
        <v>Anomalia</v>
      </c>
      <c r="R1346" t="str">
        <f>VLOOKUP(A1346,Funcionários!$A$1:$I$98,6,FALSE)</f>
        <v>Comercial</v>
      </c>
      <c r="S1346" t="str">
        <f>VLOOKUP(A1346,Funcionários!$A$1:$I$98,5,FALSE)</f>
        <v>Operador</v>
      </c>
      <c r="T1346">
        <f>VLOOKUP(A1346,Funcionários!$A$1:$I$98,8,FALSE)</f>
        <v>14310.55</v>
      </c>
      <c r="U1346" t="str">
        <f>VLOOKUP(A1346,Funcionários!$A$1:$I$98,3,FALSE)</f>
        <v>F</v>
      </c>
    </row>
    <row r="1347" spans="1:21" x14ac:dyDescent="0.3">
      <c r="A1347">
        <v>47</v>
      </c>
      <c r="B1347" t="str">
        <f>VLOOKUP(A1347,Funcionários!$A$1:$I$98,2,FALSE)</f>
        <v>José Miguel da Cunha</v>
      </c>
      <c r="C1347" s="2" t="s">
        <v>79</v>
      </c>
      <c r="D1347" s="4" t="s">
        <v>2340</v>
      </c>
      <c r="E1347" s="4" t="s">
        <v>2341</v>
      </c>
      <c r="F1347">
        <v>0</v>
      </c>
      <c r="G1347">
        <v>2.1</v>
      </c>
      <c r="H1347">
        <f t="shared" ref="H1347:H1410" si="84">YEAR(C1347)</f>
        <v>2025</v>
      </c>
      <c r="I1347">
        <f t="shared" ref="I1347:I1410" si="85">MONTH(C1347)</f>
        <v>4</v>
      </c>
      <c r="J1347" t="s">
        <v>22</v>
      </c>
      <c r="K1347" t="str">
        <f>VLOOKUP(A1347,Funcionários!$A$1:$I$98,7,FALSE)</f>
        <v>Tarde</v>
      </c>
      <c r="L1347" t="str">
        <f>VLOOKUP(K1347,Turnos!$A$1:$C$4,2,FALSE)</f>
        <v>14:00</v>
      </c>
      <c r="M1347" t="str">
        <f>VLOOKUP(K1347,Turnos!$A$1:$C$4,3,FALSE)</f>
        <v>22:00</v>
      </c>
      <c r="N1347" s="6">
        <v>6.1666666666666661</v>
      </c>
      <c r="O1347" s="6">
        <v>8.9277777777777771</v>
      </c>
      <c r="P1347" s="6">
        <f t="shared" ref="P1347:P1410" si="86">N1347+O1347</f>
        <v>15.094444444444443</v>
      </c>
      <c r="Q1347" t="str">
        <f t="shared" ref="Q1347:Q1410" si="87">IF(OR(N1347&gt;2,O1347&gt;2),"Anomalia","OK")</f>
        <v>Anomalia</v>
      </c>
      <c r="R1347" t="str">
        <f>VLOOKUP(A1347,Funcionários!$A$1:$I$98,6,FALSE)</f>
        <v>Comercial</v>
      </c>
      <c r="S1347" t="str">
        <f>VLOOKUP(A1347,Funcionários!$A$1:$I$98,5,FALSE)</f>
        <v>Operador</v>
      </c>
      <c r="T1347">
        <f>VLOOKUP(A1347,Funcionários!$A$1:$I$98,8,FALSE)</f>
        <v>14310.55</v>
      </c>
      <c r="U1347" t="str">
        <f>VLOOKUP(A1347,Funcionários!$A$1:$I$98,3,FALSE)</f>
        <v>F</v>
      </c>
    </row>
    <row r="1348" spans="1:21" x14ac:dyDescent="0.3">
      <c r="A1348">
        <v>47</v>
      </c>
      <c r="B1348" t="str">
        <f>VLOOKUP(A1348,Funcionários!$A$1:$I$98,2,FALSE)</f>
        <v>José Miguel da Cunha</v>
      </c>
      <c r="C1348" s="2" t="s">
        <v>82</v>
      </c>
      <c r="D1348" s="4" t="s">
        <v>2342</v>
      </c>
      <c r="E1348" s="4" t="s">
        <v>2343</v>
      </c>
      <c r="F1348">
        <v>0</v>
      </c>
      <c r="G1348">
        <v>2.5</v>
      </c>
      <c r="H1348">
        <f t="shared" si="84"/>
        <v>2025</v>
      </c>
      <c r="I1348">
        <f t="shared" si="85"/>
        <v>4</v>
      </c>
      <c r="J1348" t="s">
        <v>26</v>
      </c>
      <c r="K1348" t="str">
        <f>VLOOKUP(A1348,Funcionários!$A$1:$I$98,7,FALSE)</f>
        <v>Tarde</v>
      </c>
      <c r="L1348" t="str">
        <f>VLOOKUP(K1348,Turnos!$A$1:$C$4,2,FALSE)</f>
        <v>14:00</v>
      </c>
      <c r="M1348" t="str">
        <f>VLOOKUP(K1348,Turnos!$A$1:$C$4,3,FALSE)</f>
        <v>22:00</v>
      </c>
      <c r="N1348" s="6">
        <v>4.1322222222222225</v>
      </c>
      <c r="O1348" s="6">
        <v>9.1022222222222204</v>
      </c>
      <c r="P1348" s="6">
        <f t="shared" si="86"/>
        <v>13.234444444444442</v>
      </c>
      <c r="Q1348" t="str">
        <f t="shared" si="87"/>
        <v>Anomalia</v>
      </c>
      <c r="R1348" t="str">
        <f>VLOOKUP(A1348,Funcionários!$A$1:$I$98,6,FALSE)</f>
        <v>Comercial</v>
      </c>
      <c r="S1348" t="str">
        <f>VLOOKUP(A1348,Funcionários!$A$1:$I$98,5,FALSE)</f>
        <v>Operador</v>
      </c>
      <c r="T1348">
        <f>VLOOKUP(A1348,Funcionários!$A$1:$I$98,8,FALSE)</f>
        <v>14310.55</v>
      </c>
      <c r="U1348" t="str">
        <f>VLOOKUP(A1348,Funcionários!$A$1:$I$98,3,FALSE)</f>
        <v>F</v>
      </c>
    </row>
    <row r="1349" spans="1:21" x14ac:dyDescent="0.3">
      <c r="A1349">
        <v>47</v>
      </c>
      <c r="B1349" t="str">
        <f>VLOOKUP(A1349,Funcionários!$A$1:$I$98,2,FALSE)</f>
        <v>José Miguel da Cunha</v>
      </c>
      <c r="C1349" s="2" t="s">
        <v>85</v>
      </c>
      <c r="D1349" s="4" t="s">
        <v>2344</v>
      </c>
      <c r="E1349" s="4" t="s">
        <v>2345</v>
      </c>
      <c r="F1349">
        <v>0</v>
      </c>
      <c r="G1349">
        <v>0.6</v>
      </c>
      <c r="H1349">
        <f t="shared" si="84"/>
        <v>2025</v>
      </c>
      <c r="I1349">
        <f t="shared" si="85"/>
        <v>4</v>
      </c>
      <c r="J1349" t="s">
        <v>28</v>
      </c>
      <c r="K1349" t="str">
        <f>VLOOKUP(A1349,Funcionários!$A$1:$I$98,7,FALSE)</f>
        <v>Tarde</v>
      </c>
      <c r="L1349" t="str">
        <f>VLOOKUP(K1349,Turnos!$A$1:$C$4,2,FALSE)</f>
        <v>14:00</v>
      </c>
      <c r="M1349" t="str">
        <f>VLOOKUP(K1349,Turnos!$A$1:$C$4,3,FALSE)</f>
        <v>22:00</v>
      </c>
      <c r="N1349" s="6">
        <v>12.772500000000001</v>
      </c>
      <c r="O1349" s="6">
        <v>16.879166666666666</v>
      </c>
      <c r="P1349" s="6">
        <f t="shared" si="86"/>
        <v>29.651666666666667</v>
      </c>
      <c r="Q1349" t="str">
        <f t="shared" si="87"/>
        <v>Anomalia</v>
      </c>
      <c r="R1349" t="str">
        <f>VLOOKUP(A1349,Funcionários!$A$1:$I$98,6,FALSE)</f>
        <v>Comercial</v>
      </c>
      <c r="S1349" t="str">
        <f>VLOOKUP(A1349,Funcionários!$A$1:$I$98,5,FALSE)</f>
        <v>Operador</v>
      </c>
      <c r="T1349">
        <f>VLOOKUP(A1349,Funcionários!$A$1:$I$98,8,FALSE)</f>
        <v>14310.55</v>
      </c>
      <c r="U1349" t="str">
        <f>VLOOKUP(A1349,Funcionários!$A$1:$I$98,3,FALSE)</f>
        <v>F</v>
      </c>
    </row>
    <row r="1350" spans="1:21" x14ac:dyDescent="0.3">
      <c r="A1350">
        <v>47</v>
      </c>
      <c r="B1350" t="str">
        <f>VLOOKUP(A1350,Funcionários!$A$1:$I$98,2,FALSE)</f>
        <v>José Miguel da Cunha</v>
      </c>
      <c r="C1350" s="2" t="s">
        <v>88</v>
      </c>
      <c r="D1350" s="4"/>
      <c r="E1350" s="4"/>
      <c r="F1350">
        <v>0</v>
      </c>
      <c r="G1350">
        <v>0</v>
      </c>
      <c r="H1350">
        <f t="shared" si="84"/>
        <v>2025</v>
      </c>
      <c r="I1350">
        <f t="shared" si="85"/>
        <v>4</v>
      </c>
      <c r="J1350" t="s">
        <v>9</v>
      </c>
      <c r="K1350" t="str">
        <f>VLOOKUP(A1350,Funcionários!$A$1:$I$98,7,FALSE)</f>
        <v>Tarde</v>
      </c>
      <c r="L1350" t="str">
        <f>VLOOKUP(K1350,Turnos!$A$1:$C$4,2,FALSE)</f>
        <v>14:00</v>
      </c>
      <c r="M1350" t="str">
        <f>VLOOKUP(K1350,Turnos!$A$1:$C$4,3,FALSE)</f>
        <v>22:00</v>
      </c>
      <c r="N1350" s="6">
        <v>14</v>
      </c>
      <c r="O1350" s="6">
        <v>22</v>
      </c>
      <c r="P1350" s="6">
        <f t="shared" si="86"/>
        <v>36</v>
      </c>
      <c r="Q1350" t="str">
        <f t="shared" si="87"/>
        <v>Anomalia</v>
      </c>
      <c r="R1350" t="str">
        <f>VLOOKUP(A1350,Funcionários!$A$1:$I$98,6,FALSE)</f>
        <v>Comercial</v>
      </c>
      <c r="S1350" t="str">
        <f>VLOOKUP(A1350,Funcionários!$A$1:$I$98,5,FALSE)</f>
        <v>Operador</v>
      </c>
      <c r="T1350">
        <f>VLOOKUP(A1350,Funcionários!$A$1:$I$98,8,FALSE)</f>
        <v>14310.55</v>
      </c>
      <c r="U1350" t="str">
        <f>VLOOKUP(A1350,Funcionários!$A$1:$I$98,3,FALSE)</f>
        <v>F</v>
      </c>
    </row>
    <row r="1351" spans="1:21" x14ac:dyDescent="0.3">
      <c r="A1351">
        <v>47</v>
      </c>
      <c r="B1351" t="str">
        <f>VLOOKUP(A1351,Funcionários!$A$1:$I$98,2,FALSE)</f>
        <v>José Miguel da Cunha</v>
      </c>
      <c r="C1351" s="2" t="s">
        <v>91</v>
      </c>
      <c r="D1351" s="4" t="s">
        <v>2346</v>
      </c>
      <c r="E1351" s="4" t="s">
        <v>2347</v>
      </c>
      <c r="F1351">
        <v>0</v>
      </c>
      <c r="G1351">
        <v>1.5</v>
      </c>
      <c r="H1351">
        <f t="shared" si="84"/>
        <v>2025</v>
      </c>
      <c r="I1351">
        <f t="shared" si="85"/>
        <v>4</v>
      </c>
      <c r="J1351" t="s">
        <v>12</v>
      </c>
      <c r="K1351" t="str">
        <f>VLOOKUP(A1351,Funcionários!$A$1:$I$98,7,FALSE)</f>
        <v>Tarde</v>
      </c>
      <c r="L1351" t="str">
        <f>VLOOKUP(K1351,Turnos!$A$1:$C$4,2,FALSE)</f>
        <v>14:00</v>
      </c>
      <c r="M1351" t="str">
        <f>VLOOKUP(K1351,Turnos!$A$1:$C$4,3,FALSE)</f>
        <v>22:00</v>
      </c>
      <c r="N1351" s="6">
        <v>2.858888888888889</v>
      </c>
      <c r="O1351" s="6">
        <v>10.774444444444443</v>
      </c>
      <c r="P1351" s="6">
        <f t="shared" si="86"/>
        <v>13.633333333333333</v>
      </c>
      <c r="Q1351" t="str">
        <f t="shared" si="87"/>
        <v>Anomalia</v>
      </c>
      <c r="R1351" t="str">
        <f>VLOOKUP(A1351,Funcionários!$A$1:$I$98,6,FALSE)</f>
        <v>Comercial</v>
      </c>
      <c r="S1351" t="str">
        <f>VLOOKUP(A1351,Funcionários!$A$1:$I$98,5,FALSE)</f>
        <v>Operador</v>
      </c>
      <c r="T1351">
        <f>VLOOKUP(A1351,Funcionários!$A$1:$I$98,8,FALSE)</f>
        <v>14310.55</v>
      </c>
      <c r="U1351" t="str">
        <f>VLOOKUP(A1351,Funcionários!$A$1:$I$98,3,FALSE)</f>
        <v>F</v>
      </c>
    </row>
    <row r="1352" spans="1:21" x14ac:dyDescent="0.3">
      <c r="A1352">
        <v>48</v>
      </c>
      <c r="B1352" t="str">
        <f>VLOOKUP(A1352,Funcionários!$A$1:$I$98,2,FALSE)</f>
        <v>Srta Maysa Melo</v>
      </c>
      <c r="C1352" s="2" t="s">
        <v>7</v>
      </c>
      <c r="D1352" s="4" t="s">
        <v>2348</v>
      </c>
      <c r="E1352" s="4" t="s">
        <v>2349</v>
      </c>
      <c r="F1352">
        <v>0</v>
      </c>
      <c r="G1352">
        <v>0.1</v>
      </c>
      <c r="H1352">
        <f t="shared" si="84"/>
        <v>2025</v>
      </c>
      <c r="I1352">
        <f t="shared" si="85"/>
        <v>5</v>
      </c>
      <c r="J1352" t="s">
        <v>9</v>
      </c>
      <c r="K1352" t="str">
        <f>VLOOKUP(A1352,Funcionários!$A$1:$I$98,7,FALSE)</f>
        <v>Tarde</v>
      </c>
      <c r="L1352" t="str">
        <f>VLOOKUP(K1352,Turnos!$A$1:$C$4,2,FALSE)</f>
        <v>14:00</v>
      </c>
      <c r="M1352" t="str">
        <f>VLOOKUP(K1352,Turnos!$A$1:$C$4,3,FALSE)</f>
        <v>22:00</v>
      </c>
      <c r="N1352" s="6">
        <v>2.0866666666666651</v>
      </c>
      <c r="O1352" s="6">
        <v>17.11472222222222</v>
      </c>
      <c r="P1352" s="6">
        <f t="shared" si="86"/>
        <v>19.201388888888886</v>
      </c>
      <c r="Q1352" t="str">
        <f t="shared" si="87"/>
        <v>Anomalia</v>
      </c>
      <c r="R1352" t="str">
        <f>VLOOKUP(A1352,Funcionários!$A$1:$I$98,6,FALSE)</f>
        <v>Logística</v>
      </c>
      <c r="S1352" t="str">
        <f>VLOOKUP(A1352,Funcionários!$A$1:$I$98,5,FALSE)</f>
        <v>Supervisor</v>
      </c>
      <c r="T1352">
        <f>VLOOKUP(A1352,Funcionários!$A$1:$I$98,8,FALSE)</f>
        <v>11574.52</v>
      </c>
      <c r="U1352" t="str">
        <f>VLOOKUP(A1352,Funcionários!$A$1:$I$98,3,FALSE)</f>
        <v>F</v>
      </c>
    </row>
    <row r="1353" spans="1:21" x14ac:dyDescent="0.3">
      <c r="A1353">
        <v>48</v>
      </c>
      <c r="B1353" t="str">
        <f>VLOOKUP(A1353,Funcionários!$A$1:$I$98,2,FALSE)</f>
        <v>Srta Maysa Melo</v>
      </c>
      <c r="C1353" s="2" t="s">
        <v>10</v>
      </c>
      <c r="D1353" s="4"/>
      <c r="E1353" s="4"/>
      <c r="F1353">
        <v>1</v>
      </c>
      <c r="G1353">
        <v>0</v>
      </c>
      <c r="H1353">
        <f t="shared" si="84"/>
        <v>2025</v>
      </c>
      <c r="I1353">
        <f t="shared" si="85"/>
        <v>5</v>
      </c>
      <c r="J1353" t="s">
        <v>12</v>
      </c>
      <c r="K1353" t="str">
        <f>VLOOKUP(A1353,Funcionários!$A$1:$I$98,7,FALSE)</f>
        <v>Tarde</v>
      </c>
      <c r="L1353" t="str">
        <f>VLOOKUP(K1353,Turnos!$A$1:$C$4,2,FALSE)</f>
        <v>14:00</v>
      </c>
      <c r="M1353" t="str">
        <f>VLOOKUP(K1353,Turnos!$A$1:$C$4,3,FALSE)</f>
        <v>22:00</v>
      </c>
      <c r="N1353" s="6">
        <v>14</v>
      </c>
      <c r="O1353" s="6">
        <v>22</v>
      </c>
      <c r="P1353" s="6">
        <f t="shared" si="86"/>
        <v>36</v>
      </c>
      <c r="Q1353" t="str">
        <f t="shared" si="87"/>
        <v>Anomalia</v>
      </c>
      <c r="R1353" t="str">
        <f>VLOOKUP(A1353,Funcionários!$A$1:$I$98,6,FALSE)</f>
        <v>Logística</v>
      </c>
      <c r="S1353" t="str">
        <f>VLOOKUP(A1353,Funcionários!$A$1:$I$98,5,FALSE)</f>
        <v>Supervisor</v>
      </c>
      <c r="T1353">
        <f>VLOOKUP(A1353,Funcionários!$A$1:$I$98,8,FALSE)</f>
        <v>11574.52</v>
      </c>
      <c r="U1353" t="str">
        <f>VLOOKUP(A1353,Funcionários!$A$1:$I$98,3,FALSE)</f>
        <v>F</v>
      </c>
    </row>
    <row r="1354" spans="1:21" x14ac:dyDescent="0.3">
      <c r="A1354">
        <v>48</v>
      </c>
      <c r="B1354" t="str">
        <f>VLOOKUP(A1354,Funcionários!$A$1:$I$98,2,FALSE)</f>
        <v>Srta Maysa Melo</v>
      </c>
      <c r="C1354" s="2" t="s">
        <v>13</v>
      </c>
      <c r="D1354" s="4" t="s">
        <v>2350</v>
      </c>
      <c r="E1354" s="4" t="s">
        <v>2351</v>
      </c>
      <c r="F1354">
        <v>0</v>
      </c>
      <c r="G1354">
        <v>2.2999999999999998</v>
      </c>
      <c r="H1354">
        <f t="shared" si="84"/>
        <v>2025</v>
      </c>
      <c r="I1354">
        <f t="shared" si="85"/>
        <v>5</v>
      </c>
      <c r="J1354" t="s">
        <v>16</v>
      </c>
      <c r="K1354" t="str">
        <f>VLOOKUP(A1354,Funcionários!$A$1:$I$98,7,FALSE)</f>
        <v>Tarde</v>
      </c>
      <c r="L1354" t="str">
        <f>VLOOKUP(K1354,Turnos!$A$1:$C$4,2,FALSE)</f>
        <v>14:00</v>
      </c>
      <c r="M1354" t="str">
        <f>VLOOKUP(K1354,Turnos!$A$1:$C$4,3,FALSE)</f>
        <v>22:00</v>
      </c>
      <c r="N1354" s="6">
        <v>4.7736111111111104</v>
      </c>
      <c r="O1354" s="6">
        <v>18.047499999999999</v>
      </c>
      <c r="P1354" s="6">
        <f t="shared" si="86"/>
        <v>22.821111111111108</v>
      </c>
      <c r="Q1354" t="str">
        <f t="shared" si="87"/>
        <v>Anomalia</v>
      </c>
      <c r="R1354" t="str">
        <f>VLOOKUP(A1354,Funcionários!$A$1:$I$98,6,FALSE)</f>
        <v>Logística</v>
      </c>
      <c r="S1354" t="str">
        <f>VLOOKUP(A1354,Funcionários!$A$1:$I$98,5,FALSE)</f>
        <v>Supervisor</v>
      </c>
      <c r="T1354">
        <f>VLOOKUP(A1354,Funcionários!$A$1:$I$98,8,FALSE)</f>
        <v>11574.52</v>
      </c>
      <c r="U1354" t="str">
        <f>VLOOKUP(A1354,Funcionários!$A$1:$I$98,3,FALSE)</f>
        <v>F</v>
      </c>
    </row>
    <row r="1355" spans="1:21" x14ac:dyDescent="0.3">
      <c r="A1355">
        <v>48</v>
      </c>
      <c r="B1355" t="str">
        <f>VLOOKUP(A1355,Funcionários!$A$1:$I$98,2,FALSE)</f>
        <v>Srta Maysa Melo</v>
      </c>
      <c r="C1355" s="2" t="s">
        <v>17</v>
      </c>
      <c r="D1355" s="4" t="s">
        <v>2352</v>
      </c>
      <c r="E1355" s="4" t="s">
        <v>2353</v>
      </c>
      <c r="F1355">
        <v>0</v>
      </c>
      <c r="G1355">
        <v>1.8</v>
      </c>
      <c r="H1355">
        <f t="shared" si="84"/>
        <v>2025</v>
      </c>
      <c r="I1355">
        <f t="shared" si="85"/>
        <v>5</v>
      </c>
      <c r="J1355" t="s">
        <v>18</v>
      </c>
      <c r="K1355" t="str">
        <f>VLOOKUP(A1355,Funcionários!$A$1:$I$98,7,FALSE)</f>
        <v>Tarde</v>
      </c>
      <c r="L1355" t="str">
        <f>VLOOKUP(K1355,Turnos!$A$1:$C$4,2,FALSE)</f>
        <v>14:00</v>
      </c>
      <c r="M1355" t="str">
        <f>VLOOKUP(K1355,Turnos!$A$1:$C$4,3,FALSE)</f>
        <v>22:00</v>
      </c>
      <c r="N1355" s="6">
        <v>3.9069444444444441</v>
      </c>
      <c r="O1355" s="6">
        <v>8.3222222222222211</v>
      </c>
      <c r="P1355" s="6">
        <f t="shared" si="86"/>
        <v>12.229166666666664</v>
      </c>
      <c r="Q1355" t="str">
        <f t="shared" si="87"/>
        <v>Anomalia</v>
      </c>
      <c r="R1355" t="str">
        <f>VLOOKUP(A1355,Funcionários!$A$1:$I$98,6,FALSE)</f>
        <v>Logística</v>
      </c>
      <c r="S1355" t="str">
        <f>VLOOKUP(A1355,Funcionários!$A$1:$I$98,5,FALSE)</f>
        <v>Supervisor</v>
      </c>
      <c r="T1355">
        <f>VLOOKUP(A1355,Funcionários!$A$1:$I$98,8,FALSE)</f>
        <v>11574.52</v>
      </c>
      <c r="U1355" t="str">
        <f>VLOOKUP(A1355,Funcionários!$A$1:$I$98,3,FALSE)</f>
        <v>F</v>
      </c>
    </row>
    <row r="1356" spans="1:21" x14ac:dyDescent="0.3">
      <c r="A1356">
        <v>48</v>
      </c>
      <c r="B1356" t="str">
        <f>VLOOKUP(A1356,Funcionários!$A$1:$I$98,2,FALSE)</f>
        <v>Srta Maysa Melo</v>
      </c>
      <c r="C1356" s="2" t="s">
        <v>19</v>
      </c>
      <c r="D1356" s="4" t="s">
        <v>2354</v>
      </c>
      <c r="E1356" s="4" t="s">
        <v>2355</v>
      </c>
      <c r="F1356">
        <v>0</v>
      </c>
      <c r="G1356">
        <v>0.2</v>
      </c>
      <c r="H1356">
        <f t="shared" si="84"/>
        <v>2025</v>
      </c>
      <c r="I1356">
        <f t="shared" si="85"/>
        <v>5</v>
      </c>
      <c r="J1356" t="s">
        <v>22</v>
      </c>
      <c r="K1356" t="str">
        <f>VLOOKUP(A1356,Funcionários!$A$1:$I$98,7,FALSE)</f>
        <v>Tarde</v>
      </c>
      <c r="L1356" t="str">
        <f>VLOOKUP(K1356,Turnos!$A$1:$C$4,2,FALSE)</f>
        <v>14:00</v>
      </c>
      <c r="M1356" t="str">
        <f>VLOOKUP(K1356,Turnos!$A$1:$C$4,3,FALSE)</f>
        <v>22:00</v>
      </c>
      <c r="N1356" s="6">
        <v>8.9830555555555538</v>
      </c>
      <c r="O1356" s="6">
        <v>2.6691666666666651</v>
      </c>
      <c r="P1356" s="6">
        <f t="shared" si="86"/>
        <v>11.652222222222219</v>
      </c>
      <c r="Q1356" t="str">
        <f t="shared" si="87"/>
        <v>Anomalia</v>
      </c>
      <c r="R1356" t="str">
        <f>VLOOKUP(A1356,Funcionários!$A$1:$I$98,6,FALSE)</f>
        <v>Logística</v>
      </c>
      <c r="S1356" t="str">
        <f>VLOOKUP(A1356,Funcionários!$A$1:$I$98,5,FALSE)</f>
        <v>Supervisor</v>
      </c>
      <c r="T1356">
        <f>VLOOKUP(A1356,Funcionários!$A$1:$I$98,8,FALSE)</f>
        <v>11574.52</v>
      </c>
      <c r="U1356" t="str">
        <f>VLOOKUP(A1356,Funcionários!$A$1:$I$98,3,FALSE)</f>
        <v>F</v>
      </c>
    </row>
    <row r="1357" spans="1:21" x14ac:dyDescent="0.3">
      <c r="A1357">
        <v>48</v>
      </c>
      <c r="B1357" t="str">
        <f>VLOOKUP(A1357,Funcionários!$A$1:$I$98,2,FALSE)</f>
        <v>Srta Maysa Melo</v>
      </c>
      <c r="C1357" s="2" t="s">
        <v>23</v>
      </c>
      <c r="D1357" s="4" t="s">
        <v>2356</v>
      </c>
      <c r="E1357" s="4" t="s">
        <v>2357</v>
      </c>
      <c r="F1357">
        <v>0</v>
      </c>
      <c r="G1357">
        <v>2.5</v>
      </c>
      <c r="H1357">
        <f t="shared" si="84"/>
        <v>2025</v>
      </c>
      <c r="I1357">
        <f t="shared" si="85"/>
        <v>5</v>
      </c>
      <c r="J1357" t="s">
        <v>26</v>
      </c>
      <c r="K1357" t="str">
        <f>VLOOKUP(A1357,Funcionários!$A$1:$I$98,7,FALSE)</f>
        <v>Tarde</v>
      </c>
      <c r="L1357" t="str">
        <f>VLOOKUP(K1357,Turnos!$A$1:$C$4,2,FALSE)</f>
        <v>14:00</v>
      </c>
      <c r="M1357" t="str">
        <f>VLOOKUP(K1357,Turnos!$A$1:$C$4,3,FALSE)</f>
        <v>22:00</v>
      </c>
      <c r="N1357" s="6">
        <v>9.7708333333333339</v>
      </c>
      <c r="O1357" s="6">
        <v>7.5574999999999983</v>
      </c>
      <c r="P1357" s="6">
        <f t="shared" si="86"/>
        <v>17.328333333333333</v>
      </c>
      <c r="Q1357" t="str">
        <f t="shared" si="87"/>
        <v>Anomalia</v>
      </c>
      <c r="R1357" t="str">
        <f>VLOOKUP(A1357,Funcionários!$A$1:$I$98,6,FALSE)</f>
        <v>Logística</v>
      </c>
      <c r="S1357" t="str">
        <f>VLOOKUP(A1357,Funcionários!$A$1:$I$98,5,FALSE)</f>
        <v>Supervisor</v>
      </c>
      <c r="T1357">
        <f>VLOOKUP(A1357,Funcionários!$A$1:$I$98,8,FALSE)</f>
        <v>11574.52</v>
      </c>
      <c r="U1357" t="str">
        <f>VLOOKUP(A1357,Funcionários!$A$1:$I$98,3,FALSE)</f>
        <v>F</v>
      </c>
    </row>
    <row r="1358" spans="1:21" x14ac:dyDescent="0.3">
      <c r="A1358">
        <v>48</v>
      </c>
      <c r="B1358" t="str">
        <f>VLOOKUP(A1358,Funcionários!$A$1:$I$98,2,FALSE)</f>
        <v>Srta Maysa Melo</v>
      </c>
      <c r="C1358" s="2" t="s">
        <v>27</v>
      </c>
      <c r="D1358" s="4" t="s">
        <v>2358</v>
      </c>
      <c r="E1358" s="4" t="s">
        <v>2359</v>
      </c>
      <c r="F1358">
        <v>0</v>
      </c>
      <c r="G1358">
        <v>2.9</v>
      </c>
      <c r="H1358">
        <f t="shared" si="84"/>
        <v>2025</v>
      </c>
      <c r="I1358">
        <f t="shared" si="85"/>
        <v>5</v>
      </c>
      <c r="J1358" t="s">
        <v>28</v>
      </c>
      <c r="K1358" t="str">
        <f>VLOOKUP(A1358,Funcionários!$A$1:$I$98,7,FALSE)</f>
        <v>Tarde</v>
      </c>
      <c r="L1358" t="str">
        <f>VLOOKUP(K1358,Turnos!$A$1:$C$4,2,FALSE)</f>
        <v>14:00</v>
      </c>
      <c r="M1358" t="str">
        <f>VLOOKUP(K1358,Turnos!$A$1:$C$4,3,FALSE)</f>
        <v>22:00</v>
      </c>
      <c r="N1358" s="6">
        <v>8.5113888888888916</v>
      </c>
      <c r="O1358" s="6">
        <v>13.304166666666665</v>
      </c>
      <c r="P1358" s="6">
        <f t="shared" si="86"/>
        <v>21.815555555555555</v>
      </c>
      <c r="Q1358" t="str">
        <f t="shared" si="87"/>
        <v>Anomalia</v>
      </c>
      <c r="R1358" t="str">
        <f>VLOOKUP(A1358,Funcionários!$A$1:$I$98,6,FALSE)</f>
        <v>Logística</v>
      </c>
      <c r="S1358" t="str">
        <f>VLOOKUP(A1358,Funcionários!$A$1:$I$98,5,FALSE)</f>
        <v>Supervisor</v>
      </c>
      <c r="T1358">
        <f>VLOOKUP(A1358,Funcionários!$A$1:$I$98,8,FALSE)</f>
        <v>11574.52</v>
      </c>
      <c r="U1358" t="str">
        <f>VLOOKUP(A1358,Funcionários!$A$1:$I$98,3,FALSE)</f>
        <v>F</v>
      </c>
    </row>
    <row r="1359" spans="1:21" x14ac:dyDescent="0.3">
      <c r="A1359">
        <v>48</v>
      </c>
      <c r="B1359" t="str">
        <f>VLOOKUP(A1359,Funcionários!$A$1:$I$98,2,FALSE)</f>
        <v>Srta Maysa Melo</v>
      </c>
      <c r="C1359" s="2" t="s">
        <v>29</v>
      </c>
      <c r="D1359" s="4" t="s">
        <v>2360</v>
      </c>
      <c r="E1359" s="4" t="s">
        <v>2361</v>
      </c>
      <c r="F1359">
        <v>0</v>
      </c>
      <c r="G1359">
        <v>0.6</v>
      </c>
      <c r="H1359">
        <f t="shared" si="84"/>
        <v>2025</v>
      </c>
      <c r="I1359">
        <f t="shared" si="85"/>
        <v>4</v>
      </c>
      <c r="J1359" t="s">
        <v>9</v>
      </c>
      <c r="K1359" t="str">
        <f>VLOOKUP(A1359,Funcionários!$A$1:$I$98,7,FALSE)</f>
        <v>Tarde</v>
      </c>
      <c r="L1359" t="str">
        <f>VLOOKUP(K1359,Turnos!$A$1:$C$4,2,FALSE)</f>
        <v>14:00</v>
      </c>
      <c r="M1359" t="str">
        <f>VLOOKUP(K1359,Turnos!$A$1:$C$4,3,FALSE)</f>
        <v>22:00</v>
      </c>
      <c r="N1359" s="6">
        <v>0.27888888888888808</v>
      </c>
      <c r="O1359" s="6">
        <v>7.5813888888888865</v>
      </c>
      <c r="P1359" s="6">
        <f t="shared" si="86"/>
        <v>7.8602777777777746</v>
      </c>
      <c r="Q1359" t="str">
        <f t="shared" si="87"/>
        <v>Anomalia</v>
      </c>
      <c r="R1359" t="str">
        <f>VLOOKUP(A1359,Funcionários!$A$1:$I$98,6,FALSE)</f>
        <v>Logística</v>
      </c>
      <c r="S1359" t="str">
        <f>VLOOKUP(A1359,Funcionários!$A$1:$I$98,5,FALSE)</f>
        <v>Supervisor</v>
      </c>
      <c r="T1359">
        <f>VLOOKUP(A1359,Funcionários!$A$1:$I$98,8,FALSE)</f>
        <v>11574.52</v>
      </c>
      <c r="U1359" t="str">
        <f>VLOOKUP(A1359,Funcionários!$A$1:$I$98,3,FALSE)</f>
        <v>F</v>
      </c>
    </row>
    <row r="1360" spans="1:21" x14ac:dyDescent="0.3">
      <c r="A1360">
        <v>48</v>
      </c>
      <c r="B1360" t="str">
        <f>VLOOKUP(A1360,Funcionários!$A$1:$I$98,2,FALSE)</f>
        <v>Srta Maysa Melo</v>
      </c>
      <c r="C1360" s="2" t="s">
        <v>32</v>
      </c>
      <c r="D1360" s="4" t="s">
        <v>2362</v>
      </c>
      <c r="E1360" s="4" t="s">
        <v>956</v>
      </c>
      <c r="F1360">
        <v>0</v>
      </c>
      <c r="G1360">
        <v>0.8</v>
      </c>
      <c r="H1360">
        <f t="shared" si="84"/>
        <v>2025</v>
      </c>
      <c r="I1360">
        <f t="shared" si="85"/>
        <v>4</v>
      </c>
      <c r="J1360" t="s">
        <v>12</v>
      </c>
      <c r="K1360" t="str">
        <f>VLOOKUP(A1360,Funcionários!$A$1:$I$98,7,FALSE)</f>
        <v>Tarde</v>
      </c>
      <c r="L1360" t="str">
        <f>VLOOKUP(K1360,Turnos!$A$1:$C$4,2,FALSE)</f>
        <v>14:00</v>
      </c>
      <c r="M1360" t="str">
        <f>VLOOKUP(K1360,Turnos!$A$1:$C$4,3,FALSE)</f>
        <v>22:00</v>
      </c>
      <c r="N1360" s="6">
        <v>6.0469444444444456</v>
      </c>
      <c r="O1360" s="6">
        <v>13.879722222222222</v>
      </c>
      <c r="P1360" s="6">
        <f t="shared" si="86"/>
        <v>19.926666666666669</v>
      </c>
      <c r="Q1360" t="str">
        <f t="shared" si="87"/>
        <v>Anomalia</v>
      </c>
      <c r="R1360" t="str">
        <f>VLOOKUP(A1360,Funcionários!$A$1:$I$98,6,FALSE)</f>
        <v>Logística</v>
      </c>
      <c r="S1360" t="str">
        <f>VLOOKUP(A1360,Funcionários!$A$1:$I$98,5,FALSE)</f>
        <v>Supervisor</v>
      </c>
      <c r="T1360">
        <f>VLOOKUP(A1360,Funcionários!$A$1:$I$98,8,FALSE)</f>
        <v>11574.52</v>
      </c>
      <c r="U1360" t="str">
        <f>VLOOKUP(A1360,Funcionários!$A$1:$I$98,3,FALSE)</f>
        <v>F</v>
      </c>
    </row>
    <row r="1361" spans="1:21" x14ac:dyDescent="0.3">
      <c r="A1361">
        <v>48</v>
      </c>
      <c r="B1361" t="str">
        <f>VLOOKUP(A1361,Funcionários!$A$1:$I$98,2,FALSE)</f>
        <v>Srta Maysa Melo</v>
      </c>
      <c r="C1361" s="2" t="s">
        <v>35</v>
      </c>
      <c r="D1361" s="4" t="s">
        <v>2363</v>
      </c>
      <c r="E1361" s="4" t="s">
        <v>2364</v>
      </c>
      <c r="F1361">
        <v>0</v>
      </c>
      <c r="G1361">
        <v>0.2</v>
      </c>
      <c r="H1361">
        <f t="shared" si="84"/>
        <v>2025</v>
      </c>
      <c r="I1361">
        <f t="shared" si="85"/>
        <v>4</v>
      </c>
      <c r="J1361" t="s">
        <v>16</v>
      </c>
      <c r="K1361" t="str">
        <f>VLOOKUP(A1361,Funcionários!$A$1:$I$98,7,FALSE)</f>
        <v>Tarde</v>
      </c>
      <c r="L1361" t="str">
        <f>VLOOKUP(K1361,Turnos!$A$1:$C$4,2,FALSE)</f>
        <v>14:00</v>
      </c>
      <c r="M1361" t="str">
        <f>VLOOKUP(K1361,Turnos!$A$1:$C$4,3,FALSE)</f>
        <v>22:00</v>
      </c>
      <c r="N1361" s="6">
        <v>10.786944444444446</v>
      </c>
      <c r="O1361" s="6">
        <v>2.7397222222222224</v>
      </c>
      <c r="P1361" s="6">
        <f t="shared" si="86"/>
        <v>13.526666666666667</v>
      </c>
      <c r="Q1361" t="str">
        <f t="shared" si="87"/>
        <v>Anomalia</v>
      </c>
      <c r="R1361" t="str">
        <f>VLOOKUP(A1361,Funcionários!$A$1:$I$98,6,FALSE)</f>
        <v>Logística</v>
      </c>
      <c r="S1361" t="str">
        <f>VLOOKUP(A1361,Funcionários!$A$1:$I$98,5,FALSE)</f>
        <v>Supervisor</v>
      </c>
      <c r="T1361">
        <f>VLOOKUP(A1361,Funcionários!$A$1:$I$98,8,FALSE)</f>
        <v>11574.52</v>
      </c>
      <c r="U1361" t="str">
        <f>VLOOKUP(A1361,Funcionários!$A$1:$I$98,3,FALSE)</f>
        <v>F</v>
      </c>
    </row>
    <row r="1362" spans="1:21" x14ac:dyDescent="0.3">
      <c r="A1362">
        <v>48</v>
      </c>
      <c r="B1362" t="str">
        <f>VLOOKUP(A1362,Funcionários!$A$1:$I$98,2,FALSE)</f>
        <v>Srta Maysa Melo</v>
      </c>
      <c r="C1362" s="2" t="s">
        <v>36</v>
      </c>
      <c r="D1362" s="4" t="s">
        <v>2365</v>
      </c>
      <c r="E1362" s="4" t="s">
        <v>2366</v>
      </c>
      <c r="F1362">
        <v>0</v>
      </c>
      <c r="G1362">
        <v>2.4</v>
      </c>
      <c r="H1362">
        <f t="shared" si="84"/>
        <v>2025</v>
      </c>
      <c r="I1362">
        <f t="shared" si="85"/>
        <v>4</v>
      </c>
      <c r="J1362" t="s">
        <v>18</v>
      </c>
      <c r="K1362" t="str">
        <f>VLOOKUP(A1362,Funcionários!$A$1:$I$98,7,FALSE)</f>
        <v>Tarde</v>
      </c>
      <c r="L1362" t="str">
        <f>VLOOKUP(K1362,Turnos!$A$1:$C$4,2,FALSE)</f>
        <v>14:00</v>
      </c>
      <c r="M1362" t="str">
        <f>VLOOKUP(K1362,Turnos!$A$1:$C$4,3,FALSE)</f>
        <v>22:00</v>
      </c>
      <c r="N1362" s="6">
        <v>4.3225000000000007</v>
      </c>
      <c r="O1362" s="6">
        <v>20.300277777777776</v>
      </c>
      <c r="P1362" s="6">
        <f t="shared" si="86"/>
        <v>24.622777777777777</v>
      </c>
      <c r="Q1362" t="str">
        <f t="shared" si="87"/>
        <v>Anomalia</v>
      </c>
      <c r="R1362" t="str">
        <f>VLOOKUP(A1362,Funcionários!$A$1:$I$98,6,FALSE)</f>
        <v>Logística</v>
      </c>
      <c r="S1362" t="str">
        <f>VLOOKUP(A1362,Funcionários!$A$1:$I$98,5,FALSE)</f>
        <v>Supervisor</v>
      </c>
      <c r="T1362">
        <f>VLOOKUP(A1362,Funcionários!$A$1:$I$98,8,FALSE)</f>
        <v>11574.52</v>
      </c>
      <c r="U1362" t="str">
        <f>VLOOKUP(A1362,Funcionários!$A$1:$I$98,3,FALSE)</f>
        <v>F</v>
      </c>
    </row>
    <row r="1363" spans="1:21" x14ac:dyDescent="0.3">
      <c r="A1363">
        <v>48</v>
      </c>
      <c r="B1363" t="str">
        <f>VLOOKUP(A1363,Funcionários!$A$1:$I$98,2,FALSE)</f>
        <v>Srta Maysa Melo</v>
      </c>
      <c r="C1363" s="2" t="s">
        <v>39</v>
      </c>
      <c r="D1363" s="4" t="s">
        <v>2367</v>
      </c>
      <c r="E1363" s="4" t="s">
        <v>2368</v>
      </c>
      <c r="F1363">
        <v>0</v>
      </c>
      <c r="G1363">
        <v>2.4</v>
      </c>
      <c r="H1363">
        <f t="shared" si="84"/>
        <v>2025</v>
      </c>
      <c r="I1363">
        <f t="shared" si="85"/>
        <v>4</v>
      </c>
      <c r="J1363" t="s">
        <v>22</v>
      </c>
      <c r="K1363" t="str">
        <f>VLOOKUP(A1363,Funcionários!$A$1:$I$98,7,FALSE)</f>
        <v>Tarde</v>
      </c>
      <c r="L1363" t="str">
        <f>VLOOKUP(K1363,Turnos!$A$1:$C$4,2,FALSE)</f>
        <v>14:00</v>
      </c>
      <c r="M1363" t="str">
        <f>VLOOKUP(K1363,Turnos!$A$1:$C$4,3,FALSE)</f>
        <v>22:00</v>
      </c>
      <c r="N1363" s="6">
        <v>7.8647222222222215</v>
      </c>
      <c r="O1363" s="6">
        <v>14.581666666666665</v>
      </c>
      <c r="P1363" s="6">
        <f t="shared" si="86"/>
        <v>22.446388888888887</v>
      </c>
      <c r="Q1363" t="str">
        <f t="shared" si="87"/>
        <v>Anomalia</v>
      </c>
      <c r="R1363" t="str">
        <f>VLOOKUP(A1363,Funcionários!$A$1:$I$98,6,FALSE)</f>
        <v>Logística</v>
      </c>
      <c r="S1363" t="str">
        <f>VLOOKUP(A1363,Funcionários!$A$1:$I$98,5,FALSE)</f>
        <v>Supervisor</v>
      </c>
      <c r="T1363">
        <f>VLOOKUP(A1363,Funcionários!$A$1:$I$98,8,FALSE)</f>
        <v>11574.52</v>
      </c>
      <c r="U1363" t="str">
        <f>VLOOKUP(A1363,Funcionários!$A$1:$I$98,3,FALSE)</f>
        <v>F</v>
      </c>
    </row>
    <row r="1364" spans="1:21" x14ac:dyDescent="0.3">
      <c r="A1364">
        <v>48</v>
      </c>
      <c r="B1364" t="str">
        <f>VLOOKUP(A1364,Funcionários!$A$1:$I$98,2,FALSE)</f>
        <v>Srta Maysa Melo</v>
      </c>
      <c r="C1364" s="2" t="s">
        <v>42</v>
      </c>
      <c r="D1364" s="4" t="s">
        <v>2369</v>
      </c>
      <c r="E1364" s="4" t="s">
        <v>2370</v>
      </c>
      <c r="F1364">
        <v>0</v>
      </c>
      <c r="G1364">
        <v>2.9</v>
      </c>
      <c r="H1364">
        <f t="shared" si="84"/>
        <v>2025</v>
      </c>
      <c r="I1364">
        <f t="shared" si="85"/>
        <v>4</v>
      </c>
      <c r="J1364" t="s">
        <v>26</v>
      </c>
      <c r="K1364" t="str">
        <f>VLOOKUP(A1364,Funcionários!$A$1:$I$98,7,FALSE)</f>
        <v>Tarde</v>
      </c>
      <c r="L1364" t="str">
        <f>VLOOKUP(K1364,Turnos!$A$1:$C$4,2,FALSE)</f>
        <v>14:00</v>
      </c>
      <c r="M1364" t="str">
        <f>VLOOKUP(K1364,Turnos!$A$1:$C$4,3,FALSE)</f>
        <v>22:00</v>
      </c>
      <c r="N1364" s="6">
        <v>11.774722222222222</v>
      </c>
      <c r="O1364" s="6">
        <v>20.287222222222223</v>
      </c>
      <c r="P1364" s="6">
        <f t="shared" si="86"/>
        <v>32.061944444444443</v>
      </c>
      <c r="Q1364" t="str">
        <f t="shared" si="87"/>
        <v>Anomalia</v>
      </c>
      <c r="R1364" t="str">
        <f>VLOOKUP(A1364,Funcionários!$A$1:$I$98,6,FALSE)</f>
        <v>Logística</v>
      </c>
      <c r="S1364" t="str">
        <f>VLOOKUP(A1364,Funcionários!$A$1:$I$98,5,FALSE)</f>
        <v>Supervisor</v>
      </c>
      <c r="T1364">
        <f>VLOOKUP(A1364,Funcionários!$A$1:$I$98,8,FALSE)</f>
        <v>11574.52</v>
      </c>
      <c r="U1364" t="str">
        <f>VLOOKUP(A1364,Funcionários!$A$1:$I$98,3,FALSE)</f>
        <v>F</v>
      </c>
    </row>
    <row r="1365" spans="1:21" x14ac:dyDescent="0.3">
      <c r="A1365">
        <v>48</v>
      </c>
      <c r="B1365" t="str">
        <f>VLOOKUP(A1365,Funcionários!$A$1:$I$98,2,FALSE)</f>
        <v>Srta Maysa Melo</v>
      </c>
      <c r="C1365" s="2" t="s">
        <v>45</v>
      </c>
      <c r="D1365" s="4" t="s">
        <v>2371</v>
      </c>
      <c r="E1365" s="4" t="s">
        <v>2372</v>
      </c>
      <c r="F1365">
        <v>0</v>
      </c>
      <c r="G1365">
        <v>2.2999999999999998</v>
      </c>
      <c r="H1365">
        <f t="shared" si="84"/>
        <v>2025</v>
      </c>
      <c r="I1365">
        <f t="shared" si="85"/>
        <v>4</v>
      </c>
      <c r="J1365" t="s">
        <v>28</v>
      </c>
      <c r="K1365" t="str">
        <f>VLOOKUP(A1365,Funcionários!$A$1:$I$98,7,FALSE)</f>
        <v>Tarde</v>
      </c>
      <c r="L1365" t="str">
        <f>VLOOKUP(K1365,Turnos!$A$1:$C$4,2,FALSE)</f>
        <v>14:00</v>
      </c>
      <c r="M1365" t="str">
        <f>VLOOKUP(K1365,Turnos!$A$1:$C$4,3,FALSE)</f>
        <v>22:00</v>
      </c>
      <c r="N1365" s="6">
        <v>5.9408333333333347</v>
      </c>
      <c r="O1365" s="6">
        <v>3.8811111111111094</v>
      </c>
      <c r="P1365" s="6">
        <f t="shared" si="86"/>
        <v>9.8219444444444441</v>
      </c>
      <c r="Q1365" t="str">
        <f t="shared" si="87"/>
        <v>Anomalia</v>
      </c>
      <c r="R1365" t="str">
        <f>VLOOKUP(A1365,Funcionários!$A$1:$I$98,6,FALSE)</f>
        <v>Logística</v>
      </c>
      <c r="S1365" t="str">
        <f>VLOOKUP(A1365,Funcionários!$A$1:$I$98,5,FALSE)</f>
        <v>Supervisor</v>
      </c>
      <c r="T1365">
        <f>VLOOKUP(A1365,Funcionários!$A$1:$I$98,8,FALSE)</f>
        <v>11574.52</v>
      </c>
      <c r="U1365" t="str">
        <f>VLOOKUP(A1365,Funcionários!$A$1:$I$98,3,FALSE)</f>
        <v>F</v>
      </c>
    </row>
    <row r="1366" spans="1:21" x14ac:dyDescent="0.3">
      <c r="A1366">
        <v>48</v>
      </c>
      <c r="B1366" t="str">
        <f>VLOOKUP(A1366,Funcionários!$A$1:$I$98,2,FALSE)</f>
        <v>Srta Maysa Melo</v>
      </c>
      <c r="C1366" s="2" t="s">
        <v>48</v>
      </c>
      <c r="D1366" s="4" t="s">
        <v>2373</v>
      </c>
      <c r="E1366" s="4" t="s">
        <v>2374</v>
      </c>
      <c r="F1366">
        <v>0</v>
      </c>
      <c r="G1366">
        <v>1.4</v>
      </c>
      <c r="H1366">
        <f t="shared" si="84"/>
        <v>2025</v>
      </c>
      <c r="I1366">
        <f t="shared" si="85"/>
        <v>4</v>
      </c>
      <c r="J1366" t="s">
        <v>9</v>
      </c>
      <c r="K1366" t="str">
        <f>VLOOKUP(A1366,Funcionários!$A$1:$I$98,7,FALSE)</f>
        <v>Tarde</v>
      </c>
      <c r="L1366" t="str">
        <f>VLOOKUP(K1366,Turnos!$A$1:$C$4,2,FALSE)</f>
        <v>14:00</v>
      </c>
      <c r="M1366" t="str">
        <f>VLOOKUP(K1366,Turnos!$A$1:$C$4,3,FALSE)</f>
        <v>22:00</v>
      </c>
      <c r="N1366" s="6">
        <v>7.1936111111111103</v>
      </c>
      <c r="O1366" s="6">
        <v>0.63999999999999879</v>
      </c>
      <c r="P1366" s="6">
        <f t="shared" si="86"/>
        <v>7.8336111111111091</v>
      </c>
      <c r="Q1366" t="str">
        <f t="shared" si="87"/>
        <v>Anomalia</v>
      </c>
      <c r="R1366" t="str">
        <f>VLOOKUP(A1366,Funcionários!$A$1:$I$98,6,FALSE)</f>
        <v>Logística</v>
      </c>
      <c r="S1366" t="str">
        <f>VLOOKUP(A1366,Funcionários!$A$1:$I$98,5,FALSE)</f>
        <v>Supervisor</v>
      </c>
      <c r="T1366">
        <f>VLOOKUP(A1366,Funcionários!$A$1:$I$98,8,FALSE)</f>
        <v>11574.52</v>
      </c>
      <c r="U1366" t="str">
        <f>VLOOKUP(A1366,Funcionários!$A$1:$I$98,3,FALSE)</f>
        <v>F</v>
      </c>
    </row>
    <row r="1367" spans="1:21" x14ac:dyDescent="0.3">
      <c r="A1367">
        <v>48</v>
      </c>
      <c r="B1367" t="str">
        <f>VLOOKUP(A1367,Funcionários!$A$1:$I$98,2,FALSE)</f>
        <v>Srta Maysa Melo</v>
      </c>
      <c r="C1367" s="2" t="s">
        <v>51</v>
      </c>
      <c r="D1367" s="4"/>
      <c r="E1367" s="4"/>
      <c r="F1367">
        <v>1</v>
      </c>
      <c r="G1367">
        <v>0</v>
      </c>
      <c r="H1367">
        <f t="shared" si="84"/>
        <v>2025</v>
      </c>
      <c r="I1367">
        <f t="shared" si="85"/>
        <v>4</v>
      </c>
      <c r="J1367" t="s">
        <v>12</v>
      </c>
      <c r="K1367" t="str">
        <f>VLOOKUP(A1367,Funcionários!$A$1:$I$98,7,FALSE)</f>
        <v>Tarde</v>
      </c>
      <c r="L1367" t="str">
        <f>VLOOKUP(K1367,Turnos!$A$1:$C$4,2,FALSE)</f>
        <v>14:00</v>
      </c>
      <c r="M1367" t="str">
        <f>VLOOKUP(K1367,Turnos!$A$1:$C$4,3,FALSE)</f>
        <v>22:00</v>
      </c>
      <c r="N1367" s="6">
        <v>14</v>
      </c>
      <c r="O1367" s="6">
        <v>22</v>
      </c>
      <c r="P1367" s="6">
        <f t="shared" si="86"/>
        <v>36</v>
      </c>
      <c r="Q1367" t="str">
        <f t="shared" si="87"/>
        <v>Anomalia</v>
      </c>
      <c r="R1367" t="str">
        <f>VLOOKUP(A1367,Funcionários!$A$1:$I$98,6,FALSE)</f>
        <v>Logística</v>
      </c>
      <c r="S1367" t="str">
        <f>VLOOKUP(A1367,Funcionários!$A$1:$I$98,5,FALSE)</f>
        <v>Supervisor</v>
      </c>
      <c r="T1367">
        <f>VLOOKUP(A1367,Funcionários!$A$1:$I$98,8,FALSE)</f>
        <v>11574.52</v>
      </c>
      <c r="U1367" t="str">
        <f>VLOOKUP(A1367,Funcionários!$A$1:$I$98,3,FALSE)</f>
        <v>F</v>
      </c>
    </row>
    <row r="1368" spans="1:21" x14ac:dyDescent="0.3">
      <c r="A1368">
        <v>48</v>
      </c>
      <c r="B1368" t="str">
        <f>VLOOKUP(A1368,Funcionários!$A$1:$I$98,2,FALSE)</f>
        <v>Srta Maysa Melo</v>
      </c>
      <c r="C1368" s="2" t="s">
        <v>54</v>
      </c>
      <c r="D1368" s="4"/>
      <c r="E1368" s="4"/>
      <c r="F1368">
        <v>1</v>
      </c>
      <c r="G1368">
        <v>0</v>
      </c>
      <c r="H1368">
        <f t="shared" si="84"/>
        <v>2025</v>
      </c>
      <c r="I1368">
        <f t="shared" si="85"/>
        <v>4</v>
      </c>
      <c r="J1368" t="s">
        <v>16</v>
      </c>
      <c r="K1368" t="str">
        <f>VLOOKUP(A1368,Funcionários!$A$1:$I$98,7,FALSE)</f>
        <v>Tarde</v>
      </c>
      <c r="L1368" t="str">
        <f>VLOOKUP(K1368,Turnos!$A$1:$C$4,2,FALSE)</f>
        <v>14:00</v>
      </c>
      <c r="M1368" t="str">
        <f>VLOOKUP(K1368,Turnos!$A$1:$C$4,3,FALSE)</f>
        <v>22:00</v>
      </c>
      <c r="N1368" s="6">
        <v>14</v>
      </c>
      <c r="O1368" s="6">
        <v>22</v>
      </c>
      <c r="P1368" s="6">
        <f t="shared" si="86"/>
        <v>36</v>
      </c>
      <c r="Q1368" t="str">
        <f t="shared" si="87"/>
        <v>Anomalia</v>
      </c>
      <c r="R1368" t="str">
        <f>VLOOKUP(A1368,Funcionários!$A$1:$I$98,6,FALSE)</f>
        <v>Logística</v>
      </c>
      <c r="S1368" t="str">
        <f>VLOOKUP(A1368,Funcionários!$A$1:$I$98,5,FALSE)</f>
        <v>Supervisor</v>
      </c>
      <c r="T1368">
        <f>VLOOKUP(A1368,Funcionários!$A$1:$I$98,8,FALSE)</f>
        <v>11574.52</v>
      </c>
      <c r="U1368" t="str">
        <f>VLOOKUP(A1368,Funcionários!$A$1:$I$98,3,FALSE)</f>
        <v>F</v>
      </c>
    </row>
    <row r="1369" spans="1:21" x14ac:dyDescent="0.3">
      <c r="A1369">
        <v>48</v>
      </c>
      <c r="B1369" t="str">
        <f>VLOOKUP(A1369,Funcionários!$A$1:$I$98,2,FALSE)</f>
        <v>Srta Maysa Melo</v>
      </c>
      <c r="C1369" s="2" t="s">
        <v>57</v>
      </c>
      <c r="D1369" s="4" t="s">
        <v>2375</v>
      </c>
      <c r="E1369" s="4" t="s">
        <v>2376</v>
      </c>
      <c r="F1369">
        <v>0</v>
      </c>
      <c r="G1369">
        <v>2</v>
      </c>
      <c r="H1369">
        <f t="shared" si="84"/>
        <v>2025</v>
      </c>
      <c r="I1369">
        <f t="shared" si="85"/>
        <v>4</v>
      </c>
      <c r="J1369" t="s">
        <v>18</v>
      </c>
      <c r="K1369" t="str">
        <f>VLOOKUP(A1369,Funcionários!$A$1:$I$98,7,FALSE)</f>
        <v>Tarde</v>
      </c>
      <c r="L1369" t="str">
        <f>VLOOKUP(K1369,Turnos!$A$1:$C$4,2,FALSE)</f>
        <v>14:00</v>
      </c>
      <c r="M1369" t="str">
        <f>VLOOKUP(K1369,Turnos!$A$1:$C$4,3,FALSE)</f>
        <v>22:00</v>
      </c>
      <c r="N1369" s="6">
        <v>2.9463888888888894</v>
      </c>
      <c r="O1369" s="6">
        <v>19.450555555555557</v>
      </c>
      <c r="P1369" s="6">
        <f t="shared" si="86"/>
        <v>22.396944444444447</v>
      </c>
      <c r="Q1369" t="str">
        <f t="shared" si="87"/>
        <v>Anomalia</v>
      </c>
      <c r="R1369" t="str">
        <f>VLOOKUP(A1369,Funcionários!$A$1:$I$98,6,FALSE)</f>
        <v>Logística</v>
      </c>
      <c r="S1369" t="str">
        <f>VLOOKUP(A1369,Funcionários!$A$1:$I$98,5,FALSE)</f>
        <v>Supervisor</v>
      </c>
      <c r="T1369">
        <f>VLOOKUP(A1369,Funcionários!$A$1:$I$98,8,FALSE)</f>
        <v>11574.52</v>
      </c>
      <c r="U1369" t="str">
        <f>VLOOKUP(A1369,Funcionários!$A$1:$I$98,3,FALSE)</f>
        <v>F</v>
      </c>
    </row>
    <row r="1370" spans="1:21" x14ac:dyDescent="0.3">
      <c r="A1370">
        <v>48</v>
      </c>
      <c r="B1370" t="str">
        <f>VLOOKUP(A1370,Funcionários!$A$1:$I$98,2,FALSE)</f>
        <v>Srta Maysa Melo</v>
      </c>
      <c r="C1370" s="2" t="s">
        <v>60</v>
      </c>
      <c r="D1370" s="4" t="s">
        <v>2377</v>
      </c>
      <c r="E1370" s="4" t="s">
        <v>2378</v>
      </c>
      <c r="F1370">
        <v>0</v>
      </c>
      <c r="G1370">
        <v>2.9</v>
      </c>
      <c r="H1370">
        <f t="shared" si="84"/>
        <v>2025</v>
      </c>
      <c r="I1370">
        <f t="shared" si="85"/>
        <v>4</v>
      </c>
      <c r="J1370" t="s">
        <v>22</v>
      </c>
      <c r="K1370" t="str">
        <f>VLOOKUP(A1370,Funcionários!$A$1:$I$98,7,FALSE)</f>
        <v>Tarde</v>
      </c>
      <c r="L1370" t="str">
        <f>VLOOKUP(K1370,Turnos!$A$1:$C$4,2,FALSE)</f>
        <v>14:00</v>
      </c>
      <c r="M1370" t="str">
        <f>VLOOKUP(K1370,Turnos!$A$1:$C$4,3,FALSE)</f>
        <v>22:00</v>
      </c>
      <c r="N1370" s="6">
        <v>4.7877777777777792</v>
      </c>
      <c r="O1370" s="6">
        <v>14.002222222222223</v>
      </c>
      <c r="P1370" s="6">
        <f t="shared" si="86"/>
        <v>18.790000000000003</v>
      </c>
      <c r="Q1370" t="str">
        <f t="shared" si="87"/>
        <v>Anomalia</v>
      </c>
      <c r="R1370" t="str">
        <f>VLOOKUP(A1370,Funcionários!$A$1:$I$98,6,FALSE)</f>
        <v>Logística</v>
      </c>
      <c r="S1370" t="str">
        <f>VLOOKUP(A1370,Funcionários!$A$1:$I$98,5,FALSE)</f>
        <v>Supervisor</v>
      </c>
      <c r="T1370">
        <f>VLOOKUP(A1370,Funcionários!$A$1:$I$98,8,FALSE)</f>
        <v>11574.52</v>
      </c>
      <c r="U1370" t="str">
        <f>VLOOKUP(A1370,Funcionários!$A$1:$I$98,3,FALSE)</f>
        <v>F</v>
      </c>
    </row>
    <row r="1371" spans="1:21" x14ac:dyDescent="0.3">
      <c r="A1371">
        <v>48</v>
      </c>
      <c r="B1371" t="str">
        <f>VLOOKUP(A1371,Funcionários!$A$1:$I$98,2,FALSE)</f>
        <v>Srta Maysa Melo</v>
      </c>
      <c r="C1371" s="2" t="s">
        <v>63</v>
      </c>
      <c r="D1371" s="4"/>
      <c r="E1371" s="4"/>
      <c r="F1371">
        <v>1</v>
      </c>
      <c r="G1371">
        <v>0</v>
      </c>
      <c r="H1371">
        <f t="shared" si="84"/>
        <v>2025</v>
      </c>
      <c r="I1371">
        <f t="shared" si="85"/>
        <v>4</v>
      </c>
      <c r="J1371" t="s">
        <v>26</v>
      </c>
      <c r="K1371" t="str">
        <f>VLOOKUP(A1371,Funcionários!$A$1:$I$98,7,FALSE)</f>
        <v>Tarde</v>
      </c>
      <c r="L1371" t="str">
        <f>VLOOKUP(K1371,Turnos!$A$1:$C$4,2,FALSE)</f>
        <v>14:00</v>
      </c>
      <c r="M1371" t="str">
        <f>VLOOKUP(K1371,Turnos!$A$1:$C$4,3,FALSE)</f>
        <v>22:00</v>
      </c>
      <c r="N1371" s="6">
        <v>14</v>
      </c>
      <c r="O1371" s="6">
        <v>22</v>
      </c>
      <c r="P1371" s="6">
        <f t="shared" si="86"/>
        <v>36</v>
      </c>
      <c r="Q1371" t="str">
        <f t="shared" si="87"/>
        <v>Anomalia</v>
      </c>
      <c r="R1371" t="str">
        <f>VLOOKUP(A1371,Funcionários!$A$1:$I$98,6,FALSE)</f>
        <v>Logística</v>
      </c>
      <c r="S1371" t="str">
        <f>VLOOKUP(A1371,Funcionários!$A$1:$I$98,5,FALSE)</f>
        <v>Supervisor</v>
      </c>
      <c r="T1371">
        <f>VLOOKUP(A1371,Funcionários!$A$1:$I$98,8,FALSE)</f>
        <v>11574.52</v>
      </c>
      <c r="U1371" t="str">
        <f>VLOOKUP(A1371,Funcionários!$A$1:$I$98,3,FALSE)</f>
        <v>F</v>
      </c>
    </row>
    <row r="1372" spans="1:21" x14ac:dyDescent="0.3">
      <c r="A1372">
        <v>48</v>
      </c>
      <c r="B1372" t="str">
        <f>VLOOKUP(A1372,Funcionários!$A$1:$I$98,2,FALSE)</f>
        <v>Srta Maysa Melo</v>
      </c>
      <c r="C1372" s="2" t="s">
        <v>66</v>
      </c>
      <c r="D1372" s="4" t="s">
        <v>2379</v>
      </c>
      <c r="E1372" s="4" t="s">
        <v>2380</v>
      </c>
      <c r="F1372">
        <v>0</v>
      </c>
      <c r="G1372">
        <v>0.3</v>
      </c>
      <c r="H1372">
        <f t="shared" si="84"/>
        <v>2025</v>
      </c>
      <c r="I1372">
        <f t="shared" si="85"/>
        <v>4</v>
      </c>
      <c r="J1372" t="s">
        <v>28</v>
      </c>
      <c r="K1372" t="str">
        <f>VLOOKUP(A1372,Funcionários!$A$1:$I$98,7,FALSE)</f>
        <v>Tarde</v>
      </c>
      <c r="L1372" t="str">
        <f>VLOOKUP(K1372,Turnos!$A$1:$C$4,2,FALSE)</f>
        <v>14:00</v>
      </c>
      <c r="M1372" t="str">
        <f>VLOOKUP(K1372,Turnos!$A$1:$C$4,3,FALSE)</f>
        <v>22:00</v>
      </c>
      <c r="N1372" s="6">
        <v>6.1922222222222238</v>
      </c>
      <c r="O1372" s="6">
        <v>16.970555555555556</v>
      </c>
      <c r="P1372" s="6">
        <f t="shared" si="86"/>
        <v>23.16277777777778</v>
      </c>
      <c r="Q1372" t="str">
        <f t="shared" si="87"/>
        <v>Anomalia</v>
      </c>
      <c r="R1372" t="str">
        <f>VLOOKUP(A1372,Funcionários!$A$1:$I$98,6,FALSE)</f>
        <v>Logística</v>
      </c>
      <c r="S1372" t="str">
        <f>VLOOKUP(A1372,Funcionários!$A$1:$I$98,5,FALSE)</f>
        <v>Supervisor</v>
      </c>
      <c r="T1372">
        <f>VLOOKUP(A1372,Funcionários!$A$1:$I$98,8,FALSE)</f>
        <v>11574.52</v>
      </c>
      <c r="U1372" t="str">
        <f>VLOOKUP(A1372,Funcionários!$A$1:$I$98,3,FALSE)</f>
        <v>F</v>
      </c>
    </row>
    <row r="1373" spans="1:21" x14ac:dyDescent="0.3">
      <c r="A1373">
        <v>48</v>
      </c>
      <c r="B1373" t="str">
        <f>VLOOKUP(A1373,Funcionários!$A$1:$I$98,2,FALSE)</f>
        <v>Srta Maysa Melo</v>
      </c>
      <c r="C1373" s="2" t="s">
        <v>69</v>
      </c>
      <c r="D1373" s="4" t="s">
        <v>2381</v>
      </c>
      <c r="E1373" s="4" t="s">
        <v>2382</v>
      </c>
      <c r="F1373">
        <v>0</v>
      </c>
      <c r="G1373">
        <v>0.2</v>
      </c>
      <c r="H1373">
        <f t="shared" si="84"/>
        <v>2025</v>
      </c>
      <c r="I1373">
        <f t="shared" si="85"/>
        <v>4</v>
      </c>
      <c r="J1373" t="s">
        <v>9</v>
      </c>
      <c r="K1373" t="str">
        <f>VLOOKUP(A1373,Funcionários!$A$1:$I$98,7,FALSE)</f>
        <v>Tarde</v>
      </c>
      <c r="L1373" t="str">
        <f>VLOOKUP(K1373,Turnos!$A$1:$C$4,2,FALSE)</f>
        <v>14:00</v>
      </c>
      <c r="M1373" t="str">
        <f>VLOOKUP(K1373,Turnos!$A$1:$C$4,3,FALSE)</f>
        <v>22:00</v>
      </c>
      <c r="N1373" s="6">
        <v>8.4425000000000008</v>
      </c>
      <c r="O1373" s="6">
        <v>13.98583333333333</v>
      </c>
      <c r="P1373" s="6">
        <f t="shared" si="86"/>
        <v>22.428333333333331</v>
      </c>
      <c r="Q1373" t="str">
        <f t="shared" si="87"/>
        <v>Anomalia</v>
      </c>
      <c r="R1373" t="str">
        <f>VLOOKUP(A1373,Funcionários!$A$1:$I$98,6,FALSE)</f>
        <v>Logística</v>
      </c>
      <c r="S1373" t="str">
        <f>VLOOKUP(A1373,Funcionários!$A$1:$I$98,5,FALSE)</f>
        <v>Supervisor</v>
      </c>
      <c r="T1373">
        <f>VLOOKUP(A1373,Funcionários!$A$1:$I$98,8,FALSE)</f>
        <v>11574.52</v>
      </c>
      <c r="U1373" t="str">
        <f>VLOOKUP(A1373,Funcionários!$A$1:$I$98,3,FALSE)</f>
        <v>F</v>
      </c>
    </row>
    <row r="1374" spans="1:21" x14ac:dyDescent="0.3">
      <c r="A1374">
        <v>48</v>
      </c>
      <c r="B1374" t="str">
        <f>VLOOKUP(A1374,Funcionários!$A$1:$I$98,2,FALSE)</f>
        <v>Srta Maysa Melo</v>
      </c>
      <c r="C1374" s="2" t="s">
        <v>72</v>
      </c>
      <c r="D1374" s="4" t="s">
        <v>2383</v>
      </c>
      <c r="E1374" s="4" t="s">
        <v>2384</v>
      </c>
      <c r="F1374">
        <v>0</v>
      </c>
      <c r="G1374">
        <v>1.1000000000000001</v>
      </c>
      <c r="H1374">
        <f t="shared" si="84"/>
        <v>2025</v>
      </c>
      <c r="I1374">
        <f t="shared" si="85"/>
        <v>4</v>
      </c>
      <c r="J1374" t="s">
        <v>12</v>
      </c>
      <c r="K1374" t="str">
        <f>VLOOKUP(A1374,Funcionários!$A$1:$I$98,7,FALSE)</f>
        <v>Tarde</v>
      </c>
      <c r="L1374" t="str">
        <f>VLOOKUP(K1374,Turnos!$A$1:$C$4,2,FALSE)</f>
        <v>14:00</v>
      </c>
      <c r="M1374" t="str">
        <f>VLOOKUP(K1374,Turnos!$A$1:$C$4,3,FALSE)</f>
        <v>22:00</v>
      </c>
      <c r="N1374" s="6">
        <v>8.6697222222222212</v>
      </c>
      <c r="O1374" s="6">
        <v>3.2302777777777782</v>
      </c>
      <c r="P1374" s="6">
        <f t="shared" si="86"/>
        <v>11.899999999999999</v>
      </c>
      <c r="Q1374" t="str">
        <f t="shared" si="87"/>
        <v>Anomalia</v>
      </c>
      <c r="R1374" t="str">
        <f>VLOOKUP(A1374,Funcionários!$A$1:$I$98,6,FALSE)</f>
        <v>Logística</v>
      </c>
      <c r="S1374" t="str">
        <f>VLOOKUP(A1374,Funcionários!$A$1:$I$98,5,FALSE)</f>
        <v>Supervisor</v>
      </c>
      <c r="T1374">
        <f>VLOOKUP(A1374,Funcionários!$A$1:$I$98,8,FALSE)</f>
        <v>11574.52</v>
      </c>
      <c r="U1374" t="str">
        <f>VLOOKUP(A1374,Funcionários!$A$1:$I$98,3,FALSE)</f>
        <v>F</v>
      </c>
    </row>
    <row r="1375" spans="1:21" x14ac:dyDescent="0.3">
      <c r="A1375">
        <v>48</v>
      </c>
      <c r="B1375" t="str">
        <f>VLOOKUP(A1375,Funcionários!$A$1:$I$98,2,FALSE)</f>
        <v>Srta Maysa Melo</v>
      </c>
      <c r="C1375" s="2" t="s">
        <v>75</v>
      </c>
      <c r="D1375" s="4" t="s">
        <v>2385</v>
      </c>
      <c r="E1375" s="4" t="s">
        <v>2386</v>
      </c>
      <c r="F1375">
        <v>0</v>
      </c>
      <c r="G1375">
        <v>2.8</v>
      </c>
      <c r="H1375">
        <f t="shared" si="84"/>
        <v>2025</v>
      </c>
      <c r="I1375">
        <f t="shared" si="85"/>
        <v>4</v>
      </c>
      <c r="J1375" t="s">
        <v>16</v>
      </c>
      <c r="K1375" t="str">
        <f>VLOOKUP(A1375,Funcionários!$A$1:$I$98,7,FALSE)</f>
        <v>Tarde</v>
      </c>
      <c r="L1375" t="str">
        <f>VLOOKUP(K1375,Turnos!$A$1:$C$4,2,FALSE)</f>
        <v>14:00</v>
      </c>
      <c r="M1375" t="str">
        <f>VLOOKUP(K1375,Turnos!$A$1:$C$4,3,FALSE)</f>
        <v>22:00</v>
      </c>
      <c r="N1375" s="6">
        <v>10.4475</v>
      </c>
      <c r="O1375" s="6">
        <v>13.775</v>
      </c>
      <c r="P1375" s="6">
        <f t="shared" si="86"/>
        <v>24.2225</v>
      </c>
      <c r="Q1375" t="str">
        <f t="shared" si="87"/>
        <v>Anomalia</v>
      </c>
      <c r="R1375" t="str">
        <f>VLOOKUP(A1375,Funcionários!$A$1:$I$98,6,FALSE)</f>
        <v>Logística</v>
      </c>
      <c r="S1375" t="str">
        <f>VLOOKUP(A1375,Funcionários!$A$1:$I$98,5,FALSE)</f>
        <v>Supervisor</v>
      </c>
      <c r="T1375">
        <f>VLOOKUP(A1375,Funcionários!$A$1:$I$98,8,FALSE)</f>
        <v>11574.52</v>
      </c>
      <c r="U1375" t="str">
        <f>VLOOKUP(A1375,Funcionários!$A$1:$I$98,3,FALSE)</f>
        <v>F</v>
      </c>
    </row>
    <row r="1376" spans="1:21" x14ac:dyDescent="0.3">
      <c r="A1376">
        <v>48</v>
      </c>
      <c r="B1376" t="str">
        <f>VLOOKUP(A1376,Funcionários!$A$1:$I$98,2,FALSE)</f>
        <v>Srta Maysa Melo</v>
      </c>
      <c r="C1376" s="2" t="s">
        <v>76</v>
      </c>
      <c r="D1376" s="4" t="s">
        <v>2387</v>
      </c>
      <c r="E1376" s="4" t="s">
        <v>2388</v>
      </c>
      <c r="F1376">
        <v>0</v>
      </c>
      <c r="G1376">
        <v>1.5</v>
      </c>
      <c r="H1376">
        <f t="shared" si="84"/>
        <v>2025</v>
      </c>
      <c r="I1376">
        <f t="shared" si="85"/>
        <v>4</v>
      </c>
      <c r="J1376" t="s">
        <v>18</v>
      </c>
      <c r="K1376" t="str">
        <f>VLOOKUP(A1376,Funcionários!$A$1:$I$98,7,FALSE)</f>
        <v>Tarde</v>
      </c>
      <c r="L1376" t="str">
        <f>VLOOKUP(K1376,Turnos!$A$1:$C$4,2,FALSE)</f>
        <v>14:00</v>
      </c>
      <c r="M1376" t="str">
        <f>VLOOKUP(K1376,Turnos!$A$1:$C$4,3,FALSE)</f>
        <v>22:00</v>
      </c>
      <c r="N1376" s="6">
        <v>5.5322222222222219</v>
      </c>
      <c r="O1376" s="6">
        <v>16.267499999999998</v>
      </c>
      <c r="P1376" s="6">
        <f t="shared" si="86"/>
        <v>21.799722222222222</v>
      </c>
      <c r="Q1376" t="str">
        <f t="shared" si="87"/>
        <v>Anomalia</v>
      </c>
      <c r="R1376" t="str">
        <f>VLOOKUP(A1376,Funcionários!$A$1:$I$98,6,FALSE)</f>
        <v>Logística</v>
      </c>
      <c r="S1376" t="str">
        <f>VLOOKUP(A1376,Funcionários!$A$1:$I$98,5,FALSE)</f>
        <v>Supervisor</v>
      </c>
      <c r="T1376">
        <f>VLOOKUP(A1376,Funcionários!$A$1:$I$98,8,FALSE)</f>
        <v>11574.52</v>
      </c>
      <c r="U1376" t="str">
        <f>VLOOKUP(A1376,Funcionários!$A$1:$I$98,3,FALSE)</f>
        <v>F</v>
      </c>
    </row>
    <row r="1377" spans="1:21" x14ac:dyDescent="0.3">
      <c r="A1377">
        <v>48</v>
      </c>
      <c r="B1377" t="str">
        <f>VLOOKUP(A1377,Funcionários!$A$1:$I$98,2,FALSE)</f>
        <v>Srta Maysa Melo</v>
      </c>
      <c r="C1377" s="2" t="s">
        <v>79</v>
      </c>
      <c r="D1377" s="4" t="s">
        <v>507</v>
      </c>
      <c r="E1377" s="4" t="s">
        <v>2389</v>
      </c>
      <c r="F1377">
        <v>0</v>
      </c>
      <c r="G1377">
        <v>2.6</v>
      </c>
      <c r="H1377">
        <f t="shared" si="84"/>
        <v>2025</v>
      </c>
      <c r="I1377">
        <f t="shared" si="85"/>
        <v>4</v>
      </c>
      <c r="J1377" t="s">
        <v>22</v>
      </c>
      <c r="K1377" t="str">
        <f>VLOOKUP(A1377,Funcionários!$A$1:$I$98,7,FALSE)</f>
        <v>Tarde</v>
      </c>
      <c r="L1377" t="str">
        <f>VLOOKUP(K1377,Turnos!$A$1:$C$4,2,FALSE)</f>
        <v>14:00</v>
      </c>
      <c r="M1377" t="str">
        <f>VLOOKUP(K1377,Turnos!$A$1:$C$4,3,FALSE)</f>
        <v>22:00</v>
      </c>
      <c r="N1377" s="6">
        <v>5.6666666666664867E-2</v>
      </c>
      <c r="O1377" s="6">
        <v>9.4752777777777784</v>
      </c>
      <c r="P1377" s="6">
        <f t="shared" si="86"/>
        <v>9.5319444444444432</v>
      </c>
      <c r="Q1377" t="str">
        <f t="shared" si="87"/>
        <v>Anomalia</v>
      </c>
      <c r="R1377" t="str">
        <f>VLOOKUP(A1377,Funcionários!$A$1:$I$98,6,FALSE)</f>
        <v>Logística</v>
      </c>
      <c r="S1377" t="str">
        <f>VLOOKUP(A1377,Funcionários!$A$1:$I$98,5,FALSE)</f>
        <v>Supervisor</v>
      </c>
      <c r="T1377">
        <f>VLOOKUP(A1377,Funcionários!$A$1:$I$98,8,FALSE)</f>
        <v>11574.52</v>
      </c>
      <c r="U1377" t="str">
        <f>VLOOKUP(A1377,Funcionários!$A$1:$I$98,3,FALSE)</f>
        <v>F</v>
      </c>
    </row>
    <row r="1378" spans="1:21" x14ac:dyDescent="0.3">
      <c r="A1378">
        <v>48</v>
      </c>
      <c r="B1378" t="str">
        <f>VLOOKUP(A1378,Funcionários!$A$1:$I$98,2,FALSE)</f>
        <v>Srta Maysa Melo</v>
      </c>
      <c r="C1378" s="2" t="s">
        <v>82</v>
      </c>
      <c r="D1378" s="4" t="s">
        <v>2390</v>
      </c>
      <c r="E1378" s="4" t="s">
        <v>2391</v>
      </c>
      <c r="F1378">
        <v>0</v>
      </c>
      <c r="G1378">
        <v>0.7</v>
      </c>
      <c r="H1378">
        <f t="shared" si="84"/>
        <v>2025</v>
      </c>
      <c r="I1378">
        <f t="shared" si="85"/>
        <v>4</v>
      </c>
      <c r="J1378" t="s">
        <v>26</v>
      </c>
      <c r="K1378" t="str">
        <f>VLOOKUP(A1378,Funcionários!$A$1:$I$98,7,FALSE)</f>
        <v>Tarde</v>
      </c>
      <c r="L1378" t="str">
        <f>VLOOKUP(K1378,Turnos!$A$1:$C$4,2,FALSE)</f>
        <v>14:00</v>
      </c>
      <c r="M1378" t="str">
        <f>VLOOKUP(K1378,Turnos!$A$1:$C$4,3,FALSE)</f>
        <v>22:00</v>
      </c>
      <c r="N1378" s="6">
        <v>2.5627777777777778</v>
      </c>
      <c r="O1378" s="6">
        <v>12.549166666666663</v>
      </c>
      <c r="P1378" s="6">
        <f t="shared" si="86"/>
        <v>15.11194444444444</v>
      </c>
      <c r="Q1378" t="str">
        <f t="shared" si="87"/>
        <v>Anomalia</v>
      </c>
      <c r="R1378" t="str">
        <f>VLOOKUP(A1378,Funcionários!$A$1:$I$98,6,FALSE)</f>
        <v>Logística</v>
      </c>
      <c r="S1378" t="str">
        <f>VLOOKUP(A1378,Funcionários!$A$1:$I$98,5,FALSE)</f>
        <v>Supervisor</v>
      </c>
      <c r="T1378">
        <f>VLOOKUP(A1378,Funcionários!$A$1:$I$98,8,FALSE)</f>
        <v>11574.52</v>
      </c>
      <c r="U1378" t="str">
        <f>VLOOKUP(A1378,Funcionários!$A$1:$I$98,3,FALSE)</f>
        <v>F</v>
      </c>
    </row>
    <row r="1379" spans="1:21" x14ac:dyDescent="0.3">
      <c r="A1379">
        <v>48</v>
      </c>
      <c r="B1379" t="str">
        <f>VLOOKUP(A1379,Funcionários!$A$1:$I$98,2,FALSE)</f>
        <v>Srta Maysa Melo</v>
      </c>
      <c r="C1379" s="2" t="s">
        <v>85</v>
      </c>
      <c r="D1379" s="4" t="s">
        <v>2392</v>
      </c>
      <c r="E1379" s="4" t="s">
        <v>2393</v>
      </c>
      <c r="F1379">
        <v>0</v>
      </c>
      <c r="G1379">
        <v>0.3</v>
      </c>
      <c r="H1379">
        <f t="shared" si="84"/>
        <v>2025</v>
      </c>
      <c r="I1379">
        <f t="shared" si="85"/>
        <v>4</v>
      </c>
      <c r="J1379" t="s">
        <v>28</v>
      </c>
      <c r="K1379" t="str">
        <f>VLOOKUP(A1379,Funcionários!$A$1:$I$98,7,FALSE)</f>
        <v>Tarde</v>
      </c>
      <c r="L1379" t="str">
        <f>VLOOKUP(K1379,Turnos!$A$1:$C$4,2,FALSE)</f>
        <v>14:00</v>
      </c>
      <c r="M1379" t="str">
        <f>VLOOKUP(K1379,Turnos!$A$1:$C$4,3,FALSE)</f>
        <v>22:00</v>
      </c>
      <c r="N1379" s="6">
        <v>8.6494444444444447</v>
      </c>
      <c r="O1379" s="6">
        <v>0.12305555555555703</v>
      </c>
      <c r="P1379" s="6">
        <f t="shared" si="86"/>
        <v>8.7725000000000009</v>
      </c>
      <c r="Q1379" t="str">
        <f t="shared" si="87"/>
        <v>Anomalia</v>
      </c>
      <c r="R1379" t="str">
        <f>VLOOKUP(A1379,Funcionários!$A$1:$I$98,6,FALSE)</f>
        <v>Logística</v>
      </c>
      <c r="S1379" t="str">
        <f>VLOOKUP(A1379,Funcionários!$A$1:$I$98,5,FALSE)</f>
        <v>Supervisor</v>
      </c>
      <c r="T1379">
        <f>VLOOKUP(A1379,Funcionários!$A$1:$I$98,8,FALSE)</f>
        <v>11574.52</v>
      </c>
      <c r="U1379" t="str">
        <f>VLOOKUP(A1379,Funcionários!$A$1:$I$98,3,FALSE)</f>
        <v>F</v>
      </c>
    </row>
    <row r="1380" spans="1:21" x14ac:dyDescent="0.3">
      <c r="A1380">
        <v>48</v>
      </c>
      <c r="B1380" t="str">
        <f>VLOOKUP(A1380,Funcionários!$A$1:$I$98,2,FALSE)</f>
        <v>Srta Maysa Melo</v>
      </c>
      <c r="C1380" s="2" t="s">
        <v>88</v>
      </c>
      <c r="D1380" s="4" t="s">
        <v>2394</v>
      </c>
      <c r="E1380" s="4" t="s">
        <v>2395</v>
      </c>
      <c r="F1380">
        <v>0</v>
      </c>
      <c r="G1380">
        <v>2</v>
      </c>
      <c r="H1380">
        <f t="shared" si="84"/>
        <v>2025</v>
      </c>
      <c r="I1380">
        <f t="shared" si="85"/>
        <v>4</v>
      </c>
      <c r="J1380" t="s">
        <v>9</v>
      </c>
      <c r="K1380" t="str">
        <f>VLOOKUP(A1380,Funcionários!$A$1:$I$98,7,FALSE)</f>
        <v>Tarde</v>
      </c>
      <c r="L1380" t="str">
        <f>VLOOKUP(K1380,Turnos!$A$1:$C$4,2,FALSE)</f>
        <v>14:00</v>
      </c>
      <c r="M1380" t="str">
        <f>VLOOKUP(K1380,Turnos!$A$1:$C$4,3,FALSE)</f>
        <v>22:00</v>
      </c>
      <c r="N1380" s="6">
        <v>11.313333333333334</v>
      </c>
      <c r="O1380" s="6">
        <v>3.2974999999999985</v>
      </c>
      <c r="P1380" s="6">
        <f t="shared" si="86"/>
        <v>14.610833333333332</v>
      </c>
      <c r="Q1380" t="str">
        <f t="shared" si="87"/>
        <v>Anomalia</v>
      </c>
      <c r="R1380" t="str">
        <f>VLOOKUP(A1380,Funcionários!$A$1:$I$98,6,FALSE)</f>
        <v>Logística</v>
      </c>
      <c r="S1380" t="str">
        <f>VLOOKUP(A1380,Funcionários!$A$1:$I$98,5,FALSE)</f>
        <v>Supervisor</v>
      </c>
      <c r="T1380">
        <f>VLOOKUP(A1380,Funcionários!$A$1:$I$98,8,FALSE)</f>
        <v>11574.52</v>
      </c>
      <c r="U1380" t="str">
        <f>VLOOKUP(A1380,Funcionários!$A$1:$I$98,3,FALSE)</f>
        <v>F</v>
      </c>
    </row>
    <row r="1381" spans="1:21" x14ac:dyDescent="0.3">
      <c r="A1381">
        <v>48</v>
      </c>
      <c r="B1381" t="str">
        <f>VLOOKUP(A1381,Funcionários!$A$1:$I$98,2,FALSE)</f>
        <v>Srta Maysa Melo</v>
      </c>
      <c r="C1381" s="2" t="s">
        <v>91</v>
      </c>
      <c r="D1381" s="4"/>
      <c r="E1381" s="4"/>
      <c r="F1381">
        <v>0</v>
      </c>
      <c r="G1381">
        <v>0</v>
      </c>
      <c r="H1381">
        <f t="shared" si="84"/>
        <v>2025</v>
      </c>
      <c r="I1381">
        <f t="shared" si="85"/>
        <v>4</v>
      </c>
      <c r="J1381" t="s">
        <v>12</v>
      </c>
      <c r="K1381" t="str">
        <f>VLOOKUP(A1381,Funcionários!$A$1:$I$98,7,FALSE)</f>
        <v>Tarde</v>
      </c>
      <c r="L1381" t="str">
        <f>VLOOKUP(K1381,Turnos!$A$1:$C$4,2,FALSE)</f>
        <v>14:00</v>
      </c>
      <c r="M1381" t="str">
        <f>VLOOKUP(K1381,Turnos!$A$1:$C$4,3,FALSE)</f>
        <v>22:00</v>
      </c>
      <c r="N1381" s="6">
        <v>14</v>
      </c>
      <c r="O1381" s="6">
        <v>22</v>
      </c>
      <c r="P1381" s="6">
        <f t="shared" si="86"/>
        <v>36</v>
      </c>
      <c r="Q1381" t="str">
        <f t="shared" si="87"/>
        <v>Anomalia</v>
      </c>
      <c r="R1381" t="str">
        <f>VLOOKUP(A1381,Funcionários!$A$1:$I$98,6,FALSE)</f>
        <v>Logística</v>
      </c>
      <c r="S1381" t="str">
        <f>VLOOKUP(A1381,Funcionários!$A$1:$I$98,5,FALSE)</f>
        <v>Supervisor</v>
      </c>
      <c r="T1381">
        <f>VLOOKUP(A1381,Funcionários!$A$1:$I$98,8,FALSE)</f>
        <v>11574.52</v>
      </c>
      <c r="U1381" t="str">
        <f>VLOOKUP(A1381,Funcionários!$A$1:$I$98,3,FALSE)</f>
        <v>F</v>
      </c>
    </row>
    <row r="1382" spans="1:21" x14ac:dyDescent="0.3">
      <c r="A1382">
        <v>49</v>
      </c>
      <c r="B1382" t="str">
        <f>VLOOKUP(A1382,Funcionários!$A$1:$I$98,2,FALSE)</f>
        <v>Anna Liz Cirino</v>
      </c>
      <c r="C1382" s="2" t="s">
        <v>7</v>
      </c>
      <c r="D1382" s="4" t="s">
        <v>2396</v>
      </c>
      <c r="E1382" s="4" t="s">
        <v>2397</v>
      </c>
      <c r="F1382">
        <v>0</v>
      </c>
      <c r="G1382">
        <v>1.9</v>
      </c>
      <c r="H1382">
        <f t="shared" si="84"/>
        <v>2025</v>
      </c>
      <c r="I1382">
        <f t="shared" si="85"/>
        <v>5</v>
      </c>
      <c r="J1382" t="s">
        <v>9</v>
      </c>
      <c r="K1382" t="str">
        <f>VLOOKUP(A1382,Funcionários!$A$1:$I$98,7,FALSE)</f>
        <v>Manhã</v>
      </c>
      <c r="L1382" t="str">
        <f>VLOOKUP(K1382,Turnos!$A$1:$C$4,2,FALSE)</f>
        <v>06:00</v>
      </c>
      <c r="M1382" t="str">
        <f>VLOOKUP(K1382,Turnos!$A$1:$C$4,3,FALSE)</f>
        <v>14:00</v>
      </c>
      <c r="N1382" s="6">
        <v>8.4286111111111115</v>
      </c>
      <c r="O1382" s="6">
        <v>8.2630555555555567</v>
      </c>
      <c r="P1382" s="6">
        <f t="shared" si="86"/>
        <v>16.69166666666667</v>
      </c>
      <c r="Q1382" t="str">
        <f t="shared" si="87"/>
        <v>Anomalia</v>
      </c>
      <c r="R1382" t="str">
        <f>VLOOKUP(A1382,Funcionários!$A$1:$I$98,6,FALSE)</f>
        <v>RH</v>
      </c>
      <c r="S1382" t="str">
        <f>VLOOKUP(A1382,Funcionários!$A$1:$I$98,5,FALSE)</f>
        <v>Auxiliar</v>
      </c>
      <c r="T1382">
        <f>VLOOKUP(A1382,Funcionários!$A$1:$I$98,8,FALSE)</f>
        <v>4949.67</v>
      </c>
      <c r="U1382" t="str">
        <f>VLOOKUP(A1382,Funcionários!$A$1:$I$98,3,FALSE)</f>
        <v>M</v>
      </c>
    </row>
    <row r="1383" spans="1:21" x14ac:dyDescent="0.3">
      <c r="A1383">
        <v>49</v>
      </c>
      <c r="B1383" t="str">
        <f>VLOOKUP(A1383,Funcionários!$A$1:$I$98,2,FALSE)</f>
        <v>Anna Liz Cirino</v>
      </c>
      <c r="C1383" s="2" t="s">
        <v>10</v>
      </c>
      <c r="D1383" s="4" t="s">
        <v>2398</v>
      </c>
      <c r="E1383" s="4" t="s">
        <v>2399</v>
      </c>
      <c r="F1383">
        <v>0</v>
      </c>
      <c r="G1383">
        <v>2.7</v>
      </c>
      <c r="H1383">
        <f t="shared" si="84"/>
        <v>2025</v>
      </c>
      <c r="I1383">
        <f t="shared" si="85"/>
        <v>5</v>
      </c>
      <c r="J1383" t="s">
        <v>12</v>
      </c>
      <c r="K1383" t="str">
        <f>VLOOKUP(A1383,Funcionários!$A$1:$I$98,7,FALSE)</f>
        <v>Manhã</v>
      </c>
      <c r="L1383" t="str">
        <f>VLOOKUP(K1383,Turnos!$A$1:$C$4,2,FALSE)</f>
        <v>06:00</v>
      </c>
      <c r="M1383" t="str">
        <f>VLOOKUP(K1383,Turnos!$A$1:$C$4,3,FALSE)</f>
        <v>14:00</v>
      </c>
      <c r="N1383" s="6">
        <v>14.696944444444444</v>
      </c>
      <c r="O1383" s="6">
        <v>12.544722222222223</v>
      </c>
      <c r="P1383" s="6">
        <f t="shared" si="86"/>
        <v>27.241666666666667</v>
      </c>
      <c r="Q1383" t="str">
        <f t="shared" si="87"/>
        <v>Anomalia</v>
      </c>
      <c r="R1383" t="str">
        <f>VLOOKUP(A1383,Funcionários!$A$1:$I$98,6,FALSE)</f>
        <v>RH</v>
      </c>
      <c r="S1383" t="str">
        <f>VLOOKUP(A1383,Funcionários!$A$1:$I$98,5,FALSE)</f>
        <v>Auxiliar</v>
      </c>
      <c r="T1383">
        <f>VLOOKUP(A1383,Funcionários!$A$1:$I$98,8,FALSE)</f>
        <v>4949.67</v>
      </c>
      <c r="U1383" t="str">
        <f>VLOOKUP(A1383,Funcionários!$A$1:$I$98,3,FALSE)</f>
        <v>M</v>
      </c>
    </row>
    <row r="1384" spans="1:21" x14ac:dyDescent="0.3">
      <c r="A1384">
        <v>49</v>
      </c>
      <c r="B1384" t="str">
        <f>VLOOKUP(A1384,Funcionários!$A$1:$I$98,2,FALSE)</f>
        <v>Anna Liz Cirino</v>
      </c>
      <c r="C1384" s="2" t="s">
        <v>13</v>
      </c>
      <c r="D1384" s="4" t="s">
        <v>2400</v>
      </c>
      <c r="E1384" s="4" t="s">
        <v>2401</v>
      </c>
      <c r="F1384">
        <v>0</v>
      </c>
      <c r="G1384">
        <v>3</v>
      </c>
      <c r="H1384">
        <f t="shared" si="84"/>
        <v>2025</v>
      </c>
      <c r="I1384">
        <f t="shared" si="85"/>
        <v>5</v>
      </c>
      <c r="J1384" t="s">
        <v>16</v>
      </c>
      <c r="K1384" t="str">
        <f>VLOOKUP(A1384,Funcionários!$A$1:$I$98,7,FALSE)</f>
        <v>Manhã</v>
      </c>
      <c r="L1384" t="str">
        <f>VLOOKUP(K1384,Turnos!$A$1:$C$4,2,FALSE)</f>
        <v>06:00</v>
      </c>
      <c r="M1384" t="str">
        <f>VLOOKUP(K1384,Turnos!$A$1:$C$4,3,FALSE)</f>
        <v>14:00</v>
      </c>
      <c r="N1384" s="6">
        <v>3.1091666666666664</v>
      </c>
      <c r="O1384" s="6">
        <v>0.92027777777777942</v>
      </c>
      <c r="P1384" s="6">
        <f t="shared" si="86"/>
        <v>4.0294444444444455</v>
      </c>
      <c r="Q1384" t="str">
        <f t="shared" si="87"/>
        <v>Anomalia</v>
      </c>
      <c r="R1384" t="str">
        <f>VLOOKUP(A1384,Funcionários!$A$1:$I$98,6,FALSE)</f>
        <v>RH</v>
      </c>
      <c r="S1384" t="str">
        <f>VLOOKUP(A1384,Funcionários!$A$1:$I$98,5,FALSE)</f>
        <v>Auxiliar</v>
      </c>
      <c r="T1384">
        <f>VLOOKUP(A1384,Funcionários!$A$1:$I$98,8,FALSE)</f>
        <v>4949.67</v>
      </c>
      <c r="U1384" t="str">
        <f>VLOOKUP(A1384,Funcionários!$A$1:$I$98,3,FALSE)</f>
        <v>M</v>
      </c>
    </row>
    <row r="1385" spans="1:21" x14ac:dyDescent="0.3">
      <c r="A1385">
        <v>49</v>
      </c>
      <c r="B1385" t="str">
        <f>VLOOKUP(A1385,Funcionários!$A$1:$I$98,2,FALSE)</f>
        <v>Anna Liz Cirino</v>
      </c>
      <c r="C1385" s="2" t="s">
        <v>17</v>
      </c>
      <c r="D1385" s="4" t="s">
        <v>2402</v>
      </c>
      <c r="E1385" s="4" t="s">
        <v>2403</v>
      </c>
      <c r="F1385">
        <v>0</v>
      </c>
      <c r="G1385">
        <v>0.7</v>
      </c>
      <c r="H1385">
        <f t="shared" si="84"/>
        <v>2025</v>
      </c>
      <c r="I1385">
        <f t="shared" si="85"/>
        <v>5</v>
      </c>
      <c r="J1385" t="s">
        <v>18</v>
      </c>
      <c r="K1385" t="str">
        <f>VLOOKUP(A1385,Funcionários!$A$1:$I$98,7,FALSE)</f>
        <v>Manhã</v>
      </c>
      <c r="L1385" t="str">
        <f>VLOOKUP(K1385,Turnos!$A$1:$C$4,2,FALSE)</f>
        <v>06:00</v>
      </c>
      <c r="M1385" t="str">
        <f>VLOOKUP(K1385,Turnos!$A$1:$C$4,3,FALSE)</f>
        <v>14:00</v>
      </c>
      <c r="N1385" s="6">
        <v>11.184444444444443</v>
      </c>
      <c r="O1385" s="6">
        <v>9.3897222222222219</v>
      </c>
      <c r="P1385" s="6">
        <f t="shared" si="86"/>
        <v>20.574166666666663</v>
      </c>
      <c r="Q1385" t="str">
        <f t="shared" si="87"/>
        <v>Anomalia</v>
      </c>
      <c r="R1385" t="str">
        <f>VLOOKUP(A1385,Funcionários!$A$1:$I$98,6,FALSE)</f>
        <v>RH</v>
      </c>
      <c r="S1385" t="str">
        <f>VLOOKUP(A1385,Funcionários!$A$1:$I$98,5,FALSE)</f>
        <v>Auxiliar</v>
      </c>
      <c r="T1385">
        <f>VLOOKUP(A1385,Funcionários!$A$1:$I$98,8,FALSE)</f>
        <v>4949.67</v>
      </c>
      <c r="U1385" t="str">
        <f>VLOOKUP(A1385,Funcionários!$A$1:$I$98,3,FALSE)</f>
        <v>M</v>
      </c>
    </row>
    <row r="1386" spans="1:21" x14ac:dyDescent="0.3">
      <c r="A1386">
        <v>49</v>
      </c>
      <c r="B1386" t="str">
        <f>VLOOKUP(A1386,Funcionários!$A$1:$I$98,2,FALSE)</f>
        <v>Anna Liz Cirino</v>
      </c>
      <c r="C1386" s="2" t="s">
        <v>19</v>
      </c>
      <c r="D1386" s="4"/>
      <c r="E1386" s="4"/>
      <c r="F1386">
        <v>0</v>
      </c>
      <c r="G1386">
        <v>0</v>
      </c>
      <c r="H1386">
        <f t="shared" si="84"/>
        <v>2025</v>
      </c>
      <c r="I1386">
        <f t="shared" si="85"/>
        <v>5</v>
      </c>
      <c r="J1386" t="s">
        <v>22</v>
      </c>
      <c r="K1386" t="str">
        <f>VLOOKUP(A1386,Funcionários!$A$1:$I$98,7,FALSE)</f>
        <v>Manhã</v>
      </c>
      <c r="L1386" t="str">
        <f>VLOOKUP(K1386,Turnos!$A$1:$C$4,2,FALSE)</f>
        <v>06:00</v>
      </c>
      <c r="M1386" t="str">
        <f>VLOOKUP(K1386,Turnos!$A$1:$C$4,3,FALSE)</f>
        <v>14:00</v>
      </c>
      <c r="N1386" s="6">
        <v>6</v>
      </c>
      <c r="O1386" s="6">
        <v>14</v>
      </c>
      <c r="P1386" s="6">
        <f t="shared" si="86"/>
        <v>20</v>
      </c>
      <c r="Q1386" t="str">
        <f t="shared" si="87"/>
        <v>Anomalia</v>
      </c>
      <c r="R1386" t="str">
        <f>VLOOKUP(A1386,Funcionários!$A$1:$I$98,6,FALSE)</f>
        <v>RH</v>
      </c>
      <c r="S1386" t="str">
        <f>VLOOKUP(A1386,Funcionários!$A$1:$I$98,5,FALSE)</f>
        <v>Auxiliar</v>
      </c>
      <c r="T1386">
        <f>VLOOKUP(A1386,Funcionários!$A$1:$I$98,8,FALSE)</f>
        <v>4949.67</v>
      </c>
      <c r="U1386" t="str">
        <f>VLOOKUP(A1386,Funcionários!$A$1:$I$98,3,FALSE)</f>
        <v>M</v>
      </c>
    </row>
    <row r="1387" spans="1:21" x14ac:dyDescent="0.3">
      <c r="A1387">
        <v>49</v>
      </c>
      <c r="B1387" t="str">
        <f>VLOOKUP(A1387,Funcionários!$A$1:$I$98,2,FALSE)</f>
        <v>Anna Liz Cirino</v>
      </c>
      <c r="C1387" s="2" t="s">
        <v>23</v>
      </c>
      <c r="D1387" s="4" t="s">
        <v>2404</v>
      </c>
      <c r="E1387" s="4" t="s">
        <v>2405</v>
      </c>
      <c r="F1387">
        <v>0</v>
      </c>
      <c r="G1387">
        <v>1.6</v>
      </c>
      <c r="H1387">
        <f t="shared" si="84"/>
        <v>2025</v>
      </c>
      <c r="I1387">
        <f t="shared" si="85"/>
        <v>5</v>
      </c>
      <c r="J1387" t="s">
        <v>26</v>
      </c>
      <c r="K1387" t="str">
        <f>VLOOKUP(A1387,Funcionários!$A$1:$I$98,7,FALSE)</f>
        <v>Manhã</v>
      </c>
      <c r="L1387" t="str">
        <f>VLOOKUP(K1387,Turnos!$A$1:$C$4,2,FALSE)</f>
        <v>06:00</v>
      </c>
      <c r="M1387" t="str">
        <f>VLOOKUP(K1387,Turnos!$A$1:$C$4,3,FALSE)</f>
        <v>14:00</v>
      </c>
      <c r="N1387" s="6">
        <v>3.135555555555555</v>
      </c>
      <c r="O1387" s="6">
        <v>13.679444444444444</v>
      </c>
      <c r="P1387" s="6">
        <f t="shared" si="86"/>
        <v>16.814999999999998</v>
      </c>
      <c r="Q1387" t="str">
        <f t="shared" si="87"/>
        <v>Anomalia</v>
      </c>
      <c r="R1387" t="str">
        <f>VLOOKUP(A1387,Funcionários!$A$1:$I$98,6,FALSE)</f>
        <v>RH</v>
      </c>
      <c r="S1387" t="str">
        <f>VLOOKUP(A1387,Funcionários!$A$1:$I$98,5,FALSE)</f>
        <v>Auxiliar</v>
      </c>
      <c r="T1387">
        <f>VLOOKUP(A1387,Funcionários!$A$1:$I$98,8,FALSE)</f>
        <v>4949.67</v>
      </c>
      <c r="U1387" t="str">
        <f>VLOOKUP(A1387,Funcionários!$A$1:$I$98,3,FALSE)</f>
        <v>M</v>
      </c>
    </row>
    <row r="1388" spans="1:21" x14ac:dyDescent="0.3">
      <c r="A1388">
        <v>49</v>
      </c>
      <c r="B1388" t="str">
        <f>VLOOKUP(A1388,Funcionários!$A$1:$I$98,2,FALSE)</f>
        <v>Anna Liz Cirino</v>
      </c>
      <c r="C1388" s="2" t="s">
        <v>27</v>
      </c>
      <c r="D1388" s="4" t="s">
        <v>2406</v>
      </c>
      <c r="E1388" s="4" t="s">
        <v>2407</v>
      </c>
      <c r="F1388">
        <v>0</v>
      </c>
      <c r="G1388">
        <v>2.1</v>
      </c>
      <c r="H1388">
        <f t="shared" si="84"/>
        <v>2025</v>
      </c>
      <c r="I1388">
        <f t="shared" si="85"/>
        <v>5</v>
      </c>
      <c r="J1388" t="s">
        <v>28</v>
      </c>
      <c r="K1388" t="str">
        <f>VLOOKUP(A1388,Funcionários!$A$1:$I$98,7,FALSE)</f>
        <v>Manhã</v>
      </c>
      <c r="L1388" t="str">
        <f>VLOOKUP(K1388,Turnos!$A$1:$C$4,2,FALSE)</f>
        <v>06:00</v>
      </c>
      <c r="M1388" t="str">
        <f>VLOOKUP(K1388,Turnos!$A$1:$C$4,3,FALSE)</f>
        <v>14:00</v>
      </c>
      <c r="N1388" s="6">
        <v>7.9444444444444651E-2</v>
      </c>
      <c r="O1388" s="6">
        <v>2.6986111111111124</v>
      </c>
      <c r="P1388" s="6">
        <f t="shared" si="86"/>
        <v>2.7780555555555573</v>
      </c>
      <c r="Q1388" t="str">
        <f t="shared" si="87"/>
        <v>Anomalia</v>
      </c>
      <c r="R1388" t="str">
        <f>VLOOKUP(A1388,Funcionários!$A$1:$I$98,6,FALSE)</f>
        <v>RH</v>
      </c>
      <c r="S1388" t="str">
        <f>VLOOKUP(A1388,Funcionários!$A$1:$I$98,5,FALSE)</f>
        <v>Auxiliar</v>
      </c>
      <c r="T1388">
        <f>VLOOKUP(A1388,Funcionários!$A$1:$I$98,8,FALSE)</f>
        <v>4949.67</v>
      </c>
      <c r="U1388" t="str">
        <f>VLOOKUP(A1388,Funcionários!$A$1:$I$98,3,FALSE)</f>
        <v>M</v>
      </c>
    </row>
    <row r="1389" spans="1:21" x14ac:dyDescent="0.3">
      <c r="A1389">
        <v>49</v>
      </c>
      <c r="B1389" t="str">
        <f>VLOOKUP(A1389,Funcionários!$A$1:$I$98,2,FALSE)</f>
        <v>Anna Liz Cirino</v>
      </c>
      <c r="C1389" s="2" t="s">
        <v>29</v>
      </c>
      <c r="D1389" s="4" t="s">
        <v>2408</v>
      </c>
      <c r="E1389" s="4" t="s">
        <v>2409</v>
      </c>
      <c r="F1389">
        <v>0</v>
      </c>
      <c r="G1389">
        <v>2.1</v>
      </c>
      <c r="H1389">
        <f t="shared" si="84"/>
        <v>2025</v>
      </c>
      <c r="I1389">
        <f t="shared" si="85"/>
        <v>4</v>
      </c>
      <c r="J1389" t="s">
        <v>9</v>
      </c>
      <c r="K1389" t="str">
        <f>VLOOKUP(A1389,Funcionários!$A$1:$I$98,7,FALSE)</f>
        <v>Manhã</v>
      </c>
      <c r="L1389" t="str">
        <f>VLOOKUP(K1389,Turnos!$A$1:$C$4,2,FALSE)</f>
        <v>06:00</v>
      </c>
      <c r="M1389" t="str">
        <f>VLOOKUP(K1389,Turnos!$A$1:$C$4,3,FALSE)</f>
        <v>14:00</v>
      </c>
      <c r="N1389" s="6">
        <v>13.515833333333335</v>
      </c>
      <c r="O1389" s="6">
        <v>6.4097222222222232</v>
      </c>
      <c r="P1389" s="6">
        <f t="shared" si="86"/>
        <v>19.925555555555558</v>
      </c>
      <c r="Q1389" t="str">
        <f t="shared" si="87"/>
        <v>Anomalia</v>
      </c>
      <c r="R1389" t="str">
        <f>VLOOKUP(A1389,Funcionários!$A$1:$I$98,6,FALSE)</f>
        <v>RH</v>
      </c>
      <c r="S1389" t="str">
        <f>VLOOKUP(A1389,Funcionários!$A$1:$I$98,5,FALSE)</f>
        <v>Auxiliar</v>
      </c>
      <c r="T1389">
        <f>VLOOKUP(A1389,Funcionários!$A$1:$I$98,8,FALSE)</f>
        <v>4949.67</v>
      </c>
      <c r="U1389" t="str">
        <f>VLOOKUP(A1389,Funcionários!$A$1:$I$98,3,FALSE)</f>
        <v>M</v>
      </c>
    </row>
    <row r="1390" spans="1:21" x14ac:dyDescent="0.3">
      <c r="A1390">
        <v>49</v>
      </c>
      <c r="B1390" t="str">
        <f>VLOOKUP(A1390,Funcionários!$A$1:$I$98,2,FALSE)</f>
        <v>Anna Liz Cirino</v>
      </c>
      <c r="C1390" s="2" t="s">
        <v>32</v>
      </c>
      <c r="D1390" s="4" t="s">
        <v>2410</v>
      </c>
      <c r="E1390" s="4" t="s">
        <v>2411</v>
      </c>
      <c r="F1390">
        <v>0</v>
      </c>
      <c r="G1390">
        <v>0</v>
      </c>
      <c r="H1390">
        <f t="shared" si="84"/>
        <v>2025</v>
      </c>
      <c r="I1390">
        <f t="shared" si="85"/>
        <v>4</v>
      </c>
      <c r="J1390" t="s">
        <v>12</v>
      </c>
      <c r="K1390" t="str">
        <f>VLOOKUP(A1390,Funcionários!$A$1:$I$98,7,FALSE)</f>
        <v>Manhã</v>
      </c>
      <c r="L1390" t="str">
        <f>VLOOKUP(K1390,Turnos!$A$1:$C$4,2,FALSE)</f>
        <v>06:00</v>
      </c>
      <c r="M1390" t="str">
        <f>VLOOKUP(K1390,Turnos!$A$1:$C$4,3,FALSE)</f>
        <v>14:00</v>
      </c>
      <c r="N1390" s="6">
        <v>4.8883333333333336</v>
      </c>
      <c r="O1390" s="6">
        <v>3.517500000000001</v>
      </c>
      <c r="P1390" s="6">
        <f t="shared" si="86"/>
        <v>8.4058333333333337</v>
      </c>
      <c r="Q1390" t="str">
        <f t="shared" si="87"/>
        <v>Anomalia</v>
      </c>
      <c r="R1390" t="str">
        <f>VLOOKUP(A1390,Funcionários!$A$1:$I$98,6,FALSE)</f>
        <v>RH</v>
      </c>
      <c r="S1390" t="str">
        <f>VLOOKUP(A1390,Funcionários!$A$1:$I$98,5,FALSE)</f>
        <v>Auxiliar</v>
      </c>
      <c r="T1390">
        <f>VLOOKUP(A1390,Funcionários!$A$1:$I$98,8,FALSE)</f>
        <v>4949.67</v>
      </c>
      <c r="U1390" t="str">
        <f>VLOOKUP(A1390,Funcionários!$A$1:$I$98,3,FALSE)</f>
        <v>M</v>
      </c>
    </row>
    <row r="1391" spans="1:21" x14ac:dyDescent="0.3">
      <c r="A1391">
        <v>49</v>
      </c>
      <c r="B1391" t="str">
        <f>VLOOKUP(A1391,Funcionários!$A$1:$I$98,2,FALSE)</f>
        <v>Anna Liz Cirino</v>
      </c>
      <c r="C1391" s="2" t="s">
        <v>35</v>
      </c>
      <c r="D1391" s="4" t="s">
        <v>2412</v>
      </c>
      <c r="E1391" s="4" t="s">
        <v>2413</v>
      </c>
      <c r="F1391">
        <v>0</v>
      </c>
      <c r="G1391">
        <v>1</v>
      </c>
      <c r="H1391">
        <f t="shared" si="84"/>
        <v>2025</v>
      </c>
      <c r="I1391">
        <f t="shared" si="85"/>
        <v>4</v>
      </c>
      <c r="J1391" t="s">
        <v>16</v>
      </c>
      <c r="K1391" t="str">
        <f>VLOOKUP(A1391,Funcionários!$A$1:$I$98,7,FALSE)</f>
        <v>Manhã</v>
      </c>
      <c r="L1391" t="str">
        <f>VLOOKUP(K1391,Turnos!$A$1:$C$4,2,FALSE)</f>
        <v>06:00</v>
      </c>
      <c r="M1391" t="str">
        <f>VLOOKUP(K1391,Turnos!$A$1:$C$4,3,FALSE)</f>
        <v>14:00</v>
      </c>
      <c r="N1391" s="6">
        <v>6.7875000000000005</v>
      </c>
      <c r="O1391" s="6">
        <v>9.3197222222222234</v>
      </c>
      <c r="P1391" s="6">
        <f t="shared" si="86"/>
        <v>16.107222222222223</v>
      </c>
      <c r="Q1391" t="str">
        <f t="shared" si="87"/>
        <v>Anomalia</v>
      </c>
      <c r="R1391" t="str">
        <f>VLOOKUP(A1391,Funcionários!$A$1:$I$98,6,FALSE)</f>
        <v>RH</v>
      </c>
      <c r="S1391" t="str">
        <f>VLOOKUP(A1391,Funcionários!$A$1:$I$98,5,FALSE)</f>
        <v>Auxiliar</v>
      </c>
      <c r="T1391">
        <f>VLOOKUP(A1391,Funcionários!$A$1:$I$98,8,FALSE)</f>
        <v>4949.67</v>
      </c>
      <c r="U1391" t="str">
        <f>VLOOKUP(A1391,Funcionários!$A$1:$I$98,3,FALSE)</f>
        <v>M</v>
      </c>
    </row>
    <row r="1392" spans="1:21" x14ac:dyDescent="0.3">
      <c r="A1392">
        <v>49</v>
      </c>
      <c r="B1392" t="str">
        <f>VLOOKUP(A1392,Funcionários!$A$1:$I$98,2,FALSE)</f>
        <v>Anna Liz Cirino</v>
      </c>
      <c r="C1392" s="2" t="s">
        <v>36</v>
      </c>
      <c r="D1392" s="4" t="s">
        <v>2414</v>
      </c>
      <c r="E1392" s="4" t="s">
        <v>2415</v>
      </c>
      <c r="F1392">
        <v>0</v>
      </c>
      <c r="G1392">
        <v>1.6</v>
      </c>
      <c r="H1392">
        <f t="shared" si="84"/>
        <v>2025</v>
      </c>
      <c r="I1392">
        <f t="shared" si="85"/>
        <v>4</v>
      </c>
      <c r="J1392" t="s">
        <v>18</v>
      </c>
      <c r="K1392" t="str">
        <f>VLOOKUP(A1392,Funcionários!$A$1:$I$98,7,FALSE)</f>
        <v>Manhã</v>
      </c>
      <c r="L1392" t="str">
        <f>VLOOKUP(K1392,Turnos!$A$1:$C$4,2,FALSE)</f>
        <v>06:00</v>
      </c>
      <c r="M1392" t="str">
        <f>VLOOKUP(K1392,Turnos!$A$1:$C$4,3,FALSE)</f>
        <v>14:00</v>
      </c>
      <c r="N1392" s="6">
        <v>7.8674999999999988</v>
      </c>
      <c r="O1392" s="6">
        <v>7.3722222222222227</v>
      </c>
      <c r="P1392" s="6">
        <f t="shared" si="86"/>
        <v>15.239722222222222</v>
      </c>
      <c r="Q1392" t="str">
        <f t="shared" si="87"/>
        <v>Anomalia</v>
      </c>
      <c r="R1392" t="str">
        <f>VLOOKUP(A1392,Funcionários!$A$1:$I$98,6,FALSE)</f>
        <v>RH</v>
      </c>
      <c r="S1392" t="str">
        <f>VLOOKUP(A1392,Funcionários!$A$1:$I$98,5,FALSE)</f>
        <v>Auxiliar</v>
      </c>
      <c r="T1392">
        <f>VLOOKUP(A1392,Funcionários!$A$1:$I$98,8,FALSE)</f>
        <v>4949.67</v>
      </c>
      <c r="U1392" t="str">
        <f>VLOOKUP(A1392,Funcionários!$A$1:$I$98,3,FALSE)</f>
        <v>M</v>
      </c>
    </row>
    <row r="1393" spans="1:21" x14ac:dyDescent="0.3">
      <c r="A1393">
        <v>49</v>
      </c>
      <c r="B1393" t="str">
        <f>VLOOKUP(A1393,Funcionários!$A$1:$I$98,2,FALSE)</f>
        <v>Anna Liz Cirino</v>
      </c>
      <c r="C1393" s="2" t="s">
        <v>39</v>
      </c>
      <c r="D1393" s="4" t="s">
        <v>2416</v>
      </c>
      <c r="E1393" s="4" t="s">
        <v>2417</v>
      </c>
      <c r="F1393">
        <v>0</v>
      </c>
      <c r="G1393">
        <v>1.8</v>
      </c>
      <c r="H1393">
        <f t="shared" si="84"/>
        <v>2025</v>
      </c>
      <c r="I1393">
        <f t="shared" si="85"/>
        <v>4</v>
      </c>
      <c r="J1393" t="s">
        <v>22</v>
      </c>
      <c r="K1393" t="str">
        <f>VLOOKUP(A1393,Funcionários!$A$1:$I$98,7,FALSE)</f>
        <v>Manhã</v>
      </c>
      <c r="L1393" t="str">
        <f>VLOOKUP(K1393,Turnos!$A$1:$C$4,2,FALSE)</f>
        <v>06:00</v>
      </c>
      <c r="M1393" t="str">
        <f>VLOOKUP(K1393,Turnos!$A$1:$C$4,3,FALSE)</f>
        <v>14:00</v>
      </c>
      <c r="N1393" s="6">
        <v>4.3186111111111103</v>
      </c>
      <c r="O1393" s="6">
        <v>4.0083333333333337</v>
      </c>
      <c r="P1393" s="6">
        <f t="shared" si="86"/>
        <v>8.3269444444444431</v>
      </c>
      <c r="Q1393" t="str">
        <f t="shared" si="87"/>
        <v>Anomalia</v>
      </c>
      <c r="R1393" t="str">
        <f>VLOOKUP(A1393,Funcionários!$A$1:$I$98,6,FALSE)</f>
        <v>RH</v>
      </c>
      <c r="S1393" t="str">
        <f>VLOOKUP(A1393,Funcionários!$A$1:$I$98,5,FALSE)</f>
        <v>Auxiliar</v>
      </c>
      <c r="T1393">
        <f>VLOOKUP(A1393,Funcionários!$A$1:$I$98,8,FALSE)</f>
        <v>4949.67</v>
      </c>
      <c r="U1393" t="str">
        <f>VLOOKUP(A1393,Funcionários!$A$1:$I$98,3,FALSE)</f>
        <v>M</v>
      </c>
    </row>
    <row r="1394" spans="1:21" x14ac:dyDescent="0.3">
      <c r="A1394">
        <v>49</v>
      </c>
      <c r="B1394" t="str">
        <f>VLOOKUP(A1394,Funcionários!$A$1:$I$98,2,FALSE)</f>
        <v>Anna Liz Cirino</v>
      </c>
      <c r="C1394" s="2" t="s">
        <v>42</v>
      </c>
      <c r="D1394" s="4" t="s">
        <v>2418</v>
      </c>
      <c r="E1394" s="4" t="s">
        <v>2419</v>
      </c>
      <c r="F1394">
        <v>0</v>
      </c>
      <c r="G1394">
        <v>0.6</v>
      </c>
      <c r="H1394">
        <f t="shared" si="84"/>
        <v>2025</v>
      </c>
      <c r="I1394">
        <f t="shared" si="85"/>
        <v>4</v>
      </c>
      <c r="J1394" t="s">
        <v>26</v>
      </c>
      <c r="K1394" t="str">
        <f>VLOOKUP(A1394,Funcionários!$A$1:$I$98,7,FALSE)</f>
        <v>Manhã</v>
      </c>
      <c r="L1394" t="str">
        <f>VLOOKUP(K1394,Turnos!$A$1:$C$4,2,FALSE)</f>
        <v>06:00</v>
      </c>
      <c r="M1394" t="str">
        <f>VLOOKUP(K1394,Turnos!$A$1:$C$4,3,FALSE)</f>
        <v>14:00</v>
      </c>
      <c r="N1394" s="6">
        <v>7.7963888888888881</v>
      </c>
      <c r="O1394" s="6">
        <v>10.711388888888889</v>
      </c>
      <c r="P1394" s="6">
        <f t="shared" si="86"/>
        <v>18.507777777777775</v>
      </c>
      <c r="Q1394" t="str">
        <f t="shared" si="87"/>
        <v>Anomalia</v>
      </c>
      <c r="R1394" t="str">
        <f>VLOOKUP(A1394,Funcionários!$A$1:$I$98,6,FALSE)</f>
        <v>RH</v>
      </c>
      <c r="S1394" t="str">
        <f>VLOOKUP(A1394,Funcionários!$A$1:$I$98,5,FALSE)</f>
        <v>Auxiliar</v>
      </c>
      <c r="T1394">
        <f>VLOOKUP(A1394,Funcionários!$A$1:$I$98,8,FALSE)</f>
        <v>4949.67</v>
      </c>
      <c r="U1394" t="str">
        <f>VLOOKUP(A1394,Funcionários!$A$1:$I$98,3,FALSE)</f>
        <v>M</v>
      </c>
    </row>
    <row r="1395" spans="1:21" x14ac:dyDescent="0.3">
      <c r="A1395">
        <v>49</v>
      </c>
      <c r="B1395" t="str">
        <f>VLOOKUP(A1395,Funcionários!$A$1:$I$98,2,FALSE)</f>
        <v>Anna Liz Cirino</v>
      </c>
      <c r="C1395" s="2" t="s">
        <v>45</v>
      </c>
      <c r="D1395" s="4" t="s">
        <v>2420</v>
      </c>
      <c r="E1395" s="4" t="s">
        <v>2421</v>
      </c>
      <c r="F1395">
        <v>0</v>
      </c>
      <c r="G1395">
        <v>2.6</v>
      </c>
      <c r="H1395">
        <f t="shared" si="84"/>
        <v>2025</v>
      </c>
      <c r="I1395">
        <f t="shared" si="85"/>
        <v>4</v>
      </c>
      <c r="J1395" t="s">
        <v>28</v>
      </c>
      <c r="K1395" t="str">
        <f>VLOOKUP(A1395,Funcionários!$A$1:$I$98,7,FALSE)</f>
        <v>Manhã</v>
      </c>
      <c r="L1395" t="str">
        <f>VLOOKUP(K1395,Turnos!$A$1:$C$4,2,FALSE)</f>
        <v>06:00</v>
      </c>
      <c r="M1395" t="str">
        <f>VLOOKUP(K1395,Turnos!$A$1:$C$4,3,FALSE)</f>
        <v>14:00</v>
      </c>
      <c r="N1395" s="6">
        <v>8.5341666666666658</v>
      </c>
      <c r="O1395" s="6">
        <v>8.2830555555555563</v>
      </c>
      <c r="P1395" s="6">
        <f t="shared" si="86"/>
        <v>16.81722222222222</v>
      </c>
      <c r="Q1395" t="str">
        <f t="shared" si="87"/>
        <v>Anomalia</v>
      </c>
      <c r="R1395" t="str">
        <f>VLOOKUP(A1395,Funcionários!$A$1:$I$98,6,FALSE)</f>
        <v>RH</v>
      </c>
      <c r="S1395" t="str">
        <f>VLOOKUP(A1395,Funcionários!$A$1:$I$98,5,FALSE)</f>
        <v>Auxiliar</v>
      </c>
      <c r="T1395">
        <f>VLOOKUP(A1395,Funcionários!$A$1:$I$98,8,FALSE)</f>
        <v>4949.67</v>
      </c>
      <c r="U1395" t="str">
        <f>VLOOKUP(A1395,Funcionários!$A$1:$I$98,3,FALSE)</f>
        <v>M</v>
      </c>
    </row>
    <row r="1396" spans="1:21" x14ac:dyDescent="0.3">
      <c r="A1396">
        <v>49</v>
      </c>
      <c r="B1396" t="str">
        <f>VLOOKUP(A1396,Funcionários!$A$1:$I$98,2,FALSE)</f>
        <v>Anna Liz Cirino</v>
      </c>
      <c r="C1396" s="2" t="s">
        <v>48</v>
      </c>
      <c r="D1396" s="4" t="s">
        <v>2422</v>
      </c>
      <c r="E1396" s="4" t="s">
        <v>2423</v>
      </c>
      <c r="F1396">
        <v>0</v>
      </c>
      <c r="G1396">
        <v>0.4</v>
      </c>
      <c r="H1396">
        <f t="shared" si="84"/>
        <v>2025</v>
      </c>
      <c r="I1396">
        <f t="shared" si="85"/>
        <v>4</v>
      </c>
      <c r="J1396" t="s">
        <v>9</v>
      </c>
      <c r="K1396" t="str">
        <f>VLOOKUP(A1396,Funcionários!$A$1:$I$98,7,FALSE)</f>
        <v>Manhã</v>
      </c>
      <c r="L1396" t="str">
        <f>VLOOKUP(K1396,Turnos!$A$1:$C$4,2,FALSE)</f>
        <v>06:00</v>
      </c>
      <c r="M1396" t="str">
        <f>VLOOKUP(K1396,Turnos!$A$1:$C$4,3,FALSE)</f>
        <v>14:00</v>
      </c>
      <c r="N1396" s="6">
        <v>7.8538888888888891</v>
      </c>
      <c r="O1396" s="6">
        <v>12.451944444444445</v>
      </c>
      <c r="P1396" s="6">
        <f t="shared" si="86"/>
        <v>20.305833333333332</v>
      </c>
      <c r="Q1396" t="str">
        <f t="shared" si="87"/>
        <v>Anomalia</v>
      </c>
      <c r="R1396" t="str">
        <f>VLOOKUP(A1396,Funcionários!$A$1:$I$98,6,FALSE)</f>
        <v>RH</v>
      </c>
      <c r="S1396" t="str">
        <f>VLOOKUP(A1396,Funcionários!$A$1:$I$98,5,FALSE)</f>
        <v>Auxiliar</v>
      </c>
      <c r="T1396">
        <f>VLOOKUP(A1396,Funcionários!$A$1:$I$98,8,FALSE)</f>
        <v>4949.67</v>
      </c>
      <c r="U1396" t="str">
        <f>VLOOKUP(A1396,Funcionários!$A$1:$I$98,3,FALSE)</f>
        <v>M</v>
      </c>
    </row>
    <row r="1397" spans="1:21" x14ac:dyDescent="0.3">
      <c r="A1397">
        <v>49</v>
      </c>
      <c r="B1397" t="str">
        <f>VLOOKUP(A1397,Funcionários!$A$1:$I$98,2,FALSE)</f>
        <v>Anna Liz Cirino</v>
      </c>
      <c r="C1397" s="2" t="s">
        <v>51</v>
      </c>
      <c r="D1397" s="4" t="s">
        <v>2424</v>
      </c>
      <c r="E1397" s="4" t="s">
        <v>2425</v>
      </c>
      <c r="F1397">
        <v>0</v>
      </c>
      <c r="G1397">
        <v>0.3</v>
      </c>
      <c r="H1397">
        <f t="shared" si="84"/>
        <v>2025</v>
      </c>
      <c r="I1397">
        <f t="shared" si="85"/>
        <v>4</v>
      </c>
      <c r="J1397" t="s">
        <v>12</v>
      </c>
      <c r="K1397" t="str">
        <f>VLOOKUP(A1397,Funcionários!$A$1:$I$98,7,FALSE)</f>
        <v>Manhã</v>
      </c>
      <c r="L1397" t="str">
        <f>VLOOKUP(K1397,Turnos!$A$1:$C$4,2,FALSE)</f>
        <v>06:00</v>
      </c>
      <c r="M1397" t="str">
        <f>VLOOKUP(K1397,Turnos!$A$1:$C$4,3,FALSE)</f>
        <v>14:00</v>
      </c>
      <c r="N1397" s="6">
        <v>13.640833333333335</v>
      </c>
      <c r="O1397" s="6">
        <v>6.0358333333333309</v>
      </c>
      <c r="P1397" s="6">
        <f t="shared" si="86"/>
        <v>19.676666666666666</v>
      </c>
      <c r="Q1397" t="str">
        <f t="shared" si="87"/>
        <v>Anomalia</v>
      </c>
      <c r="R1397" t="str">
        <f>VLOOKUP(A1397,Funcionários!$A$1:$I$98,6,FALSE)</f>
        <v>RH</v>
      </c>
      <c r="S1397" t="str">
        <f>VLOOKUP(A1397,Funcionários!$A$1:$I$98,5,FALSE)</f>
        <v>Auxiliar</v>
      </c>
      <c r="T1397">
        <f>VLOOKUP(A1397,Funcionários!$A$1:$I$98,8,FALSE)</f>
        <v>4949.67</v>
      </c>
      <c r="U1397" t="str">
        <f>VLOOKUP(A1397,Funcionários!$A$1:$I$98,3,FALSE)</f>
        <v>M</v>
      </c>
    </row>
    <row r="1398" spans="1:21" x14ac:dyDescent="0.3">
      <c r="A1398">
        <v>49</v>
      </c>
      <c r="B1398" t="str">
        <f>VLOOKUP(A1398,Funcionários!$A$1:$I$98,2,FALSE)</f>
        <v>Anna Liz Cirino</v>
      </c>
      <c r="C1398" s="2" t="s">
        <v>54</v>
      </c>
      <c r="D1398" s="4" t="s">
        <v>2426</v>
      </c>
      <c r="E1398" s="4" t="s">
        <v>2427</v>
      </c>
      <c r="F1398">
        <v>0</v>
      </c>
      <c r="G1398">
        <v>1.3</v>
      </c>
      <c r="H1398">
        <f t="shared" si="84"/>
        <v>2025</v>
      </c>
      <c r="I1398">
        <f t="shared" si="85"/>
        <v>4</v>
      </c>
      <c r="J1398" t="s">
        <v>16</v>
      </c>
      <c r="K1398" t="str">
        <f>VLOOKUP(A1398,Funcionários!$A$1:$I$98,7,FALSE)</f>
        <v>Manhã</v>
      </c>
      <c r="L1398" t="str">
        <f>VLOOKUP(K1398,Turnos!$A$1:$C$4,2,FALSE)</f>
        <v>06:00</v>
      </c>
      <c r="M1398" t="str">
        <f>VLOOKUP(K1398,Turnos!$A$1:$C$4,3,FALSE)</f>
        <v>14:00</v>
      </c>
      <c r="N1398" s="6">
        <v>15.967777777777776</v>
      </c>
      <c r="O1398" s="6">
        <v>5.1094444444444456</v>
      </c>
      <c r="P1398" s="6">
        <f t="shared" si="86"/>
        <v>21.077222222222222</v>
      </c>
      <c r="Q1398" t="str">
        <f t="shared" si="87"/>
        <v>Anomalia</v>
      </c>
      <c r="R1398" t="str">
        <f>VLOOKUP(A1398,Funcionários!$A$1:$I$98,6,FALSE)</f>
        <v>RH</v>
      </c>
      <c r="S1398" t="str">
        <f>VLOOKUP(A1398,Funcionários!$A$1:$I$98,5,FALSE)</f>
        <v>Auxiliar</v>
      </c>
      <c r="T1398">
        <f>VLOOKUP(A1398,Funcionários!$A$1:$I$98,8,FALSE)</f>
        <v>4949.67</v>
      </c>
      <c r="U1398" t="str">
        <f>VLOOKUP(A1398,Funcionários!$A$1:$I$98,3,FALSE)</f>
        <v>M</v>
      </c>
    </row>
    <row r="1399" spans="1:21" x14ac:dyDescent="0.3">
      <c r="A1399">
        <v>49</v>
      </c>
      <c r="B1399" t="str">
        <f>VLOOKUP(A1399,Funcionários!$A$1:$I$98,2,FALSE)</f>
        <v>Anna Liz Cirino</v>
      </c>
      <c r="C1399" s="2" t="s">
        <v>57</v>
      </c>
      <c r="D1399" s="4" t="s">
        <v>2428</v>
      </c>
      <c r="E1399" s="4" t="s">
        <v>2429</v>
      </c>
      <c r="F1399">
        <v>0</v>
      </c>
      <c r="G1399">
        <v>2.9</v>
      </c>
      <c r="H1399">
        <f t="shared" si="84"/>
        <v>2025</v>
      </c>
      <c r="I1399">
        <f t="shared" si="85"/>
        <v>4</v>
      </c>
      <c r="J1399" t="s">
        <v>18</v>
      </c>
      <c r="K1399" t="str">
        <f>VLOOKUP(A1399,Funcionários!$A$1:$I$98,7,FALSE)</f>
        <v>Manhã</v>
      </c>
      <c r="L1399" t="str">
        <f>VLOOKUP(K1399,Turnos!$A$1:$C$4,2,FALSE)</f>
        <v>06:00</v>
      </c>
      <c r="M1399" t="str">
        <f>VLOOKUP(K1399,Turnos!$A$1:$C$4,3,FALSE)</f>
        <v>14:00</v>
      </c>
      <c r="N1399" s="6">
        <v>7.0436111111111108</v>
      </c>
      <c r="O1399" s="6">
        <v>1.2713888888888911</v>
      </c>
      <c r="P1399" s="6">
        <f t="shared" si="86"/>
        <v>8.3150000000000013</v>
      </c>
      <c r="Q1399" t="str">
        <f t="shared" si="87"/>
        <v>Anomalia</v>
      </c>
      <c r="R1399" t="str">
        <f>VLOOKUP(A1399,Funcionários!$A$1:$I$98,6,FALSE)</f>
        <v>RH</v>
      </c>
      <c r="S1399" t="str">
        <f>VLOOKUP(A1399,Funcionários!$A$1:$I$98,5,FALSE)</f>
        <v>Auxiliar</v>
      </c>
      <c r="T1399">
        <f>VLOOKUP(A1399,Funcionários!$A$1:$I$98,8,FALSE)</f>
        <v>4949.67</v>
      </c>
      <c r="U1399" t="str">
        <f>VLOOKUP(A1399,Funcionários!$A$1:$I$98,3,FALSE)</f>
        <v>M</v>
      </c>
    </row>
    <row r="1400" spans="1:21" x14ac:dyDescent="0.3">
      <c r="A1400">
        <v>49</v>
      </c>
      <c r="B1400" t="str">
        <f>VLOOKUP(A1400,Funcionários!$A$1:$I$98,2,FALSE)</f>
        <v>Anna Liz Cirino</v>
      </c>
      <c r="C1400" s="2" t="s">
        <v>60</v>
      </c>
      <c r="D1400" s="4" t="s">
        <v>2430</v>
      </c>
      <c r="E1400" s="4" t="s">
        <v>2431</v>
      </c>
      <c r="F1400">
        <v>0</v>
      </c>
      <c r="G1400">
        <v>0.5</v>
      </c>
      <c r="H1400">
        <f t="shared" si="84"/>
        <v>2025</v>
      </c>
      <c r="I1400">
        <f t="shared" si="85"/>
        <v>4</v>
      </c>
      <c r="J1400" t="s">
        <v>22</v>
      </c>
      <c r="K1400" t="str">
        <f>VLOOKUP(A1400,Funcionários!$A$1:$I$98,7,FALSE)</f>
        <v>Manhã</v>
      </c>
      <c r="L1400" t="str">
        <f>VLOOKUP(K1400,Turnos!$A$1:$C$4,2,FALSE)</f>
        <v>06:00</v>
      </c>
      <c r="M1400" t="str">
        <f>VLOOKUP(K1400,Turnos!$A$1:$C$4,3,FALSE)</f>
        <v>14:00</v>
      </c>
      <c r="N1400" s="6">
        <v>12.030555555555557</v>
      </c>
      <c r="O1400" s="6">
        <v>3.9138888888888861</v>
      </c>
      <c r="P1400" s="6">
        <f t="shared" si="86"/>
        <v>15.944444444444443</v>
      </c>
      <c r="Q1400" t="str">
        <f t="shared" si="87"/>
        <v>Anomalia</v>
      </c>
      <c r="R1400" t="str">
        <f>VLOOKUP(A1400,Funcionários!$A$1:$I$98,6,FALSE)</f>
        <v>RH</v>
      </c>
      <c r="S1400" t="str">
        <f>VLOOKUP(A1400,Funcionários!$A$1:$I$98,5,FALSE)</f>
        <v>Auxiliar</v>
      </c>
      <c r="T1400">
        <f>VLOOKUP(A1400,Funcionários!$A$1:$I$98,8,FALSE)</f>
        <v>4949.67</v>
      </c>
      <c r="U1400" t="str">
        <f>VLOOKUP(A1400,Funcionários!$A$1:$I$98,3,FALSE)</f>
        <v>M</v>
      </c>
    </row>
    <row r="1401" spans="1:21" x14ac:dyDescent="0.3">
      <c r="A1401">
        <v>49</v>
      </c>
      <c r="B1401" t="str">
        <f>VLOOKUP(A1401,Funcionários!$A$1:$I$98,2,FALSE)</f>
        <v>Anna Liz Cirino</v>
      </c>
      <c r="C1401" s="2" t="s">
        <v>63</v>
      </c>
      <c r="D1401" s="4" t="s">
        <v>2432</v>
      </c>
      <c r="E1401" s="4" t="s">
        <v>2433</v>
      </c>
      <c r="F1401">
        <v>0</v>
      </c>
      <c r="G1401">
        <v>2.5</v>
      </c>
      <c r="H1401">
        <f t="shared" si="84"/>
        <v>2025</v>
      </c>
      <c r="I1401">
        <f t="shared" si="85"/>
        <v>4</v>
      </c>
      <c r="J1401" t="s">
        <v>26</v>
      </c>
      <c r="K1401" t="str">
        <f>VLOOKUP(A1401,Funcionários!$A$1:$I$98,7,FALSE)</f>
        <v>Manhã</v>
      </c>
      <c r="L1401" t="str">
        <f>VLOOKUP(K1401,Turnos!$A$1:$C$4,2,FALSE)</f>
        <v>06:00</v>
      </c>
      <c r="M1401" t="str">
        <f>VLOOKUP(K1401,Turnos!$A$1:$C$4,3,FALSE)</f>
        <v>14:00</v>
      </c>
      <c r="N1401" s="6">
        <v>3.6888888888888882</v>
      </c>
      <c r="O1401" s="6">
        <v>13.861111111111111</v>
      </c>
      <c r="P1401" s="6">
        <f t="shared" si="86"/>
        <v>17.549999999999997</v>
      </c>
      <c r="Q1401" t="str">
        <f t="shared" si="87"/>
        <v>Anomalia</v>
      </c>
      <c r="R1401" t="str">
        <f>VLOOKUP(A1401,Funcionários!$A$1:$I$98,6,FALSE)</f>
        <v>RH</v>
      </c>
      <c r="S1401" t="str">
        <f>VLOOKUP(A1401,Funcionários!$A$1:$I$98,5,FALSE)</f>
        <v>Auxiliar</v>
      </c>
      <c r="T1401">
        <f>VLOOKUP(A1401,Funcionários!$A$1:$I$98,8,FALSE)</f>
        <v>4949.67</v>
      </c>
      <c r="U1401" t="str">
        <f>VLOOKUP(A1401,Funcionários!$A$1:$I$98,3,FALSE)</f>
        <v>M</v>
      </c>
    </row>
    <row r="1402" spans="1:21" x14ac:dyDescent="0.3">
      <c r="A1402">
        <v>49</v>
      </c>
      <c r="B1402" t="str">
        <f>VLOOKUP(A1402,Funcionários!$A$1:$I$98,2,FALSE)</f>
        <v>Anna Liz Cirino</v>
      </c>
      <c r="C1402" s="2" t="s">
        <v>66</v>
      </c>
      <c r="D1402" s="4" t="s">
        <v>2434</v>
      </c>
      <c r="E1402" s="4" t="s">
        <v>2435</v>
      </c>
      <c r="F1402">
        <v>0</v>
      </c>
      <c r="G1402">
        <v>2.4</v>
      </c>
      <c r="H1402">
        <f t="shared" si="84"/>
        <v>2025</v>
      </c>
      <c r="I1402">
        <f t="shared" si="85"/>
        <v>4</v>
      </c>
      <c r="J1402" t="s">
        <v>28</v>
      </c>
      <c r="K1402" t="str">
        <f>VLOOKUP(A1402,Funcionários!$A$1:$I$98,7,FALSE)</f>
        <v>Manhã</v>
      </c>
      <c r="L1402" t="str">
        <f>VLOOKUP(K1402,Turnos!$A$1:$C$4,2,FALSE)</f>
        <v>06:00</v>
      </c>
      <c r="M1402" t="str">
        <f>VLOOKUP(K1402,Turnos!$A$1:$C$4,3,FALSE)</f>
        <v>14:00</v>
      </c>
      <c r="N1402" s="6">
        <v>5.1263888888888891</v>
      </c>
      <c r="O1402" s="6">
        <v>5.830000000000001</v>
      </c>
      <c r="P1402" s="6">
        <f t="shared" si="86"/>
        <v>10.95638888888889</v>
      </c>
      <c r="Q1402" t="str">
        <f t="shared" si="87"/>
        <v>Anomalia</v>
      </c>
      <c r="R1402" t="str">
        <f>VLOOKUP(A1402,Funcionários!$A$1:$I$98,6,FALSE)</f>
        <v>RH</v>
      </c>
      <c r="S1402" t="str">
        <f>VLOOKUP(A1402,Funcionários!$A$1:$I$98,5,FALSE)</f>
        <v>Auxiliar</v>
      </c>
      <c r="T1402">
        <f>VLOOKUP(A1402,Funcionários!$A$1:$I$98,8,FALSE)</f>
        <v>4949.67</v>
      </c>
      <c r="U1402" t="str">
        <f>VLOOKUP(A1402,Funcionários!$A$1:$I$98,3,FALSE)</f>
        <v>M</v>
      </c>
    </row>
    <row r="1403" spans="1:21" x14ac:dyDescent="0.3">
      <c r="A1403">
        <v>49</v>
      </c>
      <c r="B1403" t="str">
        <f>VLOOKUP(A1403,Funcionários!$A$1:$I$98,2,FALSE)</f>
        <v>Anna Liz Cirino</v>
      </c>
      <c r="C1403" s="2" t="s">
        <v>69</v>
      </c>
      <c r="D1403" s="4" t="s">
        <v>2436</v>
      </c>
      <c r="E1403" s="4" t="s">
        <v>2437</v>
      </c>
      <c r="F1403">
        <v>0</v>
      </c>
      <c r="G1403">
        <v>1.7</v>
      </c>
      <c r="H1403">
        <f t="shared" si="84"/>
        <v>2025</v>
      </c>
      <c r="I1403">
        <f t="shared" si="85"/>
        <v>4</v>
      </c>
      <c r="J1403" t="s">
        <v>9</v>
      </c>
      <c r="K1403" t="str">
        <f>VLOOKUP(A1403,Funcionários!$A$1:$I$98,7,FALSE)</f>
        <v>Manhã</v>
      </c>
      <c r="L1403" t="str">
        <f>VLOOKUP(K1403,Turnos!$A$1:$C$4,2,FALSE)</f>
        <v>06:00</v>
      </c>
      <c r="M1403" t="str">
        <f>VLOOKUP(K1403,Turnos!$A$1:$C$4,3,FALSE)</f>
        <v>14:00</v>
      </c>
      <c r="N1403" s="6">
        <v>2.8569444444444443</v>
      </c>
      <c r="O1403" s="6">
        <v>0.8175</v>
      </c>
      <c r="P1403" s="6">
        <f t="shared" si="86"/>
        <v>3.6744444444444442</v>
      </c>
      <c r="Q1403" t="str">
        <f t="shared" si="87"/>
        <v>Anomalia</v>
      </c>
      <c r="R1403" t="str">
        <f>VLOOKUP(A1403,Funcionários!$A$1:$I$98,6,FALSE)</f>
        <v>RH</v>
      </c>
      <c r="S1403" t="str">
        <f>VLOOKUP(A1403,Funcionários!$A$1:$I$98,5,FALSE)</f>
        <v>Auxiliar</v>
      </c>
      <c r="T1403">
        <f>VLOOKUP(A1403,Funcionários!$A$1:$I$98,8,FALSE)</f>
        <v>4949.67</v>
      </c>
      <c r="U1403" t="str">
        <f>VLOOKUP(A1403,Funcionários!$A$1:$I$98,3,FALSE)</f>
        <v>M</v>
      </c>
    </row>
    <row r="1404" spans="1:21" x14ac:dyDescent="0.3">
      <c r="A1404">
        <v>49</v>
      </c>
      <c r="B1404" t="str">
        <f>VLOOKUP(A1404,Funcionários!$A$1:$I$98,2,FALSE)</f>
        <v>Anna Liz Cirino</v>
      </c>
      <c r="C1404" s="2" t="s">
        <v>72</v>
      </c>
      <c r="D1404" s="4" t="s">
        <v>2438</v>
      </c>
      <c r="E1404" s="4" t="s">
        <v>2439</v>
      </c>
      <c r="F1404">
        <v>0</v>
      </c>
      <c r="G1404">
        <v>0.2</v>
      </c>
      <c r="H1404">
        <f t="shared" si="84"/>
        <v>2025</v>
      </c>
      <c r="I1404">
        <f t="shared" si="85"/>
        <v>4</v>
      </c>
      <c r="J1404" t="s">
        <v>12</v>
      </c>
      <c r="K1404" t="str">
        <f>VLOOKUP(A1404,Funcionários!$A$1:$I$98,7,FALSE)</f>
        <v>Manhã</v>
      </c>
      <c r="L1404" t="str">
        <f>VLOOKUP(K1404,Turnos!$A$1:$C$4,2,FALSE)</f>
        <v>06:00</v>
      </c>
      <c r="M1404" t="str">
        <f>VLOOKUP(K1404,Turnos!$A$1:$C$4,3,FALSE)</f>
        <v>14:00</v>
      </c>
      <c r="N1404" s="6">
        <v>12.2925</v>
      </c>
      <c r="O1404" s="6">
        <v>12.297222222222224</v>
      </c>
      <c r="P1404" s="6">
        <f t="shared" si="86"/>
        <v>24.589722222222225</v>
      </c>
      <c r="Q1404" t="str">
        <f t="shared" si="87"/>
        <v>Anomalia</v>
      </c>
      <c r="R1404" t="str">
        <f>VLOOKUP(A1404,Funcionários!$A$1:$I$98,6,FALSE)</f>
        <v>RH</v>
      </c>
      <c r="S1404" t="str">
        <f>VLOOKUP(A1404,Funcionários!$A$1:$I$98,5,FALSE)</f>
        <v>Auxiliar</v>
      </c>
      <c r="T1404">
        <f>VLOOKUP(A1404,Funcionários!$A$1:$I$98,8,FALSE)</f>
        <v>4949.67</v>
      </c>
      <c r="U1404" t="str">
        <f>VLOOKUP(A1404,Funcionários!$A$1:$I$98,3,FALSE)</f>
        <v>M</v>
      </c>
    </row>
    <row r="1405" spans="1:21" x14ac:dyDescent="0.3">
      <c r="A1405">
        <v>49</v>
      </c>
      <c r="B1405" t="str">
        <f>VLOOKUP(A1405,Funcionários!$A$1:$I$98,2,FALSE)</f>
        <v>Anna Liz Cirino</v>
      </c>
      <c r="C1405" s="2" t="s">
        <v>75</v>
      </c>
      <c r="D1405" s="4" t="s">
        <v>2440</v>
      </c>
      <c r="E1405" s="4" t="s">
        <v>2441</v>
      </c>
      <c r="F1405">
        <v>0</v>
      </c>
      <c r="G1405">
        <v>1.9</v>
      </c>
      <c r="H1405">
        <f t="shared" si="84"/>
        <v>2025</v>
      </c>
      <c r="I1405">
        <f t="shared" si="85"/>
        <v>4</v>
      </c>
      <c r="J1405" t="s">
        <v>16</v>
      </c>
      <c r="K1405" t="str">
        <f>VLOOKUP(A1405,Funcionários!$A$1:$I$98,7,FALSE)</f>
        <v>Manhã</v>
      </c>
      <c r="L1405" t="str">
        <f>VLOOKUP(K1405,Turnos!$A$1:$C$4,2,FALSE)</f>
        <v>06:00</v>
      </c>
      <c r="M1405" t="str">
        <f>VLOOKUP(K1405,Turnos!$A$1:$C$4,3,FALSE)</f>
        <v>14:00</v>
      </c>
      <c r="N1405" s="6">
        <v>14.865277777777777</v>
      </c>
      <c r="O1405" s="6">
        <v>7.144166666666667</v>
      </c>
      <c r="P1405" s="6">
        <f t="shared" si="86"/>
        <v>22.009444444444444</v>
      </c>
      <c r="Q1405" t="str">
        <f t="shared" si="87"/>
        <v>Anomalia</v>
      </c>
      <c r="R1405" t="str">
        <f>VLOOKUP(A1405,Funcionários!$A$1:$I$98,6,FALSE)</f>
        <v>RH</v>
      </c>
      <c r="S1405" t="str">
        <f>VLOOKUP(A1405,Funcionários!$A$1:$I$98,5,FALSE)</f>
        <v>Auxiliar</v>
      </c>
      <c r="T1405">
        <f>VLOOKUP(A1405,Funcionários!$A$1:$I$98,8,FALSE)</f>
        <v>4949.67</v>
      </c>
      <c r="U1405" t="str">
        <f>VLOOKUP(A1405,Funcionários!$A$1:$I$98,3,FALSE)</f>
        <v>M</v>
      </c>
    </row>
    <row r="1406" spans="1:21" x14ac:dyDescent="0.3">
      <c r="A1406">
        <v>49</v>
      </c>
      <c r="B1406" t="str">
        <f>VLOOKUP(A1406,Funcionários!$A$1:$I$98,2,FALSE)</f>
        <v>Anna Liz Cirino</v>
      </c>
      <c r="C1406" s="2" t="s">
        <v>76</v>
      </c>
      <c r="D1406" s="4" t="s">
        <v>2442</v>
      </c>
      <c r="E1406" s="4" t="s">
        <v>2443</v>
      </c>
      <c r="F1406">
        <v>0</v>
      </c>
      <c r="G1406">
        <v>1.1000000000000001</v>
      </c>
      <c r="H1406">
        <f t="shared" si="84"/>
        <v>2025</v>
      </c>
      <c r="I1406">
        <f t="shared" si="85"/>
        <v>4</v>
      </c>
      <c r="J1406" t="s">
        <v>18</v>
      </c>
      <c r="K1406" t="str">
        <f>VLOOKUP(A1406,Funcionários!$A$1:$I$98,7,FALSE)</f>
        <v>Manhã</v>
      </c>
      <c r="L1406" t="str">
        <f>VLOOKUP(K1406,Turnos!$A$1:$C$4,2,FALSE)</f>
        <v>06:00</v>
      </c>
      <c r="M1406" t="str">
        <f>VLOOKUP(K1406,Turnos!$A$1:$C$4,3,FALSE)</f>
        <v>14:00</v>
      </c>
      <c r="N1406" s="6">
        <v>6.6777777777777763</v>
      </c>
      <c r="O1406" s="6">
        <v>8.7991666666666681</v>
      </c>
      <c r="P1406" s="6">
        <f t="shared" si="86"/>
        <v>15.476944444444445</v>
      </c>
      <c r="Q1406" t="str">
        <f t="shared" si="87"/>
        <v>Anomalia</v>
      </c>
      <c r="R1406" t="str">
        <f>VLOOKUP(A1406,Funcionários!$A$1:$I$98,6,FALSE)</f>
        <v>RH</v>
      </c>
      <c r="S1406" t="str">
        <f>VLOOKUP(A1406,Funcionários!$A$1:$I$98,5,FALSE)</f>
        <v>Auxiliar</v>
      </c>
      <c r="T1406">
        <f>VLOOKUP(A1406,Funcionários!$A$1:$I$98,8,FALSE)</f>
        <v>4949.67</v>
      </c>
      <c r="U1406" t="str">
        <f>VLOOKUP(A1406,Funcionários!$A$1:$I$98,3,FALSE)</f>
        <v>M</v>
      </c>
    </row>
    <row r="1407" spans="1:21" x14ac:dyDescent="0.3">
      <c r="A1407">
        <v>49</v>
      </c>
      <c r="B1407" t="str">
        <f>VLOOKUP(A1407,Funcionários!$A$1:$I$98,2,FALSE)</f>
        <v>Anna Liz Cirino</v>
      </c>
      <c r="C1407" s="2" t="s">
        <v>79</v>
      </c>
      <c r="D1407" s="4"/>
      <c r="E1407" s="4"/>
      <c r="F1407">
        <v>0</v>
      </c>
      <c r="G1407">
        <v>0</v>
      </c>
      <c r="H1407">
        <f t="shared" si="84"/>
        <v>2025</v>
      </c>
      <c r="I1407">
        <f t="shared" si="85"/>
        <v>4</v>
      </c>
      <c r="J1407" t="s">
        <v>22</v>
      </c>
      <c r="K1407" t="str">
        <f>VLOOKUP(A1407,Funcionários!$A$1:$I$98,7,FALSE)</f>
        <v>Manhã</v>
      </c>
      <c r="L1407" t="str">
        <f>VLOOKUP(K1407,Turnos!$A$1:$C$4,2,FALSE)</f>
        <v>06:00</v>
      </c>
      <c r="M1407" t="str">
        <f>VLOOKUP(K1407,Turnos!$A$1:$C$4,3,FALSE)</f>
        <v>14:00</v>
      </c>
      <c r="N1407" s="6">
        <v>6</v>
      </c>
      <c r="O1407" s="6">
        <v>14</v>
      </c>
      <c r="P1407" s="6">
        <f t="shared" si="86"/>
        <v>20</v>
      </c>
      <c r="Q1407" t="str">
        <f t="shared" si="87"/>
        <v>Anomalia</v>
      </c>
      <c r="R1407" t="str">
        <f>VLOOKUP(A1407,Funcionários!$A$1:$I$98,6,FALSE)</f>
        <v>RH</v>
      </c>
      <c r="S1407" t="str">
        <f>VLOOKUP(A1407,Funcionários!$A$1:$I$98,5,FALSE)</f>
        <v>Auxiliar</v>
      </c>
      <c r="T1407">
        <f>VLOOKUP(A1407,Funcionários!$A$1:$I$98,8,FALSE)</f>
        <v>4949.67</v>
      </c>
      <c r="U1407" t="str">
        <f>VLOOKUP(A1407,Funcionários!$A$1:$I$98,3,FALSE)</f>
        <v>M</v>
      </c>
    </row>
    <row r="1408" spans="1:21" x14ac:dyDescent="0.3">
      <c r="A1408">
        <v>49</v>
      </c>
      <c r="B1408" t="str">
        <f>VLOOKUP(A1408,Funcionários!$A$1:$I$98,2,FALSE)</f>
        <v>Anna Liz Cirino</v>
      </c>
      <c r="C1408" s="2" t="s">
        <v>82</v>
      </c>
      <c r="D1408" s="4" t="s">
        <v>2444</v>
      </c>
      <c r="E1408" s="4" t="s">
        <v>2445</v>
      </c>
      <c r="F1408">
        <v>0</v>
      </c>
      <c r="G1408">
        <v>2.6</v>
      </c>
      <c r="H1408">
        <f t="shared" si="84"/>
        <v>2025</v>
      </c>
      <c r="I1408">
        <f t="shared" si="85"/>
        <v>4</v>
      </c>
      <c r="J1408" t="s">
        <v>26</v>
      </c>
      <c r="K1408" t="str">
        <f>VLOOKUP(A1408,Funcionários!$A$1:$I$98,7,FALSE)</f>
        <v>Manhã</v>
      </c>
      <c r="L1408" t="str">
        <f>VLOOKUP(K1408,Turnos!$A$1:$C$4,2,FALSE)</f>
        <v>06:00</v>
      </c>
      <c r="M1408" t="str">
        <f>VLOOKUP(K1408,Turnos!$A$1:$C$4,3,FALSE)</f>
        <v>14:00</v>
      </c>
      <c r="N1408" s="6">
        <v>5.9527777777777775</v>
      </c>
      <c r="O1408" s="6">
        <v>8.6547222222222224</v>
      </c>
      <c r="P1408" s="6">
        <f t="shared" si="86"/>
        <v>14.6075</v>
      </c>
      <c r="Q1408" t="str">
        <f t="shared" si="87"/>
        <v>Anomalia</v>
      </c>
      <c r="R1408" t="str">
        <f>VLOOKUP(A1408,Funcionários!$A$1:$I$98,6,FALSE)</f>
        <v>RH</v>
      </c>
      <c r="S1408" t="str">
        <f>VLOOKUP(A1408,Funcionários!$A$1:$I$98,5,FALSE)</f>
        <v>Auxiliar</v>
      </c>
      <c r="T1408">
        <f>VLOOKUP(A1408,Funcionários!$A$1:$I$98,8,FALSE)</f>
        <v>4949.67</v>
      </c>
      <c r="U1408" t="str">
        <f>VLOOKUP(A1408,Funcionários!$A$1:$I$98,3,FALSE)</f>
        <v>M</v>
      </c>
    </row>
    <row r="1409" spans="1:21" x14ac:dyDescent="0.3">
      <c r="A1409">
        <v>49</v>
      </c>
      <c r="B1409" t="str">
        <f>VLOOKUP(A1409,Funcionários!$A$1:$I$98,2,FALSE)</f>
        <v>Anna Liz Cirino</v>
      </c>
      <c r="C1409" s="2" t="s">
        <v>85</v>
      </c>
      <c r="D1409" s="4" t="s">
        <v>2446</v>
      </c>
      <c r="E1409" s="4" t="s">
        <v>2447</v>
      </c>
      <c r="F1409">
        <v>0</v>
      </c>
      <c r="G1409">
        <v>1.7</v>
      </c>
      <c r="H1409">
        <f t="shared" si="84"/>
        <v>2025</v>
      </c>
      <c r="I1409">
        <f t="shared" si="85"/>
        <v>4</v>
      </c>
      <c r="J1409" t="s">
        <v>28</v>
      </c>
      <c r="K1409" t="str">
        <f>VLOOKUP(A1409,Funcionários!$A$1:$I$98,7,FALSE)</f>
        <v>Manhã</v>
      </c>
      <c r="L1409" t="str">
        <f>VLOOKUP(K1409,Turnos!$A$1:$C$4,2,FALSE)</f>
        <v>06:00</v>
      </c>
      <c r="M1409" t="str">
        <f>VLOOKUP(K1409,Turnos!$A$1:$C$4,3,FALSE)</f>
        <v>14:00</v>
      </c>
      <c r="N1409" s="6">
        <v>9.2927777777777774</v>
      </c>
      <c r="O1409" s="6">
        <v>9.5080555555555559</v>
      </c>
      <c r="P1409" s="6">
        <f t="shared" si="86"/>
        <v>18.800833333333333</v>
      </c>
      <c r="Q1409" t="str">
        <f t="shared" si="87"/>
        <v>Anomalia</v>
      </c>
      <c r="R1409" t="str">
        <f>VLOOKUP(A1409,Funcionários!$A$1:$I$98,6,FALSE)</f>
        <v>RH</v>
      </c>
      <c r="S1409" t="str">
        <f>VLOOKUP(A1409,Funcionários!$A$1:$I$98,5,FALSE)</f>
        <v>Auxiliar</v>
      </c>
      <c r="T1409">
        <f>VLOOKUP(A1409,Funcionários!$A$1:$I$98,8,FALSE)</f>
        <v>4949.67</v>
      </c>
      <c r="U1409" t="str">
        <f>VLOOKUP(A1409,Funcionários!$A$1:$I$98,3,FALSE)</f>
        <v>M</v>
      </c>
    </row>
    <row r="1410" spans="1:21" x14ac:dyDescent="0.3">
      <c r="A1410">
        <v>49</v>
      </c>
      <c r="B1410" t="str">
        <f>VLOOKUP(A1410,Funcionários!$A$1:$I$98,2,FALSE)</f>
        <v>Anna Liz Cirino</v>
      </c>
      <c r="C1410" s="2" t="s">
        <v>88</v>
      </c>
      <c r="D1410" s="4" t="s">
        <v>2448</v>
      </c>
      <c r="E1410" s="4" t="s">
        <v>2449</v>
      </c>
      <c r="F1410">
        <v>0</v>
      </c>
      <c r="G1410">
        <v>2.2999999999999998</v>
      </c>
      <c r="H1410">
        <f t="shared" si="84"/>
        <v>2025</v>
      </c>
      <c r="I1410">
        <f t="shared" si="85"/>
        <v>4</v>
      </c>
      <c r="J1410" t="s">
        <v>9</v>
      </c>
      <c r="K1410" t="str">
        <f>VLOOKUP(A1410,Funcionários!$A$1:$I$98,7,FALSE)</f>
        <v>Manhã</v>
      </c>
      <c r="L1410" t="str">
        <f>VLOOKUP(K1410,Turnos!$A$1:$C$4,2,FALSE)</f>
        <v>06:00</v>
      </c>
      <c r="M1410" t="str">
        <f>VLOOKUP(K1410,Turnos!$A$1:$C$4,3,FALSE)</f>
        <v>14:00</v>
      </c>
      <c r="N1410" s="6">
        <v>4.9627777777777773</v>
      </c>
      <c r="O1410" s="6">
        <v>6.6113888888888903</v>
      </c>
      <c r="P1410" s="6">
        <f t="shared" si="86"/>
        <v>11.574166666666667</v>
      </c>
      <c r="Q1410" t="str">
        <f t="shared" si="87"/>
        <v>Anomalia</v>
      </c>
      <c r="R1410" t="str">
        <f>VLOOKUP(A1410,Funcionários!$A$1:$I$98,6,FALSE)</f>
        <v>RH</v>
      </c>
      <c r="S1410" t="str">
        <f>VLOOKUP(A1410,Funcionários!$A$1:$I$98,5,FALSE)</f>
        <v>Auxiliar</v>
      </c>
      <c r="T1410">
        <f>VLOOKUP(A1410,Funcionários!$A$1:$I$98,8,FALSE)</f>
        <v>4949.67</v>
      </c>
      <c r="U1410" t="str">
        <f>VLOOKUP(A1410,Funcionários!$A$1:$I$98,3,FALSE)</f>
        <v>M</v>
      </c>
    </row>
    <row r="1411" spans="1:21" x14ac:dyDescent="0.3">
      <c r="A1411">
        <v>49</v>
      </c>
      <c r="B1411" t="str">
        <f>VLOOKUP(A1411,Funcionários!$A$1:$I$98,2,FALSE)</f>
        <v>Anna Liz Cirino</v>
      </c>
      <c r="C1411" s="2" t="s">
        <v>91</v>
      </c>
      <c r="D1411" s="4" t="s">
        <v>2450</v>
      </c>
      <c r="E1411" s="4" t="s">
        <v>2451</v>
      </c>
      <c r="F1411">
        <v>0</v>
      </c>
      <c r="G1411">
        <v>1.5</v>
      </c>
      <c r="H1411">
        <f t="shared" ref="H1411:H1474" si="88">YEAR(C1411)</f>
        <v>2025</v>
      </c>
      <c r="I1411">
        <f t="shared" ref="I1411:I1474" si="89">MONTH(C1411)</f>
        <v>4</v>
      </c>
      <c r="J1411" t="s">
        <v>12</v>
      </c>
      <c r="K1411" t="str">
        <f>VLOOKUP(A1411,Funcionários!$A$1:$I$98,7,FALSE)</f>
        <v>Manhã</v>
      </c>
      <c r="L1411" t="str">
        <f>VLOOKUP(K1411,Turnos!$A$1:$C$4,2,FALSE)</f>
        <v>06:00</v>
      </c>
      <c r="M1411" t="str">
        <f>VLOOKUP(K1411,Turnos!$A$1:$C$4,3,FALSE)</f>
        <v>14:00</v>
      </c>
      <c r="N1411" s="6">
        <v>11.745277777777776</v>
      </c>
      <c r="O1411" s="6">
        <v>1.8433333333333337</v>
      </c>
      <c r="P1411" s="6">
        <f t="shared" ref="P1411:P1474" si="90">N1411+O1411</f>
        <v>13.58861111111111</v>
      </c>
      <c r="Q1411" t="str">
        <f t="shared" ref="Q1411:Q1474" si="91">IF(OR(N1411&gt;2,O1411&gt;2),"Anomalia","OK")</f>
        <v>Anomalia</v>
      </c>
      <c r="R1411" t="str">
        <f>VLOOKUP(A1411,Funcionários!$A$1:$I$98,6,FALSE)</f>
        <v>RH</v>
      </c>
      <c r="S1411" t="str">
        <f>VLOOKUP(A1411,Funcionários!$A$1:$I$98,5,FALSE)</f>
        <v>Auxiliar</v>
      </c>
      <c r="T1411">
        <f>VLOOKUP(A1411,Funcionários!$A$1:$I$98,8,FALSE)</f>
        <v>4949.67</v>
      </c>
      <c r="U1411" t="str">
        <f>VLOOKUP(A1411,Funcionários!$A$1:$I$98,3,FALSE)</f>
        <v>M</v>
      </c>
    </row>
    <row r="1412" spans="1:21" x14ac:dyDescent="0.3">
      <c r="A1412">
        <v>50</v>
      </c>
      <c r="B1412" t="str">
        <f>VLOOKUP(A1412,Funcionários!$A$1:$I$98,2,FALSE)</f>
        <v>Davi Miguel Albuquerque</v>
      </c>
      <c r="C1412" s="2" t="s">
        <v>7</v>
      </c>
      <c r="D1412" s="4" t="s">
        <v>2452</v>
      </c>
      <c r="E1412" s="4" t="s">
        <v>2453</v>
      </c>
      <c r="F1412">
        <v>0</v>
      </c>
      <c r="G1412">
        <v>1.1000000000000001</v>
      </c>
      <c r="H1412">
        <f t="shared" si="88"/>
        <v>2025</v>
      </c>
      <c r="I1412">
        <f t="shared" si="89"/>
        <v>5</v>
      </c>
      <c r="J1412" t="s">
        <v>9</v>
      </c>
      <c r="K1412" t="str">
        <f>VLOOKUP(A1412,Funcionários!$A$1:$I$98,7,FALSE)</f>
        <v>Tarde</v>
      </c>
      <c r="L1412" t="str">
        <f>VLOOKUP(K1412,Turnos!$A$1:$C$4,2,FALSE)</f>
        <v>14:00</v>
      </c>
      <c r="M1412" t="str">
        <f>VLOOKUP(K1412,Turnos!$A$1:$C$4,3,FALSE)</f>
        <v>22:00</v>
      </c>
      <c r="N1412" s="6">
        <v>9.9463888888888885</v>
      </c>
      <c r="O1412" s="6">
        <v>19.818333333333332</v>
      </c>
      <c r="P1412" s="6">
        <f t="shared" si="90"/>
        <v>29.764722222222218</v>
      </c>
      <c r="Q1412" t="str">
        <f t="shared" si="91"/>
        <v>Anomalia</v>
      </c>
      <c r="R1412" t="str">
        <f>VLOOKUP(A1412,Funcionários!$A$1:$I$98,6,FALSE)</f>
        <v>Logística</v>
      </c>
      <c r="S1412" t="str">
        <f>VLOOKUP(A1412,Funcionários!$A$1:$I$98,5,FALSE)</f>
        <v>Auxiliar</v>
      </c>
      <c r="T1412">
        <f>VLOOKUP(A1412,Funcionários!$A$1:$I$98,8,FALSE)</f>
        <v>5766.16</v>
      </c>
      <c r="U1412" t="str">
        <f>VLOOKUP(A1412,Funcionários!$A$1:$I$98,3,FALSE)</f>
        <v>M</v>
      </c>
    </row>
    <row r="1413" spans="1:21" x14ac:dyDescent="0.3">
      <c r="A1413">
        <v>50</v>
      </c>
      <c r="B1413" t="str">
        <f>VLOOKUP(A1413,Funcionários!$A$1:$I$98,2,FALSE)</f>
        <v>Davi Miguel Albuquerque</v>
      </c>
      <c r="C1413" s="2" t="s">
        <v>10</v>
      </c>
      <c r="D1413" s="4" t="s">
        <v>2454</v>
      </c>
      <c r="E1413" s="4" t="s">
        <v>2455</v>
      </c>
      <c r="F1413">
        <v>0</v>
      </c>
      <c r="G1413">
        <v>0.4</v>
      </c>
      <c r="H1413">
        <f t="shared" si="88"/>
        <v>2025</v>
      </c>
      <c r="I1413">
        <f t="shared" si="89"/>
        <v>5</v>
      </c>
      <c r="J1413" t="s">
        <v>12</v>
      </c>
      <c r="K1413" t="str">
        <f>VLOOKUP(A1413,Funcionários!$A$1:$I$98,7,FALSE)</f>
        <v>Tarde</v>
      </c>
      <c r="L1413" t="str">
        <f>VLOOKUP(K1413,Turnos!$A$1:$C$4,2,FALSE)</f>
        <v>14:00</v>
      </c>
      <c r="M1413" t="str">
        <f>VLOOKUP(K1413,Turnos!$A$1:$C$4,3,FALSE)</f>
        <v>22:00</v>
      </c>
      <c r="N1413" s="6">
        <v>10.676666666666668</v>
      </c>
      <c r="O1413" s="6">
        <v>8.6855555555555561</v>
      </c>
      <c r="P1413" s="6">
        <f t="shared" si="90"/>
        <v>19.362222222222222</v>
      </c>
      <c r="Q1413" t="str">
        <f t="shared" si="91"/>
        <v>Anomalia</v>
      </c>
      <c r="R1413" t="str">
        <f>VLOOKUP(A1413,Funcionários!$A$1:$I$98,6,FALSE)</f>
        <v>Logística</v>
      </c>
      <c r="S1413" t="str">
        <f>VLOOKUP(A1413,Funcionários!$A$1:$I$98,5,FALSE)</f>
        <v>Auxiliar</v>
      </c>
      <c r="T1413">
        <f>VLOOKUP(A1413,Funcionários!$A$1:$I$98,8,FALSE)</f>
        <v>5766.16</v>
      </c>
      <c r="U1413" t="str">
        <f>VLOOKUP(A1413,Funcionários!$A$1:$I$98,3,FALSE)</f>
        <v>M</v>
      </c>
    </row>
    <row r="1414" spans="1:21" x14ac:dyDescent="0.3">
      <c r="A1414">
        <v>50</v>
      </c>
      <c r="B1414" t="str">
        <f>VLOOKUP(A1414,Funcionários!$A$1:$I$98,2,FALSE)</f>
        <v>Davi Miguel Albuquerque</v>
      </c>
      <c r="C1414" s="2" t="s">
        <v>13</v>
      </c>
      <c r="D1414" s="4" t="s">
        <v>2456</v>
      </c>
      <c r="E1414" s="4" t="s">
        <v>2457</v>
      </c>
      <c r="F1414">
        <v>0</v>
      </c>
      <c r="G1414">
        <v>1</v>
      </c>
      <c r="H1414">
        <f t="shared" si="88"/>
        <v>2025</v>
      </c>
      <c r="I1414">
        <f t="shared" si="89"/>
        <v>5</v>
      </c>
      <c r="J1414" t="s">
        <v>16</v>
      </c>
      <c r="K1414" t="str">
        <f>VLOOKUP(A1414,Funcionários!$A$1:$I$98,7,FALSE)</f>
        <v>Tarde</v>
      </c>
      <c r="L1414" t="str">
        <f>VLOOKUP(K1414,Turnos!$A$1:$C$4,2,FALSE)</f>
        <v>14:00</v>
      </c>
      <c r="M1414" t="str">
        <f>VLOOKUP(K1414,Turnos!$A$1:$C$4,3,FALSE)</f>
        <v>22:00</v>
      </c>
      <c r="N1414" s="6">
        <v>0.27638888888888768</v>
      </c>
      <c r="O1414" s="6">
        <v>14.085000000000001</v>
      </c>
      <c r="P1414" s="6">
        <f t="shared" si="90"/>
        <v>14.361388888888889</v>
      </c>
      <c r="Q1414" t="str">
        <f t="shared" si="91"/>
        <v>Anomalia</v>
      </c>
      <c r="R1414" t="str">
        <f>VLOOKUP(A1414,Funcionários!$A$1:$I$98,6,FALSE)</f>
        <v>Logística</v>
      </c>
      <c r="S1414" t="str">
        <f>VLOOKUP(A1414,Funcionários!$A$1:$I$98,5,FALSE)</f>
        <v>Auxiliar</v>
      </c>
      <c r="T1414">
        <f>VLOOKUP(A1414,Funcionários!$A$1:$I$98,8,FALSE)</f>
        <v>5766.16</v>
      </c>
      <c r="U1414" t="str">
        <f>VLOOKUP(A1414,Funcionários!$A$1:$I$98,3,FALSE)</f>
        <v>M</v>
      </c>
    </row>
    <row r="1415" spans="1:21" x14ac:dyDescent="0.3">
      <c r="A1415">
        <v>50</v>
      </c>
      <c r="B1415" t="str">
        <f>VLOOKUP(A1415,Funcionários!$A$1:$I$98,2,FALSE)</f>
        <v>Davi Miguel Albuquerque</v>
      </c>
      <c r="C1415" s="2" t="s">
        <v>17</v>
      </c>
      <c r="D1415" s="4" t="s">
        <v>2458</v>
      </c>
      <c r="E1415" s="4" t="s">
        <v>2459</v>
      </c>
      <c r="F1415">
        <v>0</v>
      </c>
      <c r="G1415">
        <v>2.5</v>
      </c>
      <c r="H1415">
        <f t="shared" si="88"/>
        <v>2025</v>
      </c>
      <c r="I1415">
        <f t="shared" si="89"/>
        <v>5</v>
      </c>
      <c r="J1415" t="s">
        <v>18</v>
      </c>
      <c r="K1415" t="str">
        <f>VLOOKUP(A1415,Funcionários!$A$1:$I$98,7,FALSE)</f>
        <v>Tarde</v>
      </c>
      <c r="L1415" t="str">
        <f>VLOOKUP(K1415,Turnos!$A$1:$C$4,2,FALSE)</f>
        <v>14:00</v>
      </c>
      <c r="M1415" t="str">
        <f>VLOOKUP(K1415,Turnos!$A$1:$C$4,3,FALSE)</f>
        <v>22:00</v>
      </c>
      <c r="N1415" s="6">
        <v>0.66111111111110965</v>
      </c>
      <c r="O1415" s="6">
        <v>3.6675</v>
      </c>
      <c r="P1415" s="6">
        <f t="shared" si="90"/>
        <v>4.3286111111111101</v>
      </c>
      <c r="Q1415" t="str">
        <f t="shared" si="91"/>
        <v>Anomalia</v>
      </c>
      <c r="R1415" t="str">
        <f>VLOOKUP(A1415,Funcionários!$A$1:$I$98,6,FALSE)</f>
        <v>Logística</v>
      </c>
      <c r="S1415" t="str">
        <f>VLOOKUP(A1415,Funcionários!$A$1:$I$98,5,FALSE)</f>
        <v>Auxiliar</v>
      </c>
      <c r="T1415">
        <f>VLOOKUP(A1415,Funcionários!$A$1:$I$98,8,FALSE)</f>
        <v>5766.16</v>
      </c>
      <c r="U1415" t="str">
        <f>VLOOKUP(A1415,Funcionários!$A$1:$I$98,3,FALSE)</f>
        <v>M</v>
      </c>
    </row>
    <row r="1416" spans="1:21" x14ac:dyDescent="0.3">
      <c r="A1416">
        <v>50</v>
      </c>
      <c r="B1416" t="str">
        <f>VLOOKUP(A1416,Funcionários!$A$1:$I$98,2,FALSE)</f>
        <v>Davi Miguel Albuquerque</v>
      </c>
      <c r="C1416" s="2" t="s">
        <v>19</v>
      </c>
      <c r="D1416" s="4" t="s">
        <v>2460</v>
      </c>
      <c r="E1416" s="4" t="s">
        <v>2461</v>
      </c>
      <c r="F1416">
        <v>0</v>
      </c>
      <c r="G1416">
        <v>0.7</v>
      </c>
      <c r="H1416">
        <f t="shared" si="88"/>
        <v>2025</v>
      </c>
      <c r="I1416">
        <f t="shared" si="89"/>
        <v>5</v>
      </c>
      <c r="J1416" t="s">
        <v>22</v>
      </c>
      <c r="K1416" t="str">
        <f>VLOOKUP(A1416,Funcionários!$A$1:$I$98,7,FALSE)</f>
        <v>Tarde</v>
      </c>
      <c r="L1416" t="str">
        <f>VLOOKUP(K1416,Turnos!$A$1:$C$4,2,FALSE)</f>
        <v>14:00</v>
      </c>
      <c r="M1416" t="str">
        <f>VLOOKUP(K1416,Turnos!$A$1:$C$4,3,FALSE)</f>
        <v>22:00</v>
      </c>
      <c r="N1416" s="6">
        <v>7.4369444444444461</v>
      </c>
      <c r="O1416" s="6">
        <v>21.535833333333333</v>
      </c>
      <c r="P1416" s="6">
        <f t="shared" si="90"/>
        <v>28.972777777777779</v>
      </c>
      <c r="Q1416" t="str">
        <f t="shared" si="91"/>
        <v>Anomalia</v>
      </c>
      <c r="R1416" t="str">
        <f>VLOOKUP(A1416,Funcionários!$A$1:$I$98,6,FALSE)</f>
        <v>Logística</v>
      </c>
      <c r="S1416" t="str">
        <f>VLOOKUP(A1416,Funcionários!$A$1:$I$98,5,FALSE)</f>
        <v>Auxiliar</v>
      </c>
      <c r="T1416">
        <f>VLOOKUP(A1416,Funcionários!$A$1:$I$98,8,FALSE)</f>
        <v>5766.16</v>
      </c>
      <c r="U1416" t="str">
        <f>VLOOKUP(A1416,Funcionários!$A$1:$I$98,3,FALSE)</f>
        <v>M</v>
      </c>
    </row>
    <row r="1417" spans="1:21" x14ac:dyDescent="0.3">
      <c r="A1417">
        <v>50</v>
      </c>
      <c r="B1417" t="str">
        <f>VLOOKUP(A1417,Funcionários!$A$1:$I$98,2,FALSE)</f>
        <v>Davi Miguel Albuquerque</v>
      </c>
      <c r="C1417" s="2" t="s">
        <v>23</v>
      </c>
      <c r="D1417" s="4" t="s">
        <v>2462</v>
      </c>
      <c r="E1417" s="4" t="s">
        <v>288</v>
      </c>
      <c r="F1417">
        <v>0</v>
      </c>
      <c r="G1417">
        <v>0.8</v>
      </c>
      <c r="H1417">
        <f t="shared" si="88"/>
        <v>2025</v>
      </c>
      <c r="I1417">
        <f t="shared" si="89"/>
        <v>5</v>
      </c>
      <c r="J1417" t="s">
        <v>26</v>
      </c>
      <c r="K1417" t="str">
        <f>VLOOKUP(A1417,Funcionários!$A$1:$I$98,7,FALSE)</f>
        <v>Tarde</v>
      </c>
      <c r="L1417" t="str">
        <f>VLOOKUP(K1417,Turnos!$A$1:$C$4,2,FALSE)</f>
        <v>14:00</v>
      </c>
      <c r="M1417" t="str">
        <f>VLOOKUP(K1417,Turnos!$A$1:$C$4,3,FALSE)</f>
        <v>22:00</v>
      </c>
      <c r="N1417" s="6">
        <v>9.8611111111111125</v>
      </c>
      <c r="O1417" s="6">
        <v>17.070833333333333</v>
      </c>
      <c r="P1417" s="6">
        <f t="shared" si="90"/>
        <v>26.931944444444447</v>
      </c>
      <c r="Q1417" t="str">
        <f t="shared" si="91"/>
        <v>Anomalia</v>
      </c>
      <c r="R1417" t="str">
        <f>VLOOKUP(A1417,Funcionários!$A$1:$I$98,6,FALSE)</f>
        <v>Logística</v>
      </c>
      <c r="S1417" t="str">
        <f>VLOOKUP(A1417,Funcionários!$A$1:$I$98,5,FALSE)</f>
        <v>Auxiliar</v>
      </c>
      <c r="T1417">
        <f>VLOOKUP(A1417,Funcionários!$A$1:$I$98,8,FALSE)</f>
        <v>5766.16</v>
      </c>
      <c r="U1417" t="str">
        <f>VLOOKUP(A1417,Funcionários!$A$1:$I$98,3,FALSE)</f>
        <v>M</v>
      </c>
    </row>
    <row r="1418" spans="1:21" x14ac:dyDescent="0.3">
      <c r="A1418">
        <v>50</v>
      </c>
      <c r="B1418" t="str">
        <f>VLOOKUP(A1418,Funcionários!$A$1:$I$98,2,FALSE)</f>
        <v>Davi Miguel Albuquerque</v>
      </c>
      <c r="C1418" s="2" t="s">
        <v>27</v>
      </c>
      <c r="D1418" s="4" t="s">
        <v>2463</v>
      </c>
      <c r="E1418" s="4" t="s">
        <v>2464</v>
      </c>
      <c r="F1418">
        <v>0</v>
      </c>
      <c r="G1418">
        <v>1.3</v>
      </c>
      <c r="H1418">
        <f t="shared" si="88"/>
        <v>2025</v>
      </c>
      <c r="I1418">
        <f t="shared" si="89"/>
        <v>5</v>
      </c>
      <c r="J1418" t="s">
        <v>28</v>
      </c>
      <c r="K1418" t="str">
        <f>VLOOKUP(A1418,Funcionários!$A$1:$I$98,7,FALSE)</f>
        <v>Tarde</v>
      </c>
      <c r="L1418" t="str">
        <f>VLOOKUP(K1418,Turnos!$A$1:$C$4,2,FALSE)</f>
        <v>14:00</v>
      </c>
      <c r="M1418" t="str">
        <f>VLOOKUP(K1418,Turnos!$A$1:$C$4,3,FALSE)</f>
        <v>22:00</v>
      </c>
      <c r="N1418" s="6">
        <v>3.2908333333333348</v>
      </c>
      <c r="O1418" s="6">
        <v>15.169166666666664</v>
      </c>
      <c r="P1418" s="6">
        <f t="shared" si="90"/>
        <v>18.459999999999997</v>
      </c>
      <c r="Q1418" t="str">
        <f t="shared" si="91"/>
        <v>Anomalia</v>
      </c>
      <c r="R1418" t="str">
        <f>VLOOKUP(A1418,Funcionários!$A$1:$I$98,6,FALSE)</f>
        <v>Logística</v>
      </c>
      <c r="S1418" t="str">
        <f>VLOOKUP(A1418,Funcionários!$A$1:$I$98,5,FALSE)</f>
        <v>Auxiliar</v>
      </c>
      <c r="T1418">
        <f>VLOOKUP(A1418,Funcionários!$A$1:$I$98,8,FALSE)</f>
        <v>5766.16</v>
      </c>
      <c r="U1418" t="str">
        <f>VLOOKUP(A1418,Funcionários!$A$1:$I$98,3,FALSE)</f>
        <v>M</v>
      </c>
    </row>
    <row r="1419" spans="1:21" x14ac:dyDescent="0.3">
      <c r="A1419">
        <v>50</v>
      </c>
      <c r="B1419" t="str">
        <f>VLOOKUP(A1419,Funcionários!$A$1:$I$98,2,FALSE)</f>
        <v>Davi Miguel Albuquerque</v>
      </c>
      <c r="C1419" s="2" t="s">
        <v>29</v>
      </c>
      <c r="D1419" s="4" t="s">
        <v>2465</v>
      </c>
      <c r="E1419" s="4" t="s">
        <v>2466</v>
      </c>
      <c r="F1419">
        <v>0</v>
      </c>
      <c r="G1419">
        <v>1.8</v>
      </c>
      <c r="H1419">
        <f t="shared" si="88"/>
        <v>2025</v>
      </c>
      <c r="I1419">
        <f t="shared" si="89"/>
        <v>4</v>
      </c>
      <c r="J1419" t="s">
        <v>9</v>
      </c>
      <c r="K1419" t="str">
        <f>VLOOKUP(A1419,Funcionários!$A$1:$I$98,7,FALSE)</f>
        <v>Tarde</v>
      </c>
      <c r="L1419" t="str">
        <f>VLOOKUP(K1419,Turnos!$A$1:$C$4,2,FALSE)</f>
        <v>14:00</v>
      </c>
      <c r="M1419" t="str">
        <f>VLOOKUP(K1419,Turnos!$A$1:$C$4,3,FALSE)</f>
        <v>22:00</v>
      </c>
      <c r="N1419" s="6">
        <v>4.6119444444444468</v>
      </c>
      <c r="O1419" s="6">
        <v>17.371666666666666</v>
      </c>
      <c r="P1419" s="6">
        <f t="shared" si="90"/>
        <v>21.983611111111113</v>
      </c>
      <c r="Q1419" t="str">
        <f t="shared" si="91"/>
        <v>Anomalia</v>
      </c>
      <c r="R1419" t="str">
        <f>VLOOKUP(A1419,Funcionários!$A$1:$I$98,6,FALSE)</f>
        <v>Logística</v>
      </c>
      <c r="S1419" t="str">
        <f>VLOOKUP(A1419,Funcionários!$A$1:$I$98,5,FALSE)</f>
        <v>Auxiliar</v>
      </c>
      <c r="T1419">
        <f>VLOOKUP(A1419,Funcionários!$A$1:$I$98,8,FALSE)</f>
        <v>5766.16</v>
      </c>
      <c r="U1419" t="str">
        <f>VLOOKUP(A1419,Funcionários!$A$1:$I$98,3,FALSE)</f>
        <v>M</v>
      </c>
    </row>
    <row r="1420" spans="1:21" x14ac:dyDescent="0.3">
      <c r="A1420">
        <v>50</v>
      </c>
      <c r="B1420" t="str">
        <f>VLOOKUP(A1420,Funcionários!$A$1:$I$98,2,FALSE)</f>
        <v>Davi Miguel Albuquerque</v>
      </c>
      <c r="C1420" s="2" t="s">
        <v>32</v>
      </c>
      <c r="D1420" s="4"/>
      <c r="E1420" s="4"/>
      <c r="F1420">
        <v>0</v>
      </c>
      <c r="G1420">
        <v>0</v>
      </c>
      <c r="H1420">
        <f t="shared" si="88"/>
        <v>2025</v>
      </c>
      <c r="I1420">
        <f t="shared" si="89"/>
        <v>4</v>
      </c>
      <c r="J1420" t="s">
        <v>12</v>
      </c>
      <c r="K1420" t="str">
        <f>VLOOKUP(A1420,Funcionários!$A$1:$I$98,7,FALSE)</f>
        <v>Tarde</v>
      </c>
      <c r="L1420" t="str">
        <f>VLOOKUP(K1420,Turnos!$A$1:$C$4,2,FALSE)</f>
        <v>14:00</v>
      </c>
      <c r="M1420" t="str">
        <f>VLOOKUP(K1420,Turnos!$A$1:$C$4,3,FALSE)</f>
        <v>22:00</v>
      </c>
      <c r="N1420" s="6">
        <v>14</v>
      </c>
      <c r="O1420" s="6">
        <v>22</v>
      </c>
      <c r="P1420" s="6">
        <f t="shared" si="90"/>
        <v>36</v>
      </c>
      <c r="Q1420" t="str">
        <f t="shared" si="91"/>
        <v>Anomalia</v>
      </c>
      <c r="R1420" t="str">
        <f>VLOOKUP(A1420,Funcionários!$A$1:$I$98,6,FALSE)</f>
        <v>Logística</v>
      </c>
      <c r="S1420" t="str">
        <f>VLOOKUP(A1420,Funcionários!$A$1:$I$98,5,FALSE)</f>
        <v>Auxiliar</v>
      </c>
      <c r="T1420">
        <f>VLOOKUP(A1420,Funcionários!$A$1:$I$98,8,FALSE)</f>
        <v>5766.16</v>
      </c>
      <c r="U1420" t="str">
        <f>VLOOKUP(A1420,Funcionários!$A$1:$I$98,3,FALSE)</f>
        <v>M</v>
      </c>
    </row>
    <row r="1421" spans="1:21" x14ac:dyDescent="0.3">
      <c r="A1421">
        <v>50</v>
      </c>
      <c r="B1421" t="str">
        <f>VLOOKUP(A1421,Funcionários!$A$1:$I$98,2,FALSE)</f>
        <v>Davi Miguel Albuquerque</v>
      </c>
      <c r="C1421" s="2" t="s">
        <v>35</v>
      </c>
      <c r="D1421" s="4" t="s">
        <v>2467</v>
      </c>
      <c r="E1421" s="4" t="s">
        <v>2468</v>
      </c>
      <c r="F1421">
        <v>0</v>
      </c>
      <c r="G1421">
        <v>2</v>
      </c>
      <c r="H1421">
        <f t="shared" si="88"/>
        <v>2025</v>
      </c>
      <c r="I1421">
        <f t="shared" si="89"/>
        <v>4</v>
      </c>
      <c r="J1421" t="s">
        <v>16</v>
      </c>
      <c r="K1421" t="str">
        <f>VLOOKUP(A1421,Funcionários!$A$1:$I$98,7,FALSE)</f>
        <v>Tarde</v>
      </c>
      <c r="L1421" t="str">
        <f>VLOOKUP(K1421,Turnos!$A$1:$C$4,2,FALSE)</f>
        <v>14:00</v>
      </c>
      <c r="M1421" t="str">
        <f>VLOOKUP(K1421,Turnos!$A$1:$C$4,3,FALSE)</f>
        <v>22:00</v>
      </c>
      <c r="N1421" s="6">
        <v>9.9744444444444458</v>
      </c>
      <c r="O1421" s="6">
        <v>1.0116666666666676</v>
      </c>
      <c r="P1421" s="6">
        <f t="shared" si="90"/>
        <v>10.986111111111114</v>
      </c>
      <c r="Q1421" t="str">
        <f t="shared" si="91"/>
        <v>Anomalia</v>
      </c>
      <c r="R1421" t="str">
        <f>VLOOKUP(A1421,Funcionários!$A$1:$I$98,6,FALSE)</f>
        <v>Logística</v>
      </c>
      <c r="S1421" t="str">
        <f>VLOOKUP(A1421,Funcionários!$A$1:$I$98,5,FALSE)</f>
        <v>Auxiliar</v>
      </c>
      <c r="T1421">
        <f>VLOOKUP(A1421,Funcionários!$A$1:$I$98,8,FALSE)</f>
        <v>5766.16</v>
      </c>
      <c r="U1421" t="str">
        <f>VLOOKUP(A1421,Funcionários!$A$1:$I$98,3,FALSE)</f>
        <v>M</v>
      </c>
    </row>
    <row r="1422" spans="1:21" x14ac:dyDescent="0.3">
      <c r="A1422">
        <v>50</v>
      </c>
      <c r="B1422" t="str">
        <f>VLOOKUP(A1422,Funcionários!$A$1:$I$98,2,FALSE)</f>
        <v>Davi Miguel Albuquerque</v>
      </c>
      <c r="C1422" s="2" t="s">
        <v>36</v>
      </c>
      <c r="D1422" s="4" t="s">
        <v>2469</v>
      </c>
      <c r="E1422" s="4" t="s">
        <v>2470</v>
      </c>
      <c r="F1422">
        <v>0</v>
      </c>
      <c r="G1422">
        <v>0.2</v>
      </c>
      <c r="H1422">
        <f t="shared" si="88"/>
        <v>2025</v>
      </c>
      <c r="I1422">
        <f t="shared" si="89"/>
        <v>4</v>
      </c>
      <c r="J1422" t="s">
        <v>18</v>
      </c>
      <c r="K1422" t="str">
        <f>VLOOKUP(A1422,Funcionários!$A$1:$I$98,7,FALSE)</f>
        <v>Tarde</v>
      </c>
      <c r="L1422" t="str">
        <f>VLOOKUP(K1422,Turnos!$A$1:$C$4,2,FALSE)</f>
        <v>14:00</v>
      </c>
      <c r="M1422" t="str">
        <f>VLOOKUP(K1422,Turnos!$A$1:$C$4,3,FALSE)</f>
        <v>22:00</v>
      </c>
      <c r="N1422" s="6">
        <v>6.3736111111111109</v>
      </c>
      <c r="O1422" s="6">
        <v>0.21444444444444777</v>
      </c>
      <c r="P1422" s="6">
        <f t="shared" si="90"/>
        <v>6.5880555555555587</v>
      </c>
      <c r="Q1422" t="str">
        <f t="shared" si="91"/>
        <v>Anomalia</v>
      </c>
      <c r="R1422" t="str">
        <f>VLOOKUP(A1422,Funcionários!$A$1:$I$98,6,FALSE)</f>
        <v>Logística</v>
      </c>
      <c r="S1422" t="str">
        <f>VLOOKUP(A1422,Funcionários!$A$1:$I$98,5,FALSE)</f>
        <v>Auxiliar</v>
      </c>
      <c r="T1422">
        <f>VLOOKUP(A1422,Funcionários!$A$1:$I$98,8,FALSE)</f>
        <v>5766.16</v>
      </c>
      <c r="U1422" t="str">
        <f>VLOOKUP(A1422,Funcionários!$A$1:$I$98,3,FALSE)</f>
        <v>M</v>
      </c>
    </row>
    <row r="1423" spans="1:21" x14ac:dyDescent="0.3">
      <c r="A1423">
        <v>50</v>
      </c>
      <c r="B1423" t="str">
        <f>VLOOKUP(A1423,Funcionários!$A$1:$I$98,2,FALSE)</f>
        <v>Davi Miguel Albuquerque</v>
      </c>
      <c r="C1423" s="2" t="s">
        <v>39</v>
      </c>
      <c r="D1423" s="4" t="s">
        <v>2471</v>
      </c>
      <c r="E1423" s="4" t="s">
        <v>2472</v>
      </c>
      <c r="F1423">
        <v>0</v>
      </c>
      <c r="G1423">
        <v>0.2</v>
      </c>
      <c r="H1423">
        <f t="shared" si="88"/>
        <v>2025</v>
      </c>
      <c r="I1423">
        <f t="shared" si="89"/>
        <v>4</v>
      </c>
      <c r="J1423" t="s">
        <v>22</v>
      </c>
      <c r="K1423" t="str">
        <f>VLOOKUP(A1423,Funcionários!$A$1:$I$98,7,FALSE)</f>
        <v>Tarde</v>
      </c>
      <c r="L1423" t="str">
        <f>VLOOKUP(K1423,Turnos!$A$1:$C$4,2,FALSE)</f>
        <v>14:00</v>
      </c>
      <c r="M1423" t="str">
        <f>VLOOKUP(K1423,Turnos!$A$1:$C$4,3,FALSE)</f>
        <v>22:00</v>
      </c>
      <c r="N1423" s="6">
        <v>0.89305555555555749</v>
      </c>
      <c r="O1423" s="6">
        <v>10.973055555555554</v>
      </c>
      <c r="P1423" s="6">
        <f t="shared" si="90"/>
        <v>11.866111111111111</v>
      </c>
      <c r="Q1423" t="str">
        <f t="shared" si="91"/>
        <v>Anomalia</v>
      </c>
      <c r="R1423" t="str">
        <f>VLOOKUP(A1423,Funcionários!$A$1:$I$98,6,FALSE)</f>
        <v>Logística</v>
      </c>
      <c r="S1423" t="str">
        <f>VLOOKUP(A1423,Funcionários!$A$1:$I$98,5,FALSE)</f>
        <v>Auxiliar</v>
      </c>
      <c r="T1423">
        <f>VLOOKUP(A1423,Funcionários!$A$1:$I$98,8,FALSE)</f>
        <v>5766.16</v>
      </c>
      <c r="U1423" t="str">
        <f>VLOOKUP(A1423,Funcionários!$A$1:$I$98,3,FALSE)</f>
        <v>M</v>
      </c>
    </row>
    <row r="1424" spans="1:21" x14ac:dyDescent="0.3">
      <c r="A1424">
        <v>50</v>
      </c>
      <c r="B1424" t="str">
        <f>VLOOKUP(A1424,Funcionários!$A$1:$I$98,2,FALSE)</f>
        <v>Davi Miguel Albuquerque</v>
      </c>
      <c r="C1424" s="2" t="s">
        <v>42</v>
      </c>
      <c r="D1424" s="4" t="s">
        <v>2473</v>
      </c>
      <c r="E1424" s="4" t="s">
        <v>2474</v>
      </c>
      <c r="F1424">
        <v>0</v>
      </c>
      <c r="G1424">
        <v>0.1</v>
      </c>
      <c r="H1424">
        <f t="shared" si="88"/>
        <v>2025</v>
      </c>
      <c r="I1424">
        <f t="shared" si="89"/>
        <v>4</v>
      </c>
      <c r="J1424" t="s">
        <v>26</v>
      </c>
      <c r="K1424" t="str">
        <f>VLOOKUP(A1424,Funcionários!$A$1:$I$98,7,FALSE)</f>
        <v>Tarde</v>
      </c>
      <c r="L1424" t="str">
        <f>VLOOKUP(K1424,Turnos!$A$1:$C$4,2,FALSE)</f>
        <v>14:00</v>
      </c>
      <c r="M1424" t="str">
        <f>VLOOKUP(K1424,Turnos!$A$1:$C$4,3,FALSE)</f>
        <v>22:00</v>
      </c>
      <c r="N1424" s="6">
        <v>2.4611111111111112</v>
      </c>
      <c r="O1424" s="6">
        <v>2.4008333333333329</v>
      </c>
      <c r="P1424" s="6">
        <f t="shared" si="90"/>
        <v>4.8619444444444442</v>
      </c>
      <c r="Q1424" t="str">
        <f t="shared" si="91"/>
        <v>Anomalia</v>
      </c>
      <c r="R1424" t="str">
        <f>VLOOKUP(A1424,Funcionários!$A$1:$I$98,6,FALSE)</f>
        <v>Logística</v>
      </c>
      <c r="S1424" t="str">
        <f>VLOOKUP(A1424,Funcionários!$A$1:$I$98,5,FALSE)</f>
        <v>Auxiliar</v>
      </c>
      <c r="T1424">
        <f>VLOOKUP(A1424,Funcionários!$A$1:$I$98,8,FALSE)</f>
        <v>5766.16</v>
      </c>
      <c r="U1424" t="str">
        <f>VLOOKUP(A1424,Funcionários!$A$1:$I$98,3,FALSE)</f>
        <v>M</v>
      </c>
    </row>
    <row r="1425" spans="1:21" x14ac:dyDescent="0.3">
      <c r="A1425">
        <v>50</v>
      </c>
      <c r="B1425" t="str">
        <f>VLOOKUP(A1425,Funcionários!$A$1:$I$98,2,FALSE)</f>
        <v>Davi Miguel Albuquerque</v>
      </c>
      <c r="C1425" s="2" t="s">
        <v>45</v>
      </c>
      <c r="D1425" s="4" t="s">
        <v>2475</v>
      </c>
      <c r="E1425" s="4" t="s">
        <v>2476</v>
      </c>
      <c r="F1425">
        <v>0</v>
      </c>
      <c r="G1425">
        <v>0.2</v>
      </c>
      <c r="H1425">
        <f t="shared" si="88"/>
        <v>2025</v>
      </c>
      <c r="I1425">
        <f t="shared" si="89"/>
        <v>4</v>
      </c>
      <c r="J1425" t="s">
        <v>28</v>
      </c>
      <c r="K1425" t="str">
        <f>VLOOKUP(A1425,Funcionários!$A$1:$I$98,7,FALSE)</f>
        <v>Tarde</v>
      </c>
      <c r="L1425" t="str">
        <f>VLOOKUP(K1425,Turnos!$A$1:$C$4,2,FALSE)</f>
        <v>14:00</v>
      </c>
      <c r="M1425" t="str">
        <f>VLOOKUP(K1425,Turnos!$A$1:$C$4,3,FALSE)</f>
        <v>22:00</v>
      </c>
      <c r="N1425" s="6">
        <v>10.100000000000001</v>
      </c>
      <c r="O1425" s="6">
        <v>1.1616666666666668</v>
      </c>
      <c r="P1425" s="6">
        <f t="shared" si="90"/>
        <v>11.261666666666668</v>
      </c>
      <c r="Q1425" t="str">
        <f t="shared" si="91"/>
        <v>Anomalia</v>
      </c>
      <c r="R1425" t="str">
        <f>VLOOKUP(A1425,Funcionários!$A$1:$I$98,6,FALSE)</f>
        <v>Logística</v>
      </c>
      <c r="S1425" t="str">
        <f>VLOOKUP(A1425,Funcionários!$A$1:$I$98,5,FALSE)</f>
        <v>Auxiliar</v>
      </c>
      <c r="T1425">
        <f>VLOOKUP(A1425,Funcionários!$A$1:$I$98,8,FALSE)</f>
        <v>5766.16</v>
      </c>
      <c r="U1425" t="str">
        <f>VLOOKUP(A1425,Funcionários!$A$1:$I$98,3,FALSE)</f>
        <v>M</v>
      </c>
    </row>
    <row r="1426" spans="1:21" x14ac:dyDescent="0.3">
      <c r="A1426">
        <v>50</v>
      </c>
      <c r="B1426" t="str">
        <f>VLOOKUP(A1426,Funcionários!$A$1:$I$98,2,FALSE)</f>
        <v>Davi Miguel Albuquerque</v>
      </c>
      <c r="C1426" s="2" t="s">
        <v>48</v>
      </c>
      <c r="D1426" s="4" t="s">
        <v>2477</v>
      </c>
      <c r="E1426" s="4" t="s">
        <v>2478</v>
      </c>
      <c r="F1426">
        <v>0</v>
      </c>
      <c r="G1426">
        <v>2</v>
      </c>
      <c r="H1426">
        <f t="shared" si="88"/>
        <v>2025</v>
      </c>
      <c r="I1426">
        <f t="shared" si="89"/>
        <v>4</v>
      </c>
      <c r="J1426" t="s">
        <v>9</v>
      </c>
      <c r="K1426" t="str">
        <f>VLOOKUP(A1426,Funcionários!$A$1:$I$98,7,FALSE)</f>
        <v>Tarde</v>
      </c>
      <c r="L1426" t="str">
        <f>VLOOKUP(K1426,Turnos!$A$1:$C$4,2,FALSE)</f>
        <v>14:00</v>
      </c>
      <c r="M1426" t="str">
        <f>VLOOKUP(K1426,Turnos!$A$1:$C$4,3,FALSE)</f>
        <v>22:00</v>
      </c>
      <c r="N1426" s="6">
        <v>12.008888888888889</v>
      </c>
      <c r="O1426" s="6">
        <v>16.093055555555555</v>
      </c>
      <c r="P1426" s="6">
        <f t="shared" si="90"/>
        <v>28.101944444444442</v>
      </c>
      <c r="Q1426" t="str">
        <f t="shared" si="91"/>
        <v>Anomalia</v>
      </c>
      <c r="R1426" t="str">
        <f>VLOOKUP(A1426,Funcionários!$A$1:$I$98,6,FALSE)</f>
        <v>Logística</v>
      </c>
      <c r="S1426" t="str">
        <f>VLOOKUP(A1426,Funcionários!$A$1:$I$98,5,FALSE)</f>
        <v>Auxiliar</v>
      </c>
      <c r="T1426">
        <f>VLOOKUP(A1426,Funcionários!$A$1:$I$98,8,FALSE)</f>
        <v>5766.16</v>
      </c>
      <c r="U1426" t="str">
        <f>VLOOKUP(A1426,Funcionários!$A$1:$I$98,3,FALSE)</f>
        <v>M</v>
      </c>
    </row>
    <row r="1427" spans="1:21" x14ac:dyDescent="0.3">
      <c r="A1427">
        <v>50</v>
      </c>
      <c r="B1427" t="str">
        <f>VLOOKUP(A1427,Funcionários!$A$1:$I$98,2,FALSE)</f>
        <v>Davi Miguel Albuquerque</v>
      </c>
      <c r="C1427" s="2" t="s">
        <v>51</v>
      </c>
      <c r="D1427" s="4" t="s">
        <v>2479</v>
      </c>
      <c r="E1427" s="4" t="s">
        <v>2480</v>
      </c>
      <c r="F1427">
        <v>0</v>
      </c>
      <c r="G1427">
        <v>0.7</v>
      </c>
      <c r="H1427">
        <f t="shared" si="88"/>
        <v>2025</v>
      </c>
      <c r="I1427">
        <f t="shared" si="89"/>
        <v>4</v>
      </c>
      <c r="J1427" t="s">
        <v>12</v>
      </c>
      <c r="K1427" t="str">
        <f>VLOOKUP(A1427,Funcionários!$A$1:$I$98,7,FALSE)</f>
        <v>Tarde</v>
      </c>
      <c r="L1427" t="str">
        <f>VLOOKUP(K1427,Turnos!$A$1:$C$4,2,FALSE)</f>
        <v>14:00</v>
      </c>
      <c r="M1427" t="str">
        <f>VLOOKUP(K1427,Turnos!$A$1:$C$4,3,FALSE)</f>
        <v>22:00</v>
      </c>
      <c r="N1427" s="6">
        <v>12.664166666666667</v>
      </c>
      <c r="O1427" s="6">
        <v>18.757222222222222</v>
      </c>
      <c r="P1427" s="6">
        <f t="shared" si="90"/>
        <v>31.421388888888888</v>
      </c>
      <c r="Q1427" t="str">
        <f t="shared" si="91"/>
        <v>Anomalia</v>
      </c>
      <c r="R1427" t="str">
        <f>VLOOKUP(A1427,Funcionários!$A$1:$I$98,6,FALSE)</f>
        <v>Logística</v>
      </c>
      <c r="S1427" t="str">
        <f>VLOOKUP(A1427,Funcionários!$A$1:$I$98,5,FALSE)</f>
        <v>Auxiliar</v>
      </c>
      <c r="T1427">
        <f>VLOOKUP(A1427,Funcionários!$A$1:$I$98,8,FALSE)</f>
        <v>5766.16</v>
      </c>
      <c r="U1427" t="str">
        <f>VLOOKUP(A1427,Funcionários!$A$1:$I$98,3,FALSE)</f>
        <v>M</v>
      </c>
    </row>
    <row r="1428" spans="1:21" x14ac:dyDescent="0.3">
      <c r="A1428">
        <v>50</v>
      </c>
      <c r="B1428" t="str">
        <f>VLOOKUP(A1428,Funcionários!$A$1:$I$98,2,FALSE)</f>
        <v>Davi Miguel Albuquerque</v>
      </c>
      <c r="C1428" s="2" t="s">
        <v>54</v>
      </c>
      <c r="D1428" s="4" t="s">
        <v>2481</v>
      </c>
      <c r="E1428" s="4" t="s">
        <v>2482</v>
      </c>
      <c r="F1428">
        <v>0</v>
      </c>
      <c r="G1428">
        <v>0.4</v>
      </c>
      <c r="H1428">
        <f t="shared" si="88"/>
        <v>2025</v>
      </c>
      <c r="I1428">
        <f t="shared" si="89"/>
        <v>4</v>
      </c>
      <c r="J1428" t="s">
        <v>16</v>
      </c>
      <c r="K1428" t="str">
        <f>VLOOKUP(A1428,Funcionários!$A$1:$I$98,7,FALSE)</f>
        <v>Tarde</v>
      </c>
      <c r="L1428" t="str">
        <f>VLOOKUP(K1428,Turnos!$A$1:$C$4,2,FALSE)</f>
        <v>14:00</v>
      </c>
      <c r="M1428" t="str">
        <f>VLOOKUP(K1428,Turnos!$A$1:$C$4,3,FALSE)</f>
        <v>22:00</v>
      </c>
      <c r="N1428" s="6">
        <v>4.3022222222222215</v>
      </c>
      <c r="O1428" s="6">
        <v>7.3213888888888885</v>
      </c>
      <c r="P1428" s="6">
        <f t="shared" si="90"/>
        <v>11.62361111111111</v>
      </c>
      <c r="Q1428" t="str">
        <f t="shared" si="91"/>
        <v>Anomalia</v>
      </c>
      <c r="R1428" t="str">
        <f>VLOOKUP(A1428,Funcionários!$A$1:$I$98,6,FALSE)</f>
        <v>Logística</v>
      </c>
      <c r="S1428" t="str">
        <f>VLOOKUP(A1428,Funcionários!$A$1:$I$98,5,FALSE)</f>
        <v>Auxiliar</v>
      </c>
      <c r="T1428">
        <f>VLOOKUP(A1428,Funcionários!$A$1:$I$98,8,FALSE)</f>
        <v>5766.16</v>
      </c>
      <c r="U1428" t="str">
        <f>VLOOKUP(A1428,Funcionários!$A$1:$I$98,3,FALSE)</f>
        <v>M</v>
      </c>
    </row>
    <row r="1429" spans="1:21" x14ac:dyDescent="0.3">
      <c r="A1429">
        <v>50</v>
      </c>
      <c r="B1429" t="str">
        <f>VLOOKUP(A1429,Funcionários!$A$1:$I$98,2,FALSE)</f>
        <v>Davi Miguel Albuquerque</v>
      </c>
      <c r="C1429" s="2" t="s">
        <v>57</v>
      </c>
      <c r="D1429" s="4"/>
      <c r="E1429" s="4"/>
      <c r="F1429">
        <v>0</v>
      </c>
      <c r="G1429">
        <v>0</v>
      </c>
      <c r="H1429">
        <f t="shared" si="88"/>
        <v>2025</v>
      </c>
      <c r="I1429">
        <f t="shared" si="89"/>
        <v>4</v>
      </c>
      <c r="J1429" t="s">
        <v>18</v>
      </c>
      <c r="K1429" t="str">
        <f>VLOOKUP(A1429,Funcionários!$A$1:$I$98,7,FALSE)</f>
        <v>Tarde</v>
      </c>
      <c r="L1429" t="str">
        <f>VLOOKUP(K1429,Turnos!$A$1:$C$4,2,FALSE)</f>
        <v>14:00</v>
      </c>
      <c r="M1429" t="str">
        <f>VLOOKUP(K1429,Turnos!$A$1:$C$4,3,FALSE)</f>
        <v>22:00</v>
      </c>
      <c r="N1429" s="6">
        <v>14</v>
      </c>
      <c r="O1429" s="6">
        <v>22</v>
      </c>
      <c r="P1429" s="6">
        <f t="shared" si="90"/>
        <v>36</v>
      </c>
      <c r="Q1429" t="str">
        <f t="shared" si="91"/>
        <v>Anomalia</v>
      </c>
      <c r="R1429" t="str">
        <f>VLOOKUP(A1429,Funcionários!$A$1:$I$98,6,FALSE)</f>
        <v>Logística</v>
      </c>
      <c r="S1429" t="str">
        <f>VLOOKUP(A1429,Funcionários!$A$1:$I$98,5,FALSE)</f>
        <v>Auxiliar</v>
      </c>
      <c r="T1429">
        <f>VLOOKUP(A1429,Funcionários!$A$1:$I$98,8,FALSE)</f>
        <v>5766.16</v>
      </c>
      <c r="U1429" t="str">
        <f>VLOOKUP(A1429,Funcionários!$A$1:$I$98,3,FALSE)</f>
        <v>M</v>
      </c>
    </row>
    <row r="1430" spans="1:21" x14ac:dyDescent="0.3">
      <c r="A1430">
        <v>50</v>
      </c>
      <c r="B1430" t="str">
        <f>VLOOKUP(A1430,Funcionários!$A$1:$I$98,2,FALSE)</f>
        <v>Davi Miguel Albuquerque</v>
      </c>
      <c r="C1430" s="2" t="s">
        <v>60</v>
      </c>
      <c r="D1430" s="4" t="s">
        <v>2483</v>
      </c>
      <c r="E1430" s="4" t="s">
        <v>2484</v>
      </c>
      <c r="F1430">
        <v>0</v>
      </c>
      <c r="G1430">
        <v>1</v>
      </c>
      <c r="H1430">
        <f t="shared" si="88"/>
        <v>2025</v>
      </c>
      <c r="I1430">
        <f t="shared" si="89"/>
        <v>4</v>
      </c>
      <c r="J1430" t="s">
        <v>22</v>
      </c>
      <c r="K1430" t="str">
        <f>VLOOKUP(A1430,Funcionários!$A$1:$I$98,7,FALSE)</f>
        <v>Tarde</v>
      </c>
      <c r="L1430" t="str">
        <f>VLOOKUP(K1430,Turnos!$A$1:$C$4,2,FALSE)</f>
        <v>14:00</v>
      </c>
      <c r="M1430" t="str">
        <f>VLOOKUP(K1430,Turnos!$A$1:$C$4,3,FALSE)</f>
        <v>22:00</v>
      </c>
      <c r="N1430" s="6">
        <v>8.625</v>
      </c>
      <c r="O1430" s="6">
        <v>5.7052777777777761</v>
      </c>
      <c r="P1430" s="6">
        <f t="shared" si="90"/>
        <v>14.330277777777777</v>
      </c>
      <c r="Q1430" t="str">
        <f t="shared" si="91"/>
        <v>Anomalia</v>
      </c>
      <c r="R1430" t="str">
        <f>VLOOKUP(A1430,Funcionários!$A$1:$I$98,6,FALSE)</f>
        <v>Logística</v>
      </c>
      <c r="S1430" t="str">
        <f>VLOOKUP(A1430,Funcionários!$A$1:$I$98,5,FALSE)</f>
        <v>Auxiliar</v>
      </c>
      <c r="T1430">
        <f>VLOOKUP(A1430,Funcionários!$A$1:$I$98,8,FALSE)</f>
        <v>5766.16</v>
      </c>
      <c r="U1430" t="str">
        <f>VLOOKUP(A1430,Funcionários!$A$1:$I$98,3,FALSE)</f>
        <v>M</v>
      </c>
    </row>
    <row r="1431" spans="1:21" x14ac:dyDescent="0.3">
      <c r="A1431">
        <v>50</v>
      </c>
      <c r="B1431" t="str">
        <f>VLOOKUP(A1431,Funcionários!$A$1:$I$98,2,FALSE)</f>
        <v>Davi Miguel Albuquerque</v>
      </c>
      <c r="C1431" s="2" t="s">
        <v>63</v>
      </c>
      <c r="D1431" s="4" t="s">
        <v>2485</v>
      </c>
      <c r="E1431" s="4" t="s">
        <v>2486</v>
      </c>
      <c r="F1431">
        <v>0</v>
      </c>
      <c r="G1431">
        <v>1.6</v>
      </c>
      <c r="H1431">
        <f t="shared" si="88"/>
        <v>2025</v>
      </c>
      <c r="I1431">
        <f t="shared" si="89"/>
        <v>4</v>
      </c>
      <c r="J1431" t="s">
        <v>26</v>
      </c>
      <c r="K1431" t="str">
        <f>VLOOKUP(A1431,Funcionários!$A$1:$I$98,7,FALSE)</f>
        <v>Tarde</v>
      </c>
      <c r="L1431" t="str">
        <f>VLOOKUP(K1431,Turnos!$A$1:$C$4,2,FALSE)</f>
        <v>14:00</v>
      </c>
      <c r="M1431" t="str">
        <f>VLOOKUP(K1431,Turnos!$A$1:$C$4,3,FALSE)</f>
        <v>22:00</v>
      </c>
      <c r="N1431" s="6">
        <v>8.8961111111111109</v>
      </c>
      <c r="O1431" s="6">
        <v>1.2430555555555562</v>
      </c>
      <c r="P1431" s="6">
        <f t="shared" si="90"/>
        <v>10.139166666666668</v>
      </c>
      <c r="Q1431" t="str">
        <f t="shared" si="91"/>
        <v>Anomalia</v>
      </c>
      <c r="R1431" t="str">
        <f>VLOOKUP(A1431,Funcionários!$A$1:$I$98,6,FALSE)</f>
        <v>Logística</v>
      </c>
      <c r="S1431" t="str">
        <f>VLOOKUP(A1431,Funcionários!$A$1:$I$98,5,FALSE)</f>
        <v>Auxiliar</v>
      </c>
      <c r="T1431">
        <f>VLOOKUP(A1431,Funcionários!$A$1:$I$98,8,FALSE)</f>
        <v>5766.16</v>
      </c>
      <c r="U1431" t="str">
        <f>VLOOKUP(A1431,Funcionários!$A$1:$I$98,3,FALSE)</f>
        <v>M</v>
      </c>
    </row>
    <row r="1432" spans="1:21" x14ac:dyDescent="0.3">
      <c r="A1432">
        <v>50</v>
      </c>
      <c r="B1432" t="str">
        <f>VLOOKUP(A1432,Funcionários!$A$1:$I$98,2,FALSE)</f>
        <v>Davi Miguel Albuquerque</v>
      </c>
      <c r="C1432" s="2" t="s">
        <v>66</v>
      </c>
      <c r="D1432" s="4" t="s">
        <v>2487</v>
      </c>
      <c r="E1432" s="4" t="s">
        <v>2488</v>
      </c>
      <c r="F1432">
        <v>0</v>
      </c>
      <c r="G1432">
        <v>2.9</v>
      </c>
      <c r="H1432">
        <f t="shared" si="88"/>
        <v>2025</v>
      </c>
      <c r="I1432">
        <f t="shared" si="89"/>
        <v>4</v>
      </c>
      <c r="J1432" t="s">
        <v>28</v>
      </c>
      <c r="K1432" t="str">
        <f>VLOOKUP(A1432,Funcionários!$A$1:$I$98,7,FALSE)</f>
        <v>Tarde</v>
      </c>
      <c r="L1432" t="str">
        <f>VLOOKUP(K1432,Turnos!$A$1:$C$4,2,FALSE)</f>
        <v>14:00</v>
      </c>
      <c r="M1432" t="str">
        <f>VLOOKUP(K1432,Turnos!$A$1:$C$4,3,FALSE)</f>
        <v>22:00</v>
      </c>
      <c r="N1432" s="6">
        <v>2.972777777777778</v>
      </c>
      <c r="O1432" s="6">
        <v>19.493055555555554</v>
      </c>
      <c r="P1432" s="6">
        <f t="shared" si="90"/>
        <v>22.465833333333332</v>
      </c>
      <c r="Q1432" t="str">
        <f t="shared" si="91"/>
        <v>Anomalia</v>
      </c>
      <c r="R1432" t="str">
        <f>VLOOKUP(A1432,Funcionários!$A$1:$I$98,6,FALSE)</f>
        <v>Logística</v>
      </c>
      <c r="S1432" t="str">
        <f>VLOOKUP(A1432,Funcionários!$A$1:$I$98,5,FALSE)</f>
        <v>Auxiliar</v>
      </c>
      <c r="T1432">
        <f>VLOOKUP(A1432,Funcionários!$A$1:$I$98,8,FALSE)</f>
        <v>5766.16</v>
      </c>
      <c r="U1432" t="str">
        <f>VLOOKUP(A1432,Funcionários!$A$1:$I$98,3,FALSE)</f>
        <v>M</v>
      </c>
    </row>
    <row r="1433" spans="1:21" x14ac:dyDescent="0.3">
      <c r="A1433">
        <v>50</v>
      </c>
      <c r="B1433" t="str">
        <f>VLOOKUP(A1433,Funcionários!$A$1:$I$98,2,FALSE)</f>
        <v>Davi Miguel Albuquerque</v>
      </c>
      <c r="C1433" s="2" t="s">
        <v>69</v>
      </c>
      <c r="D1433" s="4" t="s">
        <v>2489</v>
      </c>
      <c r="E1433" s="4" t="s">
        <v>2117</v>
      </c>
      <c r="F1433">
        <v>0</v>
      </c>
      <c r="G1433">
        <v>1.8</v>
      </c>
      <c r="H1433">
        <f t="shared" si="88"/>
        <v>2025</v>
      </c>
      <c r="I1433">
        <f t="shared" si="89"/>
        <v>4</v>
      </c>
      <c r="J1433" t="s">
        <v>9</v>
      </c>
      <c r="K1433" t="str">
        <f>VLOOKUP(A1433,Funcionários!$A$1:$I$98,7,FALSE)</f>
        <v>Tarde</v>
      </c>
      <c r="L1433" t="str">
        <f>VLOOKUP(K1433,Turnos!$A$1:$C$4,2,FALSE)</f>
        <v>14:00</v>
      </c>
      <c r="M1433" t="str">
        <f>VLOOKUP(K1433,Turnos!$A$1:$C$4,3,FALSE)</f>
        <v>22:00</v>
      </c>
      <c r="N1433" s="6">
        <v>6.8552777777777774</v>
      </c>
      <c r="O1433" s="6">
        <v>6.9813888888888886</v>
      </c>
      <c r="P1433" s="6">
        <f t="shared" si="90"/>
        <v>13.836666666666666</v>
      </c>
      <c r="Q1433" t="str">
        <f t="shared" si="91"/>
        <v>Anomalia</v>
      </c>
      <c r="R1433" t="str">
        <f>VLOOKUP(A1433,Funcionários!$A$1:$I$98,6,FALSE)</f>
        <v>Logística</v>
      </c>
      <c r="S1433" t="str">
        <f>VLOOKUP(A1433,Funcionários!$A$1:$I$98,5,FALSE)</f>
        <v>Auxiliar</v>
      </c>
      <c r="T1433">
        <f>VLOOKUP(A1433,Funcionários!$A$1:$I$98,8,FALSE)</f>
        <v>5766.16</v>
      </c>
      <c r="U1433" t="str">
        <f>VLOOKUP(A1433,Funcionários!$A$1:$I$98,3,FALSE)</f>
        <v>M</v>
      </c>
    </row>
    <row r="1434" spans="1:21" x14ac:dyDescent="0.3">
      <c r="A1434">
        <v>50</v>
      </c>
      <c r="B1434" t="str">
        <f>VLOOKUP(A1434,Funcionários!$A$1:$I$98,2,FALSE)</f>
        <v>Davi Miguel Albuquerque</v>
      </c>
      <c r="C1434" s="2" t="s">
        <v>72</v>
      </c>
      <c r="D1434" s="4" t="s">
        <v>2490</v>
      </c>
      <c r="E1434" s="4" t="s">
        <v>2491</v>
      </c>
      <c r="F1434">
        <v>0</v>
      </c>
      <c r="G1434">
        <v>1.7</v>
      </c>
      <c r="H1434">
        <f t="shared" si="88"/>
        <v>2025</v>
      </c>
      <c r="I1434">
        <f t="shared" si="89"/>
        <v>4</v>
      </c>
      <c r="J1434" t="s">
        <v>12</v>
      </c>
      <c r="K1434" t="str">
        <f>VLOOKUP(A1434,Funcionários!$A$1:$I$98,7,FALSE)</f>
        <v>Tarde</v>
      </c>
      <c r="L1434" t="str">
        <f>VLOOKUP(K1434,Turnos!$A$1:$C$4,2,FALSE)</f>
        <v>14:00</v>
      </c>
      <c r="M1434" t="str">
        <f>VLOOKUP(K1434,Turnos!$A$1:$C$4,3,FALSE)</f>
        <v>22:00</v>
      </c>
      <c r="N1434" s="6">
        <v>0.13972222222222097</v>
      </c>
      <c r="O1434" s="6">
        <v>21.402777777777775</v>
      </c>
      <c r="P1434" s="6">
        <f t="shared" si="90"/>
        <v>21.542499999999997</v>
      </c>
      <c r="Q1434" t="str">
        <f t="shared" si="91"/>
        <v>Anomalia</v>
      </c>
      <c r="R1434" t="str">
        <f>VLOOKUP(A1434,Funcionários!$A$1:$I$98,6,FALSE)</f>
        <v>Logística</v>
      </c>
      <c r="S1434" t="str">
        <f>VLOOKUP(A1434,Funcionários!$A$1:$I$98,5,FALSE)</f>
        <v>Auxiliar</v>
      </c>
      <c r="T1434">
        <f>VLOOKUP(A1434,Funcionários!$A$1:$I$98,8,FALSE)</f>
        <v>5766.16</v>
      </c>
      <c r="U1434" t="str">
        <f>VLOOKUP(A1434,Funcionários!$A$1:$I$98,3,FALSE)</f>
        <v>M</v>
      </c>
    </row>
    <row r="1435" spans="1:21" x14ac:dyDescent="0.3">
      <c r="A1435">
        <v>50</v>
      </c>
      <c r="B1435" t="str">
        <f>VLOOKUP(A1435,Funcionários!$A$1:$I$98,2,FALSE)</f>
        <v>Davi Miguel Albuquerque</v>
      </c>
      <c r="C1435" s="2" t="s">
        <v>75</v>
      </c>
      <c r="D1435" s="4" t="s">
        <v>2492</v>
      </c>
      <c r="E1435" s="4" t="s">
        <v>2493</v>
      </c>
      <c r="F1435">
        <v>0</v>
      </c>
      <c r="G1435">
        <v>0.9</v>
      </c>
      <c r="H1435">
        <f t="shared" si="88"/>
        <v>2025</v>
      </c>
      <c r="I1435">
        <f t="shared" si="89"/>
        <v>4</v>
      </c>
      <c r="J1435" t="s">
        <v>16</v>
      </c>
      <c r="K1435" t="str">
        <f>VLOOKUP(A1435,Funcionários!$A$1:$I$98,7,FALSE)</f>
        <v>Tarde</v>
      </c>
      <c r="L1435" t="str">
        <f>VLOOKUP(K1435,Turnos!$A$1:$C$4,2,FALSE)</f>
        <v>14:00</v>
      </c>
      <c r="M1435" t="str">
        <f>VLOOKUP(K1435,Turnos!$A$1:$C$4,3,FALSE)</f>
        <v>22:00</v>
      </c>
      <c r="N1435" s="6">
        <v>7.5708333333333355</v>
      </c>
      <c r="O1435" s="6">
        <v>6.2647222222222219</v>
      </c>
      <c r="P1435" s="6">
        <f t="shared" si="90"/>
        <v>13.835555555555558</v>
      </c>
      <c r="Q1435" t="str">
        <f t="shared" si="91"/>
        <v>Anomalia</v>
      </c>
      <c r="R1435" t="str">
        <f>VLOOKUP(A1435,Funcionários!$A$1:$I$98,6,FALSE)</f>
        <v>Logística</v>
      </c>
      <c r="S1435" t="str">
        <f>VLOOKUP(A1435,Funcionários!$A$1:$I$98,5,FALSE)</f>
        <v>Auxiliar</v>
      </c>
      <c r="T1435">
        <f>VLOOKUP(A1435,Funcionários!$A$1:$I$98,8,FALSE)</f>
        <v>5766.16</v>
      </c>
      <c r="U1435" t="str">
        <f>VLOOKUP(A1435,Funcionários!$A$1:$I$98,3,FALSE)</f>
        <v>M</v>
      </c>
    </row>
    <row r="1436" spans="1:21" x14ac:dyDescent="0.3">
      <c r="A1436">
        <v>50</v>
      </c>
      <c r="B1436" t="str">
        <f>VLOOKUP(A1436,Funcionários!$A$1:$I$98,2,FALSE)</f>
        <v>Davi Miguel Albuquerque</v>
      </c>
      <c r="C1436" s="2" t="s">
        <v>76</v>
      </c>
      <c r="D1436" s="4" t="s">
        <v>2494</v>
      </c>
      <c r="E1436" s="4" t="s">
        <v>2495</v>
      </c>
      <c r="F1436">
        <v>0</v>
      </c>
      <c r="G1436">
        <v>2.4</v>
      </c>
      <c r="H1436">
        <f t="shared" si="88"/>
        <v>2025</v>
      </c>
      <c r="I1436">
        <f t="shared" si="89"/>
        <v>4</v>
      </c>
      <c r="J1436" t="s">
        <v>18</v>
      </c>
      <c r="K1436" t="str">
        <f>VLOOKUP(A1436,Funcionários!$A$1:$I$98,7,FALSE)</f>
        <v>Tarde</v>
      </c>
      <c r="L1436" t="str">
        <f>VLOOKUP(K1436,Turnos!$A$1:$C$4,2,FALSE)</f>
        <v>14:00</v>
      </c>
      <c r="M1436" t="str">
        <f>VLOOKUP(K1436,Turnos!$A$1:$C$4,3,FALSE)</f>
        <v>22:00</v>
      </c>
      <c r="N1436" s="6">
        <v>8.0197222222222191</v>
      </c>
      <c r="O1436" s="6">
        <v>1.2074999999999996</v>
      </c>
      <c r="P1436" s="6">
        <f t="shared" si="90"/>
        <v>9.2272222222222187</v>
      </c>
      <c r="Q1436" t="str">
        <f t="shared" si="91"/>
        <v>Anomalia</v>
      </c>
      <c r="R1436" t="str">
        <f>VLOOKUP(A1436,Funcionários!$A$1:$I$98,6,FALSE)</f>
        <v>Logística</v>
      </c>
      <c r="S1436" t="str">
        <f>VLOOKUP(A1436,Funcionários!$A$1:$I$98,5,FALSE)</f>
        <v>Auxiliar</v>
      </c>
      <c r="T1436">
        <f>VLOOKUP(A1436,Funcionários!$A$1:$I$98,8,FALSE)</f>
        <v>5766.16</v>
      </c>
      <c r="U1436" t="str">
        <f>VLOOKUP(A1436,Funcionários!$A$1:$I$98,3,FALSE)</f>
        <v>M</v>
      </c>
    </row>
    <row r="1437" spans="1:21" x14ac:dyDescent="0.3">
      <c r="A1437">
        <v>50</v>
      </c>
      <c r="B1437" t="str">
        <f>VLOOKUP(A1437,Funcionários!$A$1:$I$98,2,FALSE)</f>
        <v>Davi Miguel Albuquerque</v>
      </c>
      <c r="C1437" s="2" t="s">
        <v>79</v>
      </c>
      <c r="D1437" s="4" t="s">
        <v>2496</v>
      </c>
      <c r="E1437" s="4" t="s">
        <v>2497</v>
      </c>
      <c r="F1437">
        <v>0</v>
      </c>
      <c r="G1437">
        <v>0.8</v>
      </c>
      <c r="H1437">
        <f t="shared" si="88"/>
        <v>2025</v>
      </c>
      <c r="I1437">
        <f t="shared" si="89"/>
        <v>4</v>
      </c>
      <c r="J1437" t="s">
        <v>22</v>
      </c>
      <c r="K1437" t="str">
        <f>VLOOKUP(A1437,Funcionários!$A$1:$I$98,7,FALSE)</f>
        <v>Tarde</v>
      </c>
      <c r="L1437" t="str">
        <f>VLOOKUP(K1437,Turnos!$A$1:$C$4,2,FALSE)</f>
        <v>14:00</v>
      </c>
      <c r="M1437" t="str">
        <f>VLOOKUP(K1437,Turnos!$A$1:$C$4,3,FALSE)</f>
        <v>22:00</v>
      </c>
      <c r="N1437" s="6">
        <v>1.265833333333334</v>
      </c>
      <c r="O1437" s="6">
        <v>10.425000000000001</v>
      </c>
      <c r="P1437" s="6">
        <f t="shared" si="90"/>
        <v>11.690833333333334</v>
      </c>
      <c r="Q1437" t="str">
        <f t="shared" si="91"/>
        <v>Anomalia</v>
      </c>
      <c r="R1437" t="str">
        <f>VLOOKUP(A1437,Funcionários!$A$1:$I$98,6,FALSE)</f>
        <v>Logística</v>
      </c>
      <c r="S1437" t="str">
        <f>VLOOKUP(A1437,Funcionários!$A$1:$I$98,5,FALSE)</f>
        <v>Auxiliar</v>
      </c>
      <c r="T1437">
        <f>VLOOKUP(A1437,Funcionários!$A$1:$I$98,8,FALSE)</f>
        <v>5766.16</v>
      </c>
      <c r="U1437" t="str">
        <f>VLOOKUP(A1437,Funcionários!$A$1:$I$98,3,FALSE)</f>
        <v>M</v>
      </c>
    </row>
    <row r="1438" spans="1:21" x14ac:dyDescent="0.3">
      <c r="A1438">
        <v>50</v>
      </c>
      <c r="B1438" t="str">
        <f>VLOOKUP(A1438,Funcionários!$A$1:$I$98,2,FALSE)</f>
        <v>Davi Miguel Albuquerque</v>
      </c>
      <c r="C1438" s="2" t="s">
        <v>82</v>
      </c>
      <c r="D1438" s="4"/>
      <c r="E1438" s="4"/>
      <c r="F1438">
        <v>1</v>
      </c>
      <c r="G1438">
        <v>0</v>
      </c>
      <c r="H1438">
        <f t="shared" si="88"/>
        <v>2025</v>
      </c>
      <c r="I1438">
        <f t="shared" si="89"/>
        <v>4</v>
      </c>
      <c r="J1438" t="s">
        <v>26</v>
      </c>
      <c r="K1438" t="str">
        <f>VLOOKUP(A1438,Funcionários!$A$1:$I$98,7,FALSE)</f>
        <v>Tarde</v>
      </c>
      <c r="L1438" t="str">
        <f>VLOOKUP(K1438,Turnos!$A$1:$C$4,2,FALSE)</f>
        <v>14:00</v>
      </c>
      <c r="M1438" t="str">
        <f>VLOOKUP(K1438,Turnos!$A$1:$C$4,3,FALSE)</f>
        <v>22:00</v>
      </c>
      <c r="N1438" s="6">
        <v>14</v>
      </c>
      <c r="O1438" s="6">
        <v>22</v>
      </c>
      <c r="P1438" s="6">
        <f t="shared" si="90"/>
        <v>36</v>
      </c>
      <c r="Q1438" t="str">
        <f t="shared" si="91"/>
        <v>Anomalia</v>
      </c>
      <c r="R1438" t="str">
        <f>VLOOKUP(A1438,Funcionários!$A$1:$I$98,6,FALSE)</f>
        <v>Logística</v>
      </c>
      <c r="S1438" t="str">
        <f>VLOOKUP(A1438,Funcionários!$A$1:$I$98,5,FALSE)</f>
        <v>Auxiliar</v>
      </c>
      <c r="T1438">
        <f>VLOOKUP(A1438,Funcionários!$A$1:$I$98,8,FALSE)</f>
        <v>5766.16</v>
      </c>
      <c r="U1438" t="str">
        <f>VLOOKUP(A1438,Funcionários!$A$1:$I$98,3,FALSE)</f>
        <v>M</v>
      </c>
    </row>
    <row r="1439" spans="1:21" x14ac:dyDescent="0.3">
      <c r="A1439">
        <v>50</v>
      </c>
      <c r="B1439" t="str">
        <f>VLOOKUP(A1439,Funcionários!$A$1:$I$98,2,FALSE)</f>
        <v>Davi Miguel Albuquerque</v>
      </c>
      <c r="C1439" s="2" t="s">
        <v>85</v>
      </c>
      <c r="D1439" s="4" t="s">
        <v>2498</v>
      </c>
      <c r="E1439" s="4" t="s">
        <v>2499</v>
      </c>
      <c r="F1439">
        <v>0</v>
      </c>
      <c r="G1439">
        <v>1</v>
      </c>
      <c r="H1439">
        <f t="shared" si="88"/>
        <v>2025</v>
      </c>
      <c r="I1439">
        <f t="shared" si="89"/>
        <v>4</v>
      </c>
      <c r="J1439" t="s">
        <v>28</v>
      </c>
      <c r="K1439" t="str">
        <f>VLOOKUP(A1439,Funcionários!$A$1:$I$98,7,FALSE)</f>
        <v>Tarde</v>
      </c>
      <c r="L1439" t="str">
        <f>VLOOKUP(K1439,Turnos!$A$1:$C$4,2,FALSE)</f>
        <v>14:00</v>
      </c>
      <c r="M1439" t="str">
        <f>VLOOKUP(K1439,Turnos!$A$1:$C$4,3,FALSE)</f>
        <v>22:00</v>
      </c>
      <c r="N1439" s="6">
        <v>0.24638888888888832</v>
      </c>
      <c r="O1439" s="6">
        <v>7.2713888888888887</v>
      </c>
      <c r="P1439" s="6">
        <f t="shared" si="90"/>
        <v>7.517777777777777</v>
      </c>
      <c r="Q1439" t="str">
        <f t="shared" si="91"/>
        <v>Anomalia</v>
      </c>
      <c r="R1439" t="str">
        <f>VLOOKUP(A1439,Funcionários!$A$1:$I$98,6,FALSE)</f>
        <v>Logística</v>
      </c>
      <c r="S1439" t="str">
        <f>VLOOKUP(A1439,Funcionários!$A$1:$I$98,5,FALSE)</f>
        <v>Auxiliar</v>
      </c>
      <c r="T1439">
        <f>VLOOKUP(A1439,Funcionários!$A$1:$I$98,8,FALSE)</f>
        <v>5766.16</v>
      </c>
      <c r="U1439" t="str">
        <f>VLOOKUP(A1439,Funcionários!$A$1:$I$98,3,FALSE)</f>
        <v>M</v>
      </c>
    </row>
    <row r="1440" spans="1:21" x14ac:dyDescent="0.3">
      <c r="A1440">
        <v>50</v>
      </c>
      <c r="B1440" t="str">
        <f>VLOOKUP(A1440,Funcionários!$A$1:$I$98,2,FALSE)</f>
        <v>Davi Miguel Albuquerque</v>
      </c>
      <c r="C1440" s="2" t="s">
        <v>88</v>
      </c>
      <c r="D1440" s="4"/>
      <c r="E1440" s="4"/>
      <c r="F1440">
        <v>1</v>
      </c>
      <c r="G1440">
        <v>0</v>
      </c>
      <c r="H1440">
        <f t="shared" si="88"/>
        <v>2025</v>
      </c>
      <c r="I1440">
        <f t="shared" si="89"/>
        <v>4</v>
      </c>
      <c r="J1440" t="s">
        <v>9</v>
      </c>
      <c r="K1440" t="str">
        <f>VLOOKUP(A1440,Funcionários!$A$1:$I$98,7,FALSE)</f>
        <v>Tarde</v>
      </c>
      <c r="L1440" t="str">
        <f>VLOOKUP(K1440,Turnos!$A$1:$C$4,2,FALSE)</f>
        <v>14:00</v>
      </c>
      <c r="M1440" t="str">
        <f>VLOOKUP(K1440,Turnos!$A$1:$C$4,3,FALSE)</f>
        <v>22:00</v>
      </c>
      <c r="N1440" s="6">
        <v>14</v>
      </c>
      <c r="O1440" s="6">
        <v>22</v>
      </c>
      <c r="P1440" s="6">
        <f t="shared" si="90"/>
        <v>36</v>
      </c>
      <c r="Q1440" t="str">
        <f t="shared" si="91"/>
        <v>Anomalia</v>
      </c>
      <c r="R1440" t="str">
        <f>VLOOKUP(A1440,Funcionários!$A$1:$I$98,6,FALSE)</f>
        <v>Logística</v>
      </c>
      <c r="S1440" t="str">
        <f>VLOOKUP(A1440,Funcionários!$A$1:$I$98,5,FALSE)</f>
        <v>Auxiliar</v>
      </c>
      <c r="T1440">
        <f>VLOOKUP(A1440,Funcionários!$A$1:$I$98,8,FALSE)</f>
        <v>5766.16</v>
      </c>
      <c r="U1440" t="str">
        <f>VLOOKUP(A1440,Funcionários!$A$1:$I$98,3,FALSE)</f>
        <v>M</v>
      </c>
    </row>
    <row r="1441" spans="1:21" x14ac:dyDescent="0.3">
      <c r="A1441">
        <v>50</v>
      </c>
      <c r="B1441" t="str">
        <f>VLOOKUP(A1441,Funcionários!$A$1:$I$98,2,FALSE)</f>
        <v>Davi Miguel Albuquerque</v>
      </c>
      <c r="C1441" s="2" t="s">
        <v>91</v>
      </c>
      <c r="D1441" s="4"/>
      <c r="E1441" s="4"/>
      <c r="F1441">
        <v>0</v>
      </c>
      <c r="G1441">
        <v>0</v>
      </c>
      <c r="H1441">
        <f t="shared" si="88"/>
        <v>2025</v>
      </c>
      <c r="I1441">
        <f t="shared" si="89"/>
        <v>4</v>
      </c>
      <c r="J1441" t="s">
        <v>12</v>
      </c>
      <c r="K1441" t="str">
        <f>VLOOKUP(A1441,Funcionários!$A$1:$I$98,7,FALSE)</f>
        <v>Tarde</v>
      </c>
      <c r="L1441" t="str">
        <f>VLOOKUP(K1441,Turnos!$A$1:$C$4,2,FALSE)</f>
        <v>14:00</v>
      </c>
      <c r="M1441" t="str">
        <f>VLOOKUP(K1441,Turnos!$A$1:$C$4,3,FALSE)</f>
        <v>22:00</v>
      </c>
      <c r="N1441" s="6">
        <v>14</v>
      </c>
      <c r="O1441" s="6">
        <v>22</v>
      </c>
      <c r="P1441" s="6">
        <f t="shared" si="90"/>
        <v>36</v>
      </c>
      <c r="Q1441" t="str">
        <f t="shared" si="91"/>
        <v>Anomalia</v>
      </c>
      <c r="R1441" t="str">
        <f>VLOOKUP(A1441,Funcionários!$A$1:$I$98,6,FALSE)</f>
        <v>Logística</v>
      </c>
      <c r="S1441" t="str">
        <f>VLOOKUP(A1441,Funcionários!$A$1:$I$98,5,FALSE)</f>
        <v>Auxiliar</v>
      </c>
      <c r="T1441">
        <f>VLOOKUP(A1441,Funcionários!$A$1:$I$98,8,FALSE)</f>
        <v>5766.16</v>
      </c>
      <c r="U1441" t="str">
        <f>VLOOKUP(A1441,Funcionários!$A$1:$I$98,3,FALSE)</f>
        <v>M</v>
      </c>
    </row>
    <row r="1442" spans="1:21" x14ac:dyDescent="0.3">
      <c r="A1442">
        <v>51</v>
      </c>
      <c r="B1442" t="str">
        <f>VLOOKUP(A1442,Funcionários!$A$1:$I$98,2,FALSE)</f>
        <v>Nicolas Câmara</v>
      </c>
      <c r="C1442" s="2" t="s">
        <v>7</v>
      </c>
      <c r="D1442" s="4" t="s">
        <v>2500</v>
      </c>
      <c r="E1442" s="4" t="s">
        <v>2501</v>
      </c>
      <c r="F1442">
        <v>0</v>
      </c>
      <c r="G1442">
        <v>0.9</v>
      </c>
      <c r="H1442">
        <f t="shared" si="88"/>
        <v>2025</v>
      </c>
      <c r="I1442">
        <f t="shared" si="89"/>
        <v>5</v>
      </c>
      <c r="J1442" t="s">
        <v>9</v>
      </c>
      <c r="K1442" t="str">
        <f>VLOOKUP(A1442,Funcionários!$A$1:$I$98,7,FALSE)</f>
        <v>Tarde</v>
      </c>
      <c r="L1442" t="str">
        <f>VLOOKUP(K1442,Turnos!$A$1:$C$4,2,FALSE)</f>
        <v>14:00</v>
      </c>
      <c r="M1442" t="str">
        <f>VLOOKUP(K1442,Turnos!$A$1:$C$4,3,FALSE)</f>
        <v>22:00</v>
      </c>
      <c r="N1442" s="6">
        <v>5.7566666666666659</v>
      </c>
      <c r="O1442" s="6">
        <v>9.7091666666666665</v>
      </c>
      <c r="P1442" s="6">
        <f t="shared" si="90"/>
        <v>15.465833333333332</v>
      </c>
      <c r="Q1442" t="str">
        <f t="shared" si="91"/>
        <v>Anomalia</v>
      </c>
      <c r="R1442" t="str">
        <f>VLOOKUP(A1442,Funcionários!$A$1:$I$98,6,FALSE)</f>
        <v>Logística</v>
      </c>
      <c r="S1442" t="str">
        <f>VLOOKUP(A1442,Funcionários!$A$1:$I$98,5,FALSE)</f>
        <v>Operador</v>
      </c>
      <c r="T1442">
        <f>VLOOKUP(A1442,Funcionários!$A$1:$I$98,8,FALSE)</f>
        <v>1281.3699999999999</v>
      </c>
      <c r="U1442" t="str">
        <f>VLOOKUP(A1442,Funcionários!$A$1:$I$98,3,FALSE)</f>
        <v>M</v>
      </c>
    </row>
    <row r="1443" spans="1:21" x14ac:dyDescent="0.3">
      <c r="A1443">
        <v>51</v>
      </c>
      <c r="B1443" t="str">
        <f>VLOOKUP(A1443,Funcionários!$A$1:$I$98,2,FALSE)</f>
        <v>Nicolas Câmara</v>
      </c>
      <c r="C1443" s="2" t="s">
        <v>10</v>
      </c>
      <c r="D1443" s="4"/>
      <c r="E1443" s="4"/>
      <c r="F1443">
        <v>1</v>
      </c>
      <c r="G1443">
        <v>0</v>
      </c>
      <c r="H1443">
        <f t="shared" si="88"/>
        <v>2025</v>
      </c>
      <c r="I1443">
        <f t="shared" si="89"/>
        <v>5</v>
      </c>
      <c r="J1443" t="s">
        <v>12</v>
      </c>
      <c r="K1443" t="str">
        <f>VLOOKUP(A1443,Funcionários!$A$1:$I$98,7,FALSE)</f>
        <v>Tarde</v>
      </c>
      <c r="L1443" t="str">
        <f>VLOOKUP(K1443,Turnos!$A$1:$C$4,2,FALSE)</f>
        <v>14:00</v>
      </c>
      <c r="M1443" t="str">
        <f>VLOOKUP(K1443,Turnos!$A$1:$C$4,3,FALSE)</f>
        <v>22:00</v>
      </c>
      <c r="N1443" s="6">
        <v>14</v>
      </c>
      <c r="O1443" s="6">
        <v>22</v>
      </c>
      <c r="P1443" s="6">
        <f t="shared" si="90"/>
        <v>36</v>
      </c>
      <c r="Q1443" t="str">
        <f t="shared" si="91"/>
        <v>Anomalia</v>
      </c>
      <c r="R1443" t="str">
        <f>VLOOKUP(A1443,Funcionários!$A$1:$I$98,6,FALSE)</f>
        <v>Logística</v>
      </c>
      <c r="S1443" t="str">
        <f>VLOOKUP(A1443,Funcionários!$A$1:$I$98,5,FALSE)</f>
        <v>Operador</v>
      </c>
      <c r="T1443">
        <f>VLOOKUP(A1443,Funcionários!$A$1:$I$98,8,FALSE)</f>
        <v>1281.3699999999999</v>
      </c>
      <c r="U1443" t="str">
        <f>VLOOKUP(A1443,Funcionários!$A$1:$I$98,3,FALSE)</f>
        <v>M</v>
      </c>
    </row>
    <row r="1444" spans="1:21" x14ac:dyDescent="0.3">
      <c r="A1444">
        <v>51</v>
      </c>
      <c r="B1444" t="str">
        <f>VLOOKUP(A1444,Funcionários!$A$1:$I$98,2,FALSE)</f>
        <v>Nicolas Câmara</v>
      </c>
      <c r="C1444" s="2" t="s">
        <v>13</v>
      </c>
      <c r="D1444" s="4" t="s">
        <v>2502</v>
      </c>
      <c r="E1444" s="4" t="s">
        <v>2503</v>
      </c>
      <c r="F1444">
        <v>0</v>
      </c>
      <c r="G1444">
        <v>1.7</v>
      </c>
      <c r="H1444">
        <f t="shared" si="88"/>
        <v>2025</v>
      </c>
      <c r="I1444">
        <f t="shared" si="89"/>
        <v>5</v>
      </c>
      <c r="J1444" t="s">
        <v>16</v>
      </c>
      <c r="K1444" t="str">
        <f>VLOOKUP(A1444,Funcionários!$A$1:$I$98,7,FALSE)</f>
        <v>Tarde</v>
      </c>
      <c r="L1444" t="str">
        <f>VLOOKUP(K1444,Turnos!$A$1:$C$4,2,FALSE)</f>
        <v>14:00</v>
      </c>
      <c r="M1444" t="str">
        <f>VLOOKUP(K1444,Turnos!$A$1:$C$4,3,FALSE)</f>
        <v>22:00</v>
      </c>
      <c r="N1444" s="6">
        <v>2.767500000000001</v>
      </c>
      <c r="O1444" s="6">
        <v>6.0363888888888875</v>
      </c>
      <c r="P1444" s="6">
        <f t="shared" si="90"/>
        <v>8.8038888888888884</v>
      </c>
      <c r="Q1444" t="str">
        <f t="shared" si="91"/>
        <v>Anomalia</v>
      </c>
      <c r="R1444" t="str">
        <f>VLOOKUP(A1444,Funcionários!$A$1:$I$98,6,FALSE)</f>
        <v>Logística</v>
      </c>
      <c r="S1444" t="str">
        <f>VLOOKUP(A1444,Funcionários!$A$1:$I$98,5,FALSE)</f>
        <v>Operador</v>
      </c>
      <c r="T1444">
        <f>VLOOKUP(A1444,Funcionários!$A$1:$I$98,8,FALSE)</f>
        <v>1281.3699999999999</v>
      </c>
      <c r="U1444" t="str">
        <f>VLOOKUP(A1444,Funcionários!$A$1:$I$98,3,FALSE)</f>
        <v>M</v>
      </c>
    </row>
    <row r="1445" spans="1:21" x14ac:dyDescent="0.3">
      <c r="A1445">
        <v>51</v>
      </c>
      <c r="B1445" t="str">
        <f>VLOOKUP(A1445,Funcionários!$A$1:$I$98,2,FALSE)</f>
        <v>Nicolas Câmara</v>
      </c>
      <c r="C1445" s="2" t="s">
        <v>17</v>
      </c>
      <c r="D1445" s="4" t="s">
        <v>2504</v>
      </c>
      <c r="E1445" s="4" t="s">
        <v>2505</v>
      </c>
      <c r="F1445">
        <v>0</v>
      </c>
      <c r="G1445">
        <v>2.2000000000000002</v>
      </c>
      <c r="H1445">
        <f t="shared" si="88"/>
        <v>2025</v>
      </c>
      <c r="I1445">
        <f t="shared" si="89"/>
        <v>5</v>
      </c>
      <c r="J1445" t="s">
        <v>18</v>
      </c>
      <c r="K1445" t="str">
        <f>VLOOKUP(A1445,Funcionários!$A$1:$I$98,7,FALSE)</f>
        <v>Tarde</v>
      </c>
      <c r="L1445" t="str">
        <f>VLOOKUP(K1445,Turnos!$A$1:$C$4,2,FALSE)</f>
        <v>14:00</v>
      </c>
      <c r="M1445" t="str">
        <f>VLOOKUP(K1445,Turnos!$A$1:$C$4,3,FALSE)</f>
        <v>22:00</v>
      </c>
      <c r="N1445" s="6">
        <v>11.530555555555557</v>
      </c>
      <c r="O1445" s="6">
        <v>14.556944444444444</v>
      </c>
      <c r="P1445" s="6">
        <f t="shared" si="90"/>
        <v>26.087499999999999</v>
      </c>
      <c r="Q1445" t="str">
        <f t="shared" si="91"/>
        <v>Anomalia</v>
      </c>
      <c r="R1445" t="str">
        <f>VLOOKUP(A1445,Funcionários!$A$1:$I$98,6,FALSE)</f>
        <v>Logística</v>
      </c>
      <c r="S1445" t="str">
        <f>VLOOKUP(A1445,Funcionários!$A$1:$I$98,5,FALSE)</f>
        <v>Operador</v>
      </c>
      <c r="T1445">
        <f>VLOOKUP(A1445,Funcionários!$A$1:$I$98,8,FALSE)</f>
        <v>1281.3699999999999</v>
      </c>
      <c r="U1445" t="str">
        <f>VLOOKUP(A1445,Funcionários!$A$1:$I$98,3,FALSE)</f>
        <v>M</v>
      </c>
    </row>
    <row r="1446" spans="1:21" x14ac:dyDescent="0.3">
      <c r="A1446">
        <v>51</v>
      </c>
      <c r="B1446" t="str">
        <f>VLOOKUP(A1446,Funcionários!$A$1:$I$98,2,FALSE)</f>
        <v>Nicolas Câmara</v>
      </c>
      <c r="C1446" s="2" t="s">
        <v>19</v>
      </c>
      <c r="D1446" s="4" t="s">
        <v>2506</v>
      </c>
      <c r="E1446" s="4" t="s">
        <v>2507</v>
      </c>
      <c r="F1446">
        <v>0</v>
      </c>
      <c r="G1446">
        <v>0.8</v>
      </c>
      <c r="H1446">
        <f t="shared" si="88"/>
        <v>2025</v>
      </c>
      <c r="I1446">
        <f t="shared" si="89"/>
        <v>5</v>
      </c>
      <c r="J1446" t="s">
        <v>22</v>
      </c>
      <c r="K1446" t="str">
        <f>VLOOKUP(A1446,Funcionários!$A$1:$I$98,7,FALSE)</f>
        <v>Tarde</v>
      </c>
      <c r="L1446" t="str">
        <f>VLOOKUP(K1446,Turnos!$A$1:$C$4,2,FALSE)</f>
        <v>14:00</v>
      </c>
      <c r="M1446" t="str">
        <f>VLOOKUP(K1446,Turnos!$A$1:$C$4,3,FALSE)</f>
        <v>22:00</v>
      </c>
      <c r="N1446" s="6">
        <v>3.6519444444444442</v>
      </c>
      <c r="O1446" s="6">
        <v>8.4511111111111106</v>
      </c>
      <c r="P1446" s="6">
        <f t="shared" si="90"/>
        <v>12.103055555555555</v>
      </c>
      <c r="Q1446" t="str">
        <f t="shared" si="91"/>
        <v>Anomalia</v>
      </c>
      <c r="R1446" t="str">
        <f>VLOOKUP(A1446,Funcionários!$A$1:$I$98,6,FALSE)</f>
        <v>Logística</v>
      </c>
      <c r="S1446" t="str">
        <f>VLOOKUP(A1446,Funcionários!$A$1:$I$98,5,FALSE)</f>
        <v>Operador</v>
      </c>
      <c r="T1446">
        <f>VLOOKUP(A1446,Funcionários!$A$1:$I$98,8,FALSE)</f>
        <v>1281.3699999999999</v>
      </c>
      <c r="U1446" t="str">
        <f>VLOOKUP(A1446,Funcionários!$A$1:$I$98,3,FALSE)</f>
        <v>M</v>
      </c>
    </row>
    <row r="1447" spans="1:21" x14ac:dyDescent="0.3">
      <c r="A1447">
        <v>51</v>
      </c>
      <c r="B1447" t="str">
        <f>VLOOKUP(A1447,Funcionários!$A$1:$I$98,2,FALSE)</f>
        <v>Nicolas Câmara</v>
      </c>
      <c r="C1447" s="2" t="s">
        <v>23</v>
      </c>
      <c r="D1447" s="4" t="s">
        <v>2508</v>
      </c>
      <c r="E1447" s="4" t="s">
        <v>2509</v>
      </c>
      <c r="F1447">
        <v>0</v>
      </c>
      <c r="G1447">
        <v>2.2999999999999998</v>
      </c>
      <c r="H1447">
        <f t="shared" si="88"/>
        <v>2025</v>
      </c>
      <c r="I1447">
        <f t="shared" si="89"/>
        <v>5</v>
      </c>
      <c r="J1447" t="s">
        <v>26</v>
      </c>
      <c r="K1447" t="str">
        <f>VLOOKUP(A1447,Funcionários!$A$1:$I$98,7,FALSE)</f>
        <v>Tarde</v>
      </c>
      <c r="L1447" t="str">
        <f>VLOOKUP(K1447,Turnos!$A$1:$C$4,2,FALSE)</f>
        <v>14:00</v>
      </c>
      <c r="M1447" t="str">
        <f>VLOOKUP(K1447,Turnos!$A$1:$C$4,3,FALSE)</f>
        <v>22:00</v>
      </c>
      <c r="N1447" s="6">
        <v>3.4958333333333331</v>
      </c>
      <c r="O1447" s="6">
        <v>0.22972222222222172</v>
      </c>
      <c r="P1447" s="6">
        <f t="shared" si="90"/>
        <v>3.7255555555555548</v>
      </c>
      <c r="Q1447" t="str">
        <f t="shared" si="91"/>
        <v>Anomalia</v>
      </c>
      <c r="R1447" t="str">
        <f>VLOOKUP(A1447,Funcionários!$A$1:$I$98,6,FALSE)</f>
        <v>Logística</v>
      </c>
      <c r="S1447" t="str">
        <f>VLOOKUP(A1447,Funcionários!$A$1:$I$98,5,FALSE)</f>
        <v>Operador</v>
      </c>
      <c r="T1447">
        <f>VLOOKUP(A1447,Funcionários!$A$1:$I$98,8,FALSE)</f>
        <v>1281.3699999999999</v>
      </c>
      <c r="U1447" t="str">
        <f>VLOOKUP(A1447,Funcionários!$A$1:$I$98,3,FALSE)</f>
        <v>M</v>
      </c>
    </row>
    <row r="1448" spans="1:21" x14ac:dyDescent="0.3">
      <c r="A1448">
        <v>51</v>
      </c>
      <c r="B1448" t="str">
        <f>VLOOKUP(A1448,Funcionários!$A$1:$I$98,2,FALSE)</f>
        <v>Nicolas Câmara</v>
      </c>
      <c r="C1448" s="2" t="s">
        <v>27</v>
      </c>
      <c r="D1448" s="4" t="s">
        <v>2510</v>
      </c>
      <c r="E1448" s="4" t="s">
        <v>2511</v>
      </c>
      <c r="F1448">
        <v>0</v>
      </c>
      <c r="G1448">
        <v>2.1</v>
      </c>
      <c r="H1448">
        <f t="shared" si="88"/>
        <v>2025</v>
      </c>
      <c r="I1448">
        <f t="shared" si="89"/>
        <v>5</v>
      </c>
      <c r="J1448" t="s">
        <v>28</v>
      </c>
      <c r="K1448" t="str">
        <f>VLOOKUP(A1448,Funcionários!$A$1:$I$98,7,FALSE)</f>
        <v>Tarde</v>
      </c>
      <c r="L1448" t="str">
        <f>VLOOKUP(K1448,Turnos!$A$1:$C$4,2,FALSE)</f>
        <v>14:00</v>
      </c>
      <c r="M1448" t="str">
        <f>VLOOKUP(K1448,Turnos!$A$1:$C$4,3,FALSE)</f>
        <v>22:00</v>
      </c>
      <c r="N1448" s="6">
        <v>2.2930555555555525</v>
      </c>
      <c r="O1448" s="6">
        <v>18.312777777777779</v>
      </c>
      <c r="P1448" s="6">
        <f t="shared" si="90"/>
        <v>20.605833333333329</v>
      </c>
      <c r="Q1448" t="str">
        <f t="shared" si="91"/>
        <v>Anomalia</v>
      </c>
      <c r="R1448" t="str">
        <f>VLOOKUP(A1448,Funcionários!$A$1:$I$98,6,FALSE)</f>
        <v>Logística</v>
      </c>
      <c r="S1448" t="str">
        <f>VLOOKUP(A1448,Funcionários!$A$1:$I$98,5,FALSE)</f>
        <v>Operador</v>
      </c>
      <c r="T1448">
        <f>VLOOKUP(A1448,Funcionários!$A$1:$I$98,8,FALSE)</f>
        <v>1281.3699999999999</v>
      </c>
      <c r="U1448" t="str">
        <f>VLOOKUP(A1448,Funcionários!$A$1:$I$98,3,FALSE)</f>
        <v>M</v>
      </c>
    </row>
    <row r="1449" spans="1:21" x14ac:dyDescent="0.3">
      <c r="A1449">
        <v>51</v>
      </c>
      <c r="B1449" t="str">
        <f>VLOOKUP(A1449,Funcionários!$A$1:$I$98,2,FALSE)</f>
        <v>Nicolas Câmara</v>
      </c>
      <c r="C1449" s="2" t="s">
        <v>29</v>
      </c>
      <c r="D1449" s="4" t="s">
        <v>2512</v>
      </c>
      <c r="E1449" s="4" t="s">
        <v>2513</v>
      </c>
      <c r="F1449">
        <v>0</v>
      </c>
      <c r="G1449">
        <v>2.4</v>
      </c>
      <c r="H1449">
        <f t="shared" si="88"/>
        <v>2025</v>
      </c>
      <c r="I1449">
        <f t="shared" si="89"/>
        <v>4</v>
      </c>
      <c r="J1449" t="s">
        <v>9</v>
      </c>
      <c r="K1449" t="str">
        <f>VLOOKUP(A1449,Funcionários!$A$1:$I$98,7,FALSE)</f>
        <v>Tarde</v>
      </c>
      <c r="L1449" t="str">
        <f>VLOOKUP(K1449,Turnos!$A$1:$C$4,2,FALSE)</f>
        <v>14:00</v>
      </c>
      <c r="M1449" t="str">
        <f>VLOOKUP(K1449,Turnos!$A$1:$C$4,3,FALSE)</f>
        <v>22:00</v>
      </c>
      <c r="N1449" s="6">
        <v>3.6325000000000003</v>
      </c>
      <c r="O1449" s="6">
        <v>1.3038888888888884</v>
      </c>
      <c r="P1449" s="6">
        <f t="shared" si="90"/>
        <v>4.9363888888888887</v>
      </c>
      <c r="Q1449" t="str">
        <f t="shared" si="91"/>
        <v>Anomalia</v>
      </c>
      <c r="R1449" t="str">
        <f>VLOOKUP(A1449,Funcionários!$A$1:$I$98,6,FALSE)</f>
        <v>Logística</v>
      </c>
      <c r="S1449" t="str">
        <f>VLOOKUP(A1449,Funcionários!$A$1:$I$98,5,FALSE)</f>
        <v>Operador</v>
      </c>
      <c r="T1449">
        <f>VLOOKUP(A1449,Funcionários!$A$1:$I$98,8,FALSE)</f>
        <v>1281.3699999999999</v>
      </c>
      <c r="U1449" t="str">
        <f>VLOOKUP(A1449,Funcionários!$A$1:$I$98,3,FALSE)</f>
        <v>M</v>
      </c>
    </row>
    <row r="1450" spans="1:21" x14ac:dyDescent="0.3">
      <c r="A1450">
        <v>51</v>
      </c>
      <c r="B1450" t="str">
        <f>VLOOKUP(A1450,Funcionários!$A$1:$I$98,2,FALSE)</f>
        <v>Nicolas Câmara</v>
      </c>
      <c r="C1450" s="2" t="s">
        <v>32</v>
      </c>
      <c r="D1450" s="4" t="s">
        <v>2514</v>
      </c>
      <c r="E1450" s="4" t="s">
        <v>2515</v>
      </c>
      <c r="F1450">
        <v>0</v>
      </c>
      <c r="G1450">
        <v>0.5</v>
      </c>
      <c r="H1450">
        <f t="shared" si="88"/>
        <v>2025</v>
      </c>
      <c r="I1450">
        <f t="shared" si="89"/>
        <v>4</v>
      </c>
      <c r="J1450" t="s">
        <v>12</v>
      </c>
      <c r="K1450" t="str">
        <f>VLOOKUP(A1450,Funcionários!$A$1:$I$98,7,FALSE)</f>
        <v>Tarde</v>
      </c>
      <c r="L1450" t="str">
        <f>VLOOKUP(K1450,Turnos!$A$1:$C$4,2,FALSE)</f>
        <v>14:00</v>
      </c>
      <c r="M1450" t="str">
        <f>VLOOKUP(K1450,Turnos!$A$1:$C$4,3,FALSE)</f>
        <v>22:00</v>
      </c>
      <c r="N1450" s="6">
        <v>4.2822222222222219</v>
      </c>
      <c r="O1450" s="6">
        <v>20.788888888888888</v>
      </c>
      <c r="P1450" s="6">
        <f t="shared" si="90"/>
        <v>25.071111111111108</v>
      </c>
      <c r="Q1450" t="str">
        <f t="shared" si="91"/>
        <v>Anomalia</v>
      </c>
      <c r="R1450" t="str">
        <f>VLOOKUP(A1450,Funcionários!$A$1:$I$98,6,FALSE)</f>
        <v>Logística</v>
      </c>
      <c r="S1450" t="str">
        <f>VLOOKUP(A1450,Funcionários!$A$1:$I$98,5,FALSE)</f>
        <v>Operador</v>
      </c>
      <c r="T1450">
        <f>VLOOKUP(A1450,Funcionários!$A$1:$I$98,8,FALSE)</f>
        <v>1281.3699999999999</v>
      </c>
      <c r="U1450" t="str">
        <f>VLOOKUP(A1450,Funcionários!$A$1:$I$98,3,FALSE)</f>
        <v>M</v>
      </c>
    </row>
    <row r="1451" spans="1:21" x14ac:dyDescent="0.3">
      <c r="A1451">
        <v>51</v>
      </c>
      <c r="B1451" t="str">
        <f>VLOOKUP(A1451,Funcionários!$A$1:$I$98,2,FALSE)</f>
        <v>Nicolas Câmara</v>
      </c>
      <c r="C1451" s="2" t="s">
        <v>35</v>
      </c>
      <c r="D1451" s="4" t="s">
        <v>2516</v>
      </c>
      <c r="E1451" s="4" t="s">
        <v>2517</v>
      </c>
      <c r="F1451">
        <v>0</v>
      </c>
      <c r="G1451">
        <v>1.9</v>
      </c>
      <c r="H1451">
        <f t="shared" si="88"/>
        <v>2025</v>
      </c>
      <c r="I1451">
        <f t="shared" si="89"/>
        <v>4</v>
      </c>
      <c r="J1451" t="s">
        <v>16</v>
      </c>
      <c r="K1451" t="str">
        <f>VLOOKUP(A1451,Funcionários!$A$1:$I$98,7,FALSE)</f>
        <v>Tarde</v>
      </c>
      <c r="L1451" t="str">
        <f>VLOOKUP(K1451,Turnos!$A$1:$C$4,2,FALSE)</f>
        <v>14:00</v>
      </c>
      <c r="M1451" t="str">
        <f>VLOOKUP(K1451,Turnos!$A$1:$C$4,3,FALSE)</f>
        <v>22:00</v>
      </c>
      <c r="N1451" s="6">
        <v>0.6288888888888895</v>
      </c>
      <c r="O1451" s="6">
        <v>9.7813888888888894</v>
      </c>
      <c r="P1451" s="6">
        <f t="shared" si="90"/>
        <v>10.410277777777779</v>
      </c>
      <c r="Q1451" t="str">
        <f t="shared" si="91"/>
        <v>Anomalia</v>
      </c>
      <c r="R1451" t="str">
        <f>VLOOKUP(A1451,Funcionários!$A$1:$I$98,6,FALSE)</f>
        <v>Logística</v>
      </c>
      <c r="S1451" t="str">
        <f>VLOOKUP(A1451,Funcionários!$A$1:$I$98,5,FALSE)</f>
        <v>Operador</v>
      </c>
      <c r="T1451">
        <f>VLOOKUP(A1451,Funcionários!$A$1:$I$98,8,FALSE)</f>
        <v>1281.3699999999999</v>
      </c>
      <c r="U1451" t="str">
        <f>VLOOKUP(A1451,Funcionários!$A$1:$I$98,3,FALSE)</f>
        <v>M</v>
      </c>
    </row>
    <row r="1452" spans="1:21" x14ac:dyDescent="0.3">
      <c r="A1452">
        <v>51</v>
      </c>
      <c r="B1452" t="str">
        <f>VLOOKUP(A1452,Funcionários!$A$1:$I$98,2,FALSE)</f>
        <v>Nicolas Câmara</v>
      </c>
      <c r="C1452" s="2" t="s">
        <v>36</v>
      </c>
      <c r="D1452" s="4"/>
      <c r="E1452" s="4"/>
      <c r="F1452">
        <v>0</v>
      </c>
      <c r="G1452">
        <v>0</v>
      </c>
      <c r="H1452">
        <f t="shared" si="88"/>
        <v>2025</v>
      </c>
      <c r="I1452">
        <f t="shared" si="89"/>
        <v>4</v>
      </c>
      <c r="J1452" t="s">
        <v>18</v>
      </c>
      <c r="K1452" t="str">
        <f>VLOOKUP(A1452,Funcionários!$A$1:$I$98,7,FALSE)</f>
        <v>Tarde</v>
      </c>
      <c r="L1452" t="str">
        <f>VLOOKUP(K1452,Turnos!$A$1:$C$4,2,FALSE)</f>
        <v>14:00</v>
      </c>
      <c r="M1452" t="str">
        <f>VLOOKUP(K1452,Turnos!$A$1:$C$4,3,FALSE)</f>
        <v>22:00</v>
      </c>
      <c r="N1452" s="6">
        <v>14</v>
      </c>
      <c r="O1452" s="6">
        <v>22</v>
      </c>
      <c r="P1452" s="6">
        <f t="shared" si="90"/>
        <v>36</v>
      </c>
      <c r="Q1452" t="str">
        <f t="shared" si="91"/>
        <v>Anomalia</v>
      </c>
      <c r="R1452" t="str">
        <f>VLOOKUP(A1452,Funcionários!$A$1:$I$98,6,FALSE)</f>
        <v>Logística</v>
      </c>
      <c r="S1452" t="str">
        <f>VLOOKUP(A1452,Funcionários!$A$1:$I$98,5,FALSE)</f>
        <v>Operador</v>
      </c>
      <c r="T1452">
        <f>VLOOKUP(A1452,Funcionários!$A$1:$I$98,8,FALSE)</f>
        <v>1281.3699999999999</v>
      </c>
      <c r="U1452" t="str">
        <f>VLOOKUP(A1452,Funcionários!$A$1:$I$98,3,FALSE)</f>
        <v>M</v>
      </c>
    </row>
    <row r="1453" spans="1:21" x14ac:dyDescent="0.3">
      <c r="A1453">
        <v>51</v>
      </c>
      <c r="B1453" t="str">
        <f>VLOOKUP(A1453,Funcionários!$A$1:$I$98,2,FALSE)</f>
        <v>Nicolas Câmara</v>
      </c>
      <c r="C1453" s="2" t="s">
        <v>39</v>
      </c>
      <c r="D1453" s="4"/>
      <c r="E1453" s="4"/>
      <c r="F1453">
        <v>0</v>
      </c>
      <c r="G1453">
        <v>0</v>
      </c>
      <c r="H1453">
        <f t="shared" si="88"/>
        <v>2025</v>
      </c>
      <c r="I1453">
        <f t="shared" si="89"/>
        <v>4</v>
      </c>
      <c r="J1453" t="s">
        <v>22</v>
      </c>
      <c r="K1453" t="str">
        <f>VLOOKUP(A1453,Funcionários!$A$1:$I$98,7,FALSE)</f>
        <v>Tarde</v>
      </c>
      <c r="L1453" t="str">
        <f>VLOOKUP(K1453,Turnos!$A$1:$C$4,2,FALSE)</f>
        <v>14:00</v>
      </c>
      <c r="M1453" t="str">
        <f>VLOOKUP(K1453,Turnos!$A$1:$C$4,3,FALSE)</f>
        <v>22:00</v>
      </c>
      <c r="N1453" s="6">
        <v>14</v>
      </c>
      <c r="O1453" s="6">
        <v>22</v>
      </c>
      <c r="P1453" s="6">
        <f t="shared" si="90"/>
        <v>36</v>
      </c>
      <c r="Q1453" t="str">
        <f t="shared" si="91"/>
        <v>Anomalia</v>
      </c>
      <c r="R1453" t="str">
        <f>VLOOKUP(A1453,Funcionários!$A$1:$I$98,6,FALSE)</f>
        <v>Logística</v>
      </c>
      <c r="S1453" t="str">
        <f>VLOOKUP(A1453,Funcionários!$A$1:$I$98,5,FALSE)</f>
        <v>Operador</v>
      </c>
      <c r="T1453">
        <f>VLOOKUP(A1453,Funcionários!$A$1:$I$98,8,FALSE)</f>
        <v>1281.3699999999999</v>
      </c>
      <c r="U1453" t="str">
        <f>VLOOKUP(A1453,Funcionários!$A$1:$I$98,3,FALSE)</f>
        <v>M</v>
      </c>
    </row>
    <row r="1454" spans="1:21" x14ac:dyDescent="0.3">
      <c r="A1454">
        <v>51</v>
      </c>
      <c r="B1454" t="str">
        <f>VLOOKUP(A1454,Funcionários!$A$1:$I$98,2,FALSE)</f>
        <v>Nicolas Câmara</v>
      </c>
      <c r="C1454" s="2" t="s">
        <v>42</v>
      </c>
      <c r="D1454" s="4" t="s">
        <v>2518</v>
      </c>
      <c r="E1454" s="4" t="s">
        <v>2519</v>
      </c>
      <c r="F1454">
        <v>0</v>
      </c>
      <c r="G1454">
        <v>0.3</v>
      </c>
      <c r="H1454">
        <f t="shared" si="88"/>
        <v>2025</v>
      </c>
      <c r="I1454">
        <f t="shared" si="89"/>
        <v>4</v>
      </c>
      <c r="J1454" t="s">
        <v>26</v>
      </c>
      <c r="K1454" t="str">
        <f>VLOOKUP(A1454,Funcionários!$A$1:$I$98,7,FALSE)</f>
        <v>Tarde</v>
      </c>
      <c r="L1454" t="str">
        <f>VLOOKUP(K1454,Turnos!$A$1:$C$4,2,FALSE)</f>
        <v>14:00</v>
      </c>
      <c r="M1454" t="str">
        <f>VLOOKUP(K1454,Turnos!$A$1:$C$4,3,FALSE)</f>
        <v>22:00</v>
      </c>
      <c r="N1454" s="6">
        <v>10.429722222222223</v>
      </c>
      <c r="O1454" s="6">
        <v>1.4458333333333329</v>
      </c>
      <c r="P1454" s="6">
        <f t="shared" si="90"/>
        <v>11.875555555555556</v>
      </c>
      <c r="Q1454" t="str">
        <f t="shared" si="91"/>
        <v>Anomalia</v>
      </c>
      <c r="R1454" t="str">
        <f>VLOOKUP(A1454,Funcionários!$A$1:$I$98,6,FALSE)</f>
        <v>Logística</v>
      </c>
      <c r="S1454" t="str">
        <f>VLOOKUP(A1454,Funcionários!$A$1:$I$98,5,FALSE)</f>
        <v>Operador</v>
      </c>
      <c r="T1454">
        <f>VLOOKUP(A1454,Funcionários!$A$1:$I$98,8,FALSE)</f>
        <v>1281.3699999999999</v>
      </c>
      <c r="U1454" t="str">
        <f>VLOOKUP(A1454,Funcionários!$A$1:$I$98,3,FALSE)</f>
        <v>M</v>
      </c>
    </row>
    <row r="1455" spans="1:21" x14ac:dyDescent="0.3">
      <c r="A1455">
        <v>51</v>
      </c>
      <c r="B1455" t="str">
        <f>VLOOKUP(A1455,Funcionários!$A$1:$I$98,2,FALSE)</f>
        <v>Nicolas Câmara</v>
      </c>
      <c r="C1455" s="2" t="s">
        <v>45</v>
      </c>
      <c r="D1455" s="4" t="s">
        <v>2520</v>
      </c>
      <c r="E1455" s="4" t="s">
        <v>2521</v>
      </c>
      <c r="F1455">
        <v>0</v>
      </c>
      <c r="G1455">
        <v>2.2000000000000002</v>
      </c>
      <c r="H1455">
        <f t="shared" si="88"/>
        <v>2025</v>
      </c>
      <c r="I1455">
        <f t="shared" si="89"/>
        <v>4</v>
      </c>
      <c r="J1455" t="s">
        <v>28</v>
      </c>
      <c r="K1455" t="str">
        <f>VLOOKUP(A1455,Funcionários!$A$1:$I$98,7,FALSE)</f>
        <v>Tarde</v>
      </c>
      <c r="L1455" t="str">
        <f>VLOOKUP(K1455,Turnos!$A$1:$C$4,2,FALSE)</f>
        <v>14:00</v>
      </c>
      <c r="M1455" t="str">
        <f>VLOOKUP(K1455,Turnos!$A$1:$C$4,3,FALSE)</f>
        <v>22:00</v>
      </c>
      <c r="N1455" s="6">
        <v>8.5866666666666696</v>
      </c>
      <c r="O1455" s="6">
        <v>13.206944444444444</v>
      </c>
      <c r="P1455" s="6">
        <f t="shared" si="90"/>
        <v>21.793611111111112</v>
      </c>
      <c r="Q1455" t="str">
        <f t="shared" si="91"/>
        <v>Anomalia</v>
      </c>
      <c r="R1455" t="str">
        <f>VLOOKUP(A1455,Funcionários!$A$1:$I$98,6,FALSE)</f>
        <v>Logística</v>
      </c>
      <c r="S1455" t="str">
        <f>VLOOKUP(A1455,Funcionários!$A$1:$I$98,5,FALSE)</f>
        <v>Operador</v>
      </c>
      <c r="T1455">
        <f>VLOOKUP(A1455,Funcionários!$A$1:$I$98,8,FALSE)</f>
        <v>1281.3699999999999</v>
      </c>
      <c r="U1455" t="str">
        <f>VLOOKUP(A1455,Funcionários!$A$1:$I$98,3,FALSE)</f>
        <v>M</v>
      </c>
    </row>
    <row r="1456" spans="1:21" x14ac:dyDescent="0.3">
      <c r="A1456">
        <v>51</v>
      </c>
      <c r="B1456" t="str">
        <f>VLOOKUP(A1456,Funcionários!$A$1:$I$98,2,FALSE)</f>
        <v>Nicolas Câmara</v>
      </c>
      <c r="C1456" s="2" t="s">
        <v>48</v>
      </c>
      <c r="D1456" s="4" t="s">
        <v>2522</v>
      </c>
      <c r="E1456" s="4" t="s">
        <v>2523</v>
      </c>
      <c r="F1456">
        <v>0</v>
      </c>
      <c r="G1456">
        <v>1.5</v>
      </c>
      <c r="H1456">
        <f t="shared" si="88"/>
        <v>2025</v>
      </c>
      <c r="I1456">
        <f t="shared" si="89"/>
        <v>4</v>
      </c>
      <c r="J1456" t="s">
        <v>9</v>
      </c>
      <c r="K1456" t="str">
        <f>VLOOKUP(A1456,Funcionários!$A$1:$I$98,7,FALSE)</f>
        <v>Tarde</v>
      </c>
      <c r="L1456" t="str">
        <f>VLOOKUP(K1456,Turnos!$A$1:$C$4,2,FALSE)</f>
        <v>14:00</v>
      </c>
      <c r="M1456" t="str">
        <f>VLOOKUP(K1456,Turnos!$A$1:$C$4,3,FALSE)</f>
        <v>22:00</v>
      </c>
      <c r="N1456" s="6">
        <v>12.757222222222225</v>
      </c>
      <c r="O1456" s="6">
        <v>7.5494444444444433</v>
      </c>
      <c r="P1456" s="6">
        <f t="shared" si="90"/>
        <v>20.306666666666668</v>
      </c>
      <c r="Q1456" t="str">
        <f t="shared" si="91"/>
        <v>Anomalia</v>
      </c>
      <c r="R1456" t="str">
        <f>VLOOKUP(A1456,Funcionários!$A$1:$I$98,6,FALSE)</f>
        <v>Logística</v>
      </c>
      <c r="S1456" t="str">
        <f>VLOOKUP(A1456,Funcionários!$A$1:$I$98,5,FALSE)</f>
        <v>Operador</v>
      </c>
      <c r="T1456">
        <f>VLOOKUP(A1456,Funcionários!$A$1:$I$98,8,FALSE)</f>
        <v>1281.3699999999999</v>
      </c>
      <c r="U1456" t="str">
        <f>VLOOKUP(A1456,Funcionários!$A$1:$I$98,3,FALSE)</f>
        <v>M</v>
      </c>
    </row>
    <row r="1457" spans="1:21" x14ac:dyDescent="0.3">
      <c r="A1457">
        <v>51</v>
      </c>
      <c r="B1457" t="str">
        <f>VLOOKUP(A1457,Funcionários!$A$1:$I$98,2,FALSE)</f>
        <v>Nicolas Câmara</v>
      </c>
      <c r="C1457" s="2" t="s">
        <v>51</v>
      </c>
      <c r="D1457" s="4" t="s">
        <v>2524</v>
      </c>
      <c r="E1457" s="4" t="s">
        <v>2525</v>
      </c>
      <c r="F1457">
        <v>0</v>
      </c>
      <c r="G1457">
        <v>2.4</v>
      </c>
      <c r="H1457">
        <f t="shared" si="88"/>
        <v>2025</v>
      </c>
      <c r="I1457">
        <f t="shared" si="89"/>
        <v>4</v>
      </c>
      <c r="J1457" t="s">
        <v>12</v>
      </c>
      <c r="K1457" t="str">
        <f>VLOOKUP(A1457,Funcionários!$A$1:$I$98,7,FALSE)</f>
        <v>Tarde</v>
      </c>
      <c r="L1457" t="str">
        <f>VLOOKUP(K1457,Turnos!$A$1:$C$4,2,FALSE)</f>
        <v>14:00</v>
      </c>
      <c r="M1457" t="str">
        <f>VLOOKUP(K1457,Turnos!$A$1:$C$4,3,FALSE)</f>
        <v>22:00</v>
      </c>
      <c r="N1457" s="6">
        <v>5.3888888888887543E-2</v>
      </c>
      <c r="O1457" s="6">
        <v>3.8805555555555555</v>
      </c>
      <c r="P1457" s="6">
        <f t="shared" si="90"/>
        <v>3.9344444444444431</v>
      </c>
      <c r="Q1457" t="str">
        <f t="shared" si="91"/>
        <v>Anomalia</v>
      </c>
      <c r="R1457" t="str">
        <f>VLOOKUP(A1457,Funcionários!$A$1:$I$98,6,FALSE)</f>
        <v>Logística</v>
      </c>
      <c r="S1457" t="str">
        <f>VLOOKUP(A1457,Funcionários!$A$1:$I$98,5,FALSE)</f>
        <v>Operador</v>
      </c>
      <c r="T1457">
        <f>VLOOKUP(A1457,Funcionários!$A$1:$I$98,8,FALSE)</f>
        <v>1281.3699999999999</v>
      </c>
      <c r="U1457" t="str">
        <f>VLOOKUP(A1457,Funcionários!$A$1:$I$98,3,FALSE)</f>
        <v>M</v>
      </c>
    </row>
    <row r="1458" spans="1:21" x14ac:dyDescent="0.3">
      <c r="A1458">
        <v>51</v>
      </c>
      <c r="B1458" t="str">
        <f>VLOOKUP(A1458,Funcionários!$A$1:$I$98,2,FALSE)</f>
        <v>Nicolas Câmara</v>
      </c>
      <c r="C1458" s="2" t="s">
        <v>54</v>
      </c>
      <c r="D1458" s="4" t="s">
        <v>2526</v>
      </c>
      <c r="E1458" s="4" t="s">
        <v>2527</v>
      </c>
      <c r="F1458">
        <v>0</v>
      </c>
      <c r="G1458">
        <v>2.4</v>
      </c>
      <c r="H1458">
        <f t="shared" si="88"/>
        <v>2025</v>
      </c>
      <c r="I1458">
        <f t="shared" si="89"/>
        <v>4</v>
      </c>
      <c r="J1458" t="s">
        <v>16</v>
      </c>
      <c r="K1458" t="str">
        <f>VLOOKUP(A1458,Funcionários!$A$1:$I$98,7,FALSE)</f>
        <v>Tarde</v>
      </c>
      <c r="L1458" t="str">
        <f>VLOOKUP(K1458,Turnos!$A$1:$C$4,2,FALSE)</f>
        <v>14:00</v>
      </c>
      <c r="M1458" t="str">
        <f>VLOOKUP(K1458,Turnos!$A$1:$C$4,3,FALSE)</f>
        <v>22:00</v>
      </c>
      <c r="N1458" s="6">
        <v>5.9366666666666674</v>
      </c>
      <c r="O1458" s="6">
        <v>14.182777777777776</v>
      </c>
      <c r="P1458" s="6">
        <f t="shared" si="90"/>
        <v>20.119444444444444</v>
      </c>
      <c r="Q1458" t="str">
        <f t="shared" si="91"/>
        <v>Anomalia</v>
      </c>
      <c r="R1458" t="str">
        <f>VLOOKUP(A1458,Funcionários!$A$1:$I$98,6,FALSE)</f>
        <v>Logística</v>
      </c>
      <c r="S1458" t="str">
        <f>VLOOKUP(A1458,Funcionários!$A$1:$I$98,5,FALSE)</f>
        <v>Operador</v>
      </c>
      <c r="T1458">
        <f>VLOOKUP(A1458,Funcionários!$A$1:$I$98,8,FALSE)</f>
        <v>1281.3699999999999</v>
      </c>
      <c r="U1458" t="str">
        <f>VLOOKUP(A1458,Funcionários!$A$1:$I$98,3,FALSE)</f>
        <v>M</v>
      </c>
    </row>
    <row r="1459" spans="1:21" x14ac:dyDescent="0.3">
      <c r="A1459">
        <v>51</v>
      </c>
      <c r="B1459" t="str">
        <f>VLOOKUP(A1459,Funcionários!$A$1:$I$98,2,FALSE)</f>
        <v>Nicolas Câmara</v>
      </c>
      <c r="C1459" s="2" t="s">
        <v>57</v>
      </c>
      <c r="D1459" s="4" t="s">
        <v>2528</v>
      </c>
      <c r="E1459" s="4" t="s">
        <v>2529</v>
      </c>
      <c r="F1459">
        <v>0</v>
      </c>
      <c r="G1459">
        <v>2.9</v>
      </c>
      <c r="H1459">
        <f t="shared" si="88"/>
        <v>2025</v>
      </c>
      <c r="I1459">
        <f t="shared" si="89"/>
        <v>4</v>
      </c>
      <c r="J1459" t="s">
        <v>18</v>
      </c>
      <c r="K1459" t="str">
        <f>VLOOKUP(A1459,Funcionários!$A$1:$I$98,7,FALSE)</f>
        <v>Tarde</v>
      </c>
      <c r="L1459" t="str">
        <f>VLOOKUP(K1459,Turnos!$A$1:$C$4,2,FALSE)</f>
        <v>14:00</v>
      </c>
      <c r="M1459" t="str">
        <f>VLOOKUP(K1459,Turnos!$A$1:$C$4,3,FALSE)</f>
        <v>22:00</v>
      </c>
      <c r="N1459" s="6">
        <v>7.519166666666667</v>
      </c>
      <c r="O1459" s="6">
        <v>21.484166666666667</v>
      </c>
      <c r="P1459" s="6">
        <f t="shared" si="90"/>
        <v>29.003333333333334</v>
      </c>
      <c r="Q1459" t="str">
        <f t="shared" si="91"/>
        <v>Anomalia</v>
      </c>
      <c r="R1459" t="str">
        <f>VLOOKUP(A1459,Funcionários!$A$1:$I$98,6,FALSE)</f>
        <v>Logística</v>
      </c>
      <c r="S1459" t="str">
        <f>VLOOKUP(A1459,Funcionários!$A$1:$I$98,5,FALSE)</f>
        <v>Operador</v>
      </c>
      <c r="T1459">
        <f>VLOOKUP(A1459,Funcionários!$A$1:$I$98,8,FALSE)</f>
        <v>1281.3699999999999</v>
      </c>
      <c r="U1459" t="str">
        <f>VLOOKUP(A1459,Funcionários!$A$1:$I$98,3,FALSE)</f>
        <v>M</v>
      </c>
    </row>
    <row r="1460" spans="1:21" x14ac:dyDescent="0.3">
      <c r="A1460">
        <v>51</v>
      </c>
      <c r="B1460" t="str">
        <f>VLOOKUP(A1460,Funcionários!$A$1:$I$98,2,FALSE)</f>
        <v>Nicolas Câmara</v>
      </c>
      <c r="C1460" s="2" t="s">
        <v>60</v>
      </c>
      <c r="D1460" s="4" t="s">
        <v>2530</v>
      </c>
      <c r="E1460" s="4" t="s">
        <v>2531</v>
      </c>
      <c r="F1460">
        <v>0</v>
      </c>
      <c r="G1460">
        <v>0.2</v>
      </c>
      <c r="H1460">
        <f t="shared" si="88"/>
        <v>2025</v>
      </c>
      <c r="I1460">
        <f t="shared" si="89"/>
        <v>4</v>
      </c>
      <c r="J1460" t="s">
        <v>22</v>
      </c>
      <c r="K1460" t="str">
        <f>VLOOKUP(A1460,Funcionários!$A$1:$I$98,7,FALSE)</f>
        <v>Tarde</v>
      </c>
      <c r="L1460" t="str">
        <f>VLOOKUP(K1460,Turnos!$A$1:$C$4,2,FALSE)</f>
        <v>14:00</v>
      </c>
      <c r="M1460" t="str">
        <f>VLOOKUP(K1460,Turnos!$A$1:$C$4,3,FALSE)</f>
        <v>22:00</v>
      </c>
      <c r="N1460" s="6">
        <v>3.4141666666666675</v>
      </c>
      <c r="O1460" s="6">
        <v>1.7166666666666635</v>
      </c>
      <c r="P1460" s="6">
        <f t="shared" si="90"/>
        <v>5.1308333333333307</v>
      </c>
      <c r="Q1460" t="str">
        <f t="shared" si="91"/>
        <v>Anomalia</v>
      </c>
      <c r="R1460" t="str">
        <f>VLOOKUP(A1460,Funcionários!$A$1:$I$98,6,FALSE)</f>
        <v>Logística</v>
      </c>
      <c r="S1460" t="str">
        <f>VLOOKUP(A1460,Funcionários!$A$1:$I$98,5,FALSE)</f>
        <v>Operador</v>
      </c>
      <c r="T1460">
        <f>VLOOKUP(A1460,Funcionários!$A$1:$I$98,8,FALSE)</f>
        <v>1281.3699999999999</v>
      </c>
      <c r="U1460" t="str">
        <f>VLOOKUP(A1460,Funcionários!$A$1:$I$98,3,FALSE)</f>
        <v>M</v>
      </c>
    </row>
    <row r="1461" spans="1:21" x14ac:dyDescent="0.3">
      <c r="A1461">
        <v>51</v>
      </c>
      <c r="B1461" t="str">
        <f>VLOOKUP(A1461,Funcionários!$A$1:$I$98,2,FALSE)</f>
        <v>Nicolas Câmara</v>
      </c>
      <c r="C1461" s="2" t="s">
        <v>63</v>
      </c>
      <c r="D1461" s="4" t="s">
        <v>2532</v>
      </c>
      <c r="E1461" s="4" t="s">
        <v>2533</v>
      </c>
      <c r="F1461">
        <v>0</v>
      </c>
      <c r="G1461">
        <v>2.5</v>
      </c>
      <c r="H1461">
        <f t="shared" si="88"/>
        <v>2025</v>
      </c>
      <c r="I1461">
        <f t="shared" si="89"/>
        <v>4</v>
      </c>
      <c r="J1461" t="s">
        <v>26</v>
      </c>
      <c r="K1461" t="str">
        <f>VLOOKUP(A1461,Funcionários!$A$1:$I$98,7,FALSE)</f>
        <v>Tarde</v>
      </c>
      <c r="L1461" t="str">
        <f>VLOOKUP(K1461,Turnos!$A$1:$C$4,2,FALSE)</f>
        <v>14:00</v>
      </c>
      <c r="M1461" t="str">
        <f>VLOOKUP(K1461,Turnos!$A$1:$C$4,3,FALSE)</f>
        <v>22:00</v>
      </c>
      <c r="N1461" s="6">
        <v>3.9519444444444431</v>
      </c>
      <c r="O1461" s="6">
        <v>0.82027777777777999</v>
      </c>
      <c r="P1461" s="6">
        <f t="shared" si="90"/>
        <v>4.772222222222223</v>
      </c>
      <c r="Q1461" t="str">
        <f t="shared" si="91"/>
        <v>Anomalia</v>
      </c>
      <c r="R1461" t="str">
        <f>VLOOKUP(A1461,Funcionários!$A$1:$I$98,6,FALSE)</f>
        <v>Logística</v>
      </c>
      <c r="S1461" t="str">
        <f>VLOOKUP(A1461,Funcionários!$A$1:$I$98,5,FALSE)</f>
        <v>Operador</v>
      </c>
      <c r="T1461">
        <f>VLOOKUP(A1461,Funcionários!$A$1:$I$98,8,FALSE)</f>
        <v>1281.3699999999999</v>
      </c>
      <c r="U1461" t="str">
        <f>VLOOKUP(A1461,Funcionários!$A$1:$I$98,3,FALSE)</f>
        <v>M</v>
      </c>
    </row>
    <row r="1462" spans="1:21" x14ac:dyDescent="0.3">
      <c r="A1462">
        <v>51</v>
      </c>
      <c r="B1462" t="str">
        <f>VLOOKUP(A1462,Funcionários!$A$1:$I$98,2,FALSE)</f>
        <v>Nicolas Câmara</v>
      </c>
      <c r="C1462" s="2" t="s">
        <v>66</v>
      </c>
      <c r="D1462" s="4" t="s">
        <v>2534</v>
      </c>
      <c r="E1462" s="4" t="s">
        <v>2535</v>
      </c>
      <c r="F1462">
        <v>0</v>
      </c>
      <c r="G1462">
        <v>0.4</v>
      </c>
      <c r="H1462">
        <f t="shared" si="88"/>
        <v>2025</v>
      </c>
      <c r="I1462">
        <f t="shared" si="89"/>
        <v>4</v>
      </c>
      <c r="J1462" t="s">
        <v>28</v>
      </c>
      <c r="K1462" t="str">
        <f>VLOOKUP(A1462,Funcionários!$A$1:$I$98,7,FALSE)</f>
        <v>Tarde</v>
      </c>
      <c r="L1462" t="str">
        <f>VLOOKUP(K1462,Turnos!$A$1:$C$4,2,FALSE)</f>
        <v>14:00</v>
      </c>
      <c r="M1462" t="str">
        <f>VLOOKUP(K1462,Turnos!$A$1:$C$4,3,FALSE)</f>
        <v>22:00</v>
      </c>
      <c r="N1462" s="6">
        <v>0.54527777777777686</v>
      </c>
      <c r="O1462" s="6">
        <v>1.0394444444444462</v>
      </c>
      <c r="P1462" s="6">
        <f t="shared" si="90"/>
        <v>1.584722222222223</v>
      </c>
      <c r="Q1462" t="str">
        <f t="shared" si="91"/>
        <v>OK</v>
      </c>
      <c r="R1462" t="str">
        <f>VLOOKUP(A1462,Funcionários!$A$1:$I$98,6,FALSE)</f>
        <v>Logística</v>
      </c>
      <c r="S1462" t="str">
        <f>VLOOKUP(A1462,Funcionários!$A$1:$I$98,5,FALSE)</f>
        <v>Operador</v>
      </c>
      <c r="T1462">
        <f>VLOOKUP(A1462,Funcionários!$A$1:$I$98,8,FALSE)</f>
        <v>1281.3699999999999</v>
      </c>
      <c r="U1462" t="str">
        <f>VLOOKUP(A1462,Funcionários!$A$1:$I$98,3,FALSE)</f>
        <v>M</v>
      </c>
    </row>
    <row r="1463" spans="1:21" x14ac:dyDescent="0.3">
      <c r="A1463">
        <v>51</v>
      </c>
      <c r="B1463" t="str">
        <f>VLOOKUP(A1463,Funcionários!$A$1:$I$98,2,FALSE)</f>
        <v>Nicolas Câmara</v>
      </c>
      <c r="C1463" s="2" t="s">
        <v>69</v>
      </c>
      <c r="D1463" s="4" t="s">
        <v>2536</v>
      </c>
      <c r="E1463" s="4" t="s">
        <v>2537</v>
      </c>
      <c r="F1463">
        <v>0</v>
      </c>
      <c r="G1463">
        <v>2.2999999999999998</v>
      </c>
      <c r="H1463">
        <f t="shared" si="88"/>
        <v>2025</v>
      </c>
      <c r="I1463">
        <f t="shared" si="89"/>
        <v>4</v>
      </c>
      <c r="J1463" t="s">
        <v>9</v>
      </c>
      <c r="K1463" t="str">
        <f>VLOOKUP(A1463,Funcionários!$A$1:$I$98,7,FALSE)</f>
        <v>Tarde</v>
      </c>
      <c r="L1463" t="str">
        <f>VLOOKUP(K1463,Turnos!$A$1:$C$4,2,FALSE)</f>
        <v>14:00</v>
      </c>
      <c r="M1463" t="str">
        <f>VLOOKUP(K1463,Turnos!$A$1:$C$4,3,FALSE)</f>
        <v>22:00</v>
      </c>
      <c r="N1463" s="6">
        <v>5.7908333333333344</v>
      </c>
      <c r="O1463" s="6">
        <v>13.81111111111111</v>
      </c>
      <c r="P1463" s="6">
        <f t="shared" si="90"/>
        <v>19.601944444444445</v>
      </c>
      <c r="Q1463" t="str">
        <f t="shared" si="91"/>
        <v>Anomalia</v>
      </c>
      <c r="R1463" t="str">
        <f>VLOOKUP(A1463,Funcionários!$A$1:$I$98,6,FALSE)</f>
        <v>Logística</v>
      </c>
      <c r="S1463" t="str">
        <f>VLOOKUP(A1463,Funcionários!$A$1:$I$98,5,FALSE)</f>
        <v>Operador</v>
      </c>
      <c r="T1463">
        <f>VLOOKUP(A1463,Funcionários!$A$1:$I$98,8,FALSE)</f>
        <v>1281.3699999999999</v>
      </c>
      <c r="U1463" t="str">
        <f>VLOOKUP(A1463,Funcionários!$A$1:$I$98,3,FALSE)</f>
        <v>M</v>
      </c>
    </row>
    <row r="1464" spans="1:21" x14ac:dyDescent="0.3">
      <c r="A1464">
        <v>51</v>
      </c>
      <c r="B1464" t="str">
        <f>VLOOKUP(A1464,Funcionários!$A$1:$I$98,2,FALSE)</f>
        <v>Nicolas Câmara</v>
      </c>
      <c r="C1464" s="2" t="s">
        <v>72</v>
      </c>
      <c r="D1464" s="4" t="s">
        <v>2538</v>
      </c>
      <c r="E1464" s="4" t="s">
        <v>2539</v>
      </c>
      <c r="F1464">
        <v>0</v>
      </c>
      <c r="G1464">
        <v>0.1</v>
      </c>
      <c r="H1464">
        <f t="shared" si="88"/>
        <v>2025</v>
      </c>
      <c r="I1464">
        <f t="shared" si="89"/>
        <v>4</v>
      </c>
      <c r="J1464" t="s">
        <v>12</v>
      </c>
      <c r="K1464" t="str">
        <f>VLOOKUP(A1464,Funcionários!$A$1:$I$98,7,FALSE)</f>
        <v>Tarde</v>
      </c>
      <c r="L1464" t="str">
        <f>VLOOKUP(K1464,Turnos!$A$1:$C$4,2,FALSE)</f>
        <v>14:00</v>
      </c>
      <c r="M1464" t="str">
        <f>VLOOKUP(K1464,Turnos!$A$1:$C$4,3,FALSE)</f>
        <v>22:00</v>
      </c>
      <c r="N1464" s="6">
        <v>3.552777777777778</v>
      </c>
      <c r="O1464" s="6">
        <v>11.824722222222221</v>
      </c>
      <c r="P1464" s="6">
        <f t="shared" si="90"/>
        <v>15.377499999999998</v>
      </c>
      <c r="Q1464" t="str">
        <f t="shared" si="91"/>
        <v>Anomalia</v>
      </c>
      <c r="R1464" t="str">
        <f>VLOOKUP(A1464,Funcionários!$A$1:$I$98,6,FALSE)</f>
        <v>Logística</v>
      </c>
      <c r="S1464" t="str">
        <f>VLOOKUP(A1464,Funcionários!$A$1:$I$98,5,FALSE)</f>
        <v>Operador</v>
      </c>
      <c r="T1464">
        <f>VLOOKUP(A1464,Funcionários!$A$1:$I$98,8,FALSE)</f>
        <v>1281.3699999999999</v>
      </c>
      <c r="U1464" t="str">
        <f>VLOOKUP(A1464,Funcionários!$A$1:$I$98,3,FALSE)</f>
        <v>M</v>
      </c>
    </row>
    <row r="1465" spans="1:21" x14ac:dyDescent="0.3">
      <c r="A1465">
        <v>51</v>
      </c>
      <c r="B1465" t="str">
        <f>VLOOKUP(A1465,Funcionários!$A$1:$I$98,2,FALSE)</f>
        <v>Nicolas Câmara</v>
      </c>
      <c r="C1465" s="2" t="s">
        <v>75</v>
      </c>
      <c r="D1465" s="4" t="s">
        <v>2540</v>
      </c>
      <c r="E1465" s="4" t="s">
        <v>2541</v>
      </c>
      <c r="F1465">
        <v>0</v>
      </c>
      <c r="G1465">
        <v>1.6</v>
      </c>
      <c r="H1465">
        <f t="shared" si="88"/>
        <v>2025</v>
      </c>
      <c r="I1465">
        <f t="shared" si="89"/>
        <v>4</v>
      </c>
      <c r="J1465" t="s">
        <v>16</v>
      </c>
      <c r="K1465" t="str">
        <f>VLOOKUP(A1465,Funcionários!$A$1:$I$98,7,FALSE)</f>
        <v>Tarde</v>
      </c>
      <c r="L1465" t="str">
        <f>VLOOKUP(K1465,Turnos!$A$1:$C$4,2,FALSE)</f>
        <v>14:00</v>
      </c>
      <c r="M1465" t="str">
        <f>VLOOKUP(K1465,Turnos!$A$1:$C$4,3,FALSE)</f>
        <v>22:00</v>
      </c>
      <c r="N1465" s="6">
        <v>1.4288888888888893</v>
      </c>
      <c r="O1465" s="6">
        <v>16.170555555555556</v>
      </c>
      <c r="P1465" s="6">
        <f t="shared" si="90"/>
        <v>17.599444444444444</v>
      </c>
      <c r="Q1465" t="str">
        <f t="shared" si="91"/>
        <v>Anomalia</v>
      </c>
      <c r="R1465" t="str">
        <f>VLOOKUP(A1465,Funcionários!$A$1:$I$98,6,FALSE)</f>
        <v>Logística</v>
      </c>
      <c r="S1465" t="str">
        <f>VLOOKUP(A1465,Funcionários!$A$1:$I$98,5,FALSE)</f>
        <v>Operador</v>
      </c>
      <c r="T1465">
        <f>VLOOKUP(A1465,Funcionários!$A$1:$I$98,8,FALSE)</f>
        <v>1281.3699999999999</v>
      </c>
      <c r="U1465" t="str">
        <f>VLOOKUP(A1465,Funcionários!$A$1:$I$98,3,FALSE)</f>
        <v>M</v>
      </c>
    </row>
    <row r="1466" spans="1:21" x14ac:dyDescent="0.3">
      <c r="A1466">
        <v>51</v>
      </c>
      <c r="B1466" t="str">
        <f>VLOOKUP(A1466,Funcionários!$A$1:$I$98,2,FALSE)</f>
        <v>Nicolas Câmara</v>
      </c>
      <c r="C1466" s="2" t="s">
        <v>76</v>
      </c>
      <c r="D1466" s="4" t="s">
        <v>2542</v>
      </c>
      <c r="E1466" s="4" t="s">
        <v>2543</v>
      </c>
      <c r="F1466">
        <v>0</v>
      </c>
      <c r="G1466">
        <v>2</v>
      </c>
      <c r="H1466">
        <f t="shared" si="88"/>
        <v>2025</v>
      </c>
      <c r="I1466">
        <f t="shared" si="89"/>
        <v>4</v>
      </c>
      <c r="J1466" t="s">
        <v>18</v>
      </c>
      <c r="K1466" t="str">
        <f>VLOOKUP(A1466,Funcionários!$A$1:$I$98,7,FALSE)</f>
        <v>Tarde</v>
      </c>
      <c r="L1466" t="str">
        <f>VLOOKUP(K1466,Turnos!$A$1:$C$4,2,FALSE)</f>
        <v>14:00</v>
      </c>
      <c r="M1466" t="str">
        <f>VLOOKUP(K1466,Turnos!$A$1:$C$4,3,FALSE)</f>
        <v>22:00</v>
      </c>
      <c r="N1466" s="6">
        <v>8.4827777777777769</v>
      </c>
      <c r="O1466" s="6">
        <v>7.1922222222222194</v>
      </c>
      <c r="P1466" s="6">
        <f t="shared" si="90"/>
        <v>15.674999999999997</v>
      </c>
      <c r="Q1466" t="str">
        <f t="shared" si="91"/>
        <v>Anomalia</v>
      </c>
      <c r="R1466" t="str">
        <f>VLOOKUP(A1466,Funcionários!$A$1:$I$98,6,FALSE)</f>
        <v>Logística</v>
      </c>
      <c r="S1466" t="str">
        <f>VLOOKUP(A1466,Funcionários!$A$1:$I$98,5,FALSE)</f>
        <v>Operador</v>
      </c>
      <c r="T1466">
        <f>VLOOKUP(A1466,Funcionários!$A$1:$I$98,8,FALSE)</f>
        <v>1281.3699999999999</v>
      </c>
      <c r="U1466" t="str">
        <f>VLOOKUP(A1466,Funcionários!$A$1:$I$98,3,FALSE)</f>
        <v>M</v>
      </c>
    </row>
    <row r="1467" spans="1:21" x14ac:dyDescent="0.3">
      <c r="A1467">
        <v>51</v>
      </c>
      <c r="B1467" t="str">
        <f>VLOOKUP(A1467,Funcionários!$A$1:$I$98,2,FALSE)</f>
        <v>Nicolas Câmara</v>
      </c>
      <c r="C1467" s="2" t="s">
        <v>79</v>
      </c>
      <c r="D1467" s="4"/>
      <c r="E1467" s="4"/>
      <c r="F1467">
        <v>0</v>
      </c>
      <c r="G1467">
        <v>0</v>
      </c>
      <c r="H1467">
        <f t="shared" si="88"/>
        <v>2025</v>
      </c>
      <c r="I1467">
        <f t="shared" si="89"/>
        <v>4</v>
      </c>
      <c r="J1467" t="s">
        <v>22</v>
      </c>
      <c r="K1467" t="str">
        <f>VLOOKUP(A1467,Funcionários!$A$1:$I$98,7,FALSE)</f>
        <v>Tarde</v>
      </c>
      <c r="L1467" t="str">
        <f>VLOOKUP(K1467,Turnos!$A$1:$C$4,2,FALSE)</f>
        <v>14:00</v>
      </c>
      <c r="M1467" t="str">
        <f>VLOOKUP(K1467,Turnos!$A$1:$C$4,3,FALSE)</f>
        <v>22:00</v>
      </c>
      <c r="N1467" s="6">
        <v>14</v>
      </c>
      <c r="O1467" s="6">
        <v>22</v>
      </c>
      <c r="P1467" s="6">
        <f t="shared" si="90"/>
        <v>36</v>
      </c>
      <c r="Q1467" t="str">
        <f t="shared" si="91"/>
        <v>Anomalia</v>
      </c>
      <c r="R1467" t="str">
        <f>VLOOKUP(A1467,Funcionários!$A$1:$I$98,6,FALSE)</f>
        <v>Logística</v>
      </c>
      <c r="S1467" t="str">
        <f>VLOOKUP(A1467,Funcionários!$A$1:$I$98,5,FALSE)</f>
        <v>Operador</v>
      </c>
      <c r="T1467">
        <f>VLOOKUP(A1467,Funcionários!$A$1:$I$98,8,FALSE)</f>
        <v>1281.3699999999999</v>
      </c>
      <c r="U1467" t="str">
        <f>VLOOKUP(A1467,Funcionários!$A$1:$I$98,3,FALSE)</f>
        <v>M</v>
      </c>
    </row>
    <row r="1468" spans="1:21" x14ac:dyDescent="0.3">
      <c r="A1468">
        <v>51</v>
      </c>
      <c r="B1468" t="str">
        <f>VLOOKUP(A1468,Funcionários!$A$1:$I$98,2,FALSE)</f>
        <v>Nicolas Câmara</v>
      </c>
      <c r="C1468" s="2" t="s">
        <v>82</v>
      </c>
      <c r="D1468" s="4" t="s">
        <v>2544</v>
      </c>
      <c r="E1468" s="4" t="s">
        <v>2545</v>
      </c>
      <c r="F1468">
        <v>0</v>
      </c>
      <c r="G1468">
        <v>1.6</v>
      </c>
      <c r="H1468">
        <f t="shared" si="88"/>
        <v>2025</v>
      </c>
      <c r="I1468">
        <f t="shared" si="89"/>
        <v>4</v>
      </c>
      <c r="J1468" t="s">
        <v>26</v>
      </c>
      <c r="K1468" t="str">
        <f>VLOOKUP(A1468,Funcionários!$A$1:$I$98,7,FALSE)</f>
        <v>Tarde</v>
      </c>
      <c r="L1468" t="str">
        <f>VLOOKUP(K1468,Turnos!$A$1:$C$4,2,FALSE)</f>
        <v>14:00</v>
      </c>
      <c r="M1468" t="str">
        <f>VLOOKUP(K1468,Turnos!$A$1:$C$4,3,FALSE)</f>
        <v>22:00</v>
      </c>
      <c r="N1468" s="6">
        <v>13.230555555555556</v>
      </c>
      <c r="O1468" s="6">
        <v>15.419166666666666</v>
      </c>
      <c r="P1468" s="6">
        <f t="shared" si="90"/>
        <v>28.649722222222223</v>
      </c>
      <c r="Q1468" t="str">
        <f t="shared" si="91"/>
        <v>Anomalia</v>
      </c>
      <c r="R1468" t="str">
        <f>VLOOKUP(A1468,Funcionários!$A$1:$I$98,6,FALSE)</f>
        <v>Logística</v>
      </c>
      <c r="S1468" t="str">
        <f>VLOOKUP(A1468,Funcionários!$A$1:$I$98,5,FALSE)</f>
        <v>Operador</v>
      </c>
      <c r="T1468">
        <f>VLOOKUP(A1468,Funcionários!$A$1:$I$98,8,FALSE)</f>
        <v>1281.3699999999999</v>
      </c>
      <c r="U1468" t="str">
        <f>VLOOKUP(A1468,Funcionários!$A$1:$I$98,3,FALSE)</f>
        <v>M</v>
      </c>
    </row>
    <row r="1469" spans="1:21" x14ac:dyDescent="0.3">
      <c r="A1469">
        <v>51</v>
      </c>
      <c r="B1469" t="str">
        <f>VLOOKUP(A1469,Funcionários!$A$1:$I$98,2,FALSE)</f>
        <v>Nicolas Câmara</v>
      </c>
      <c r="C1469" s="2" t="s">
        <v>85</v>
      </c>
      <c r="D1469" s="4" t="s">
        <v>2546</v>
      </c>
      <c r="E1469" s="4" t="s">
        <v>2547</v>
      </c>
      <c r="F1469">
        <v>0</v>
      </c>
      <c r="G1469">
        <v>0.6</v>
      </c>
      <c r="H1469">
        <f t="shared" si="88"/>
        <v>2025</v>
      </c>
      <c r="I1469">
        <f t="shared" si="89"/>
        <v>4</v>
      </c>
      <c r="J1469" t="s">
        <v>28</v>
      </c>
      <c r="K1469" t="str">
        <f>VLOOKUP(A1469,Funcionários!$A$1:$I$98,7,FALSE)</f>
        <v>Tarde</v>
      </c>
      <c r="L1469" t="str">
        <f>VLOOKUP(K1469,Turnos!$A$1:$C$4,2,FALSE)</f>
        <v>14:00</v>
      </c>
      <c r="M1469" t="str">
        <f>VLOOKUP(K1469,Turnos!$A$1:$C$4,3,FALSE)</f>
        <v>22:00</v>
      </c>
      <c r="N1469" s="6">
        <v>7.1161111111111088</v>
      </c>
      <c r="O1469" s="6">
        <v>5.2233333333333318</v>
      </c>
      <c r="P1469" s="6">
        <f t="shared" si="90"/>
        <v>12.339444444444441</v>
      </c>
      <c r="Q1469" t="str">
        <f t="shared" si="91"/>
        <v>Anomalia</v>
      </c>
      <c r="R1469" t="str">
        <f>VLOOKUP(A1469,Funcionários!$A$1:$I$98,6,FALSE)</f>
        <v>Logística</v>
      </c>
      <c r="S1469" t="str">
        <f>VLOOKUP(A1469,Funcionários!$A$1:$I$98,5,FALSE)</f>
        <v>Operador</v>
      </c>
      <c r="T1469">
        <f>VLOOKUP(A1469,Funcionários!$A$1:$I$98,8,FALSE)</f>
        <v>1281.3699999999999</v>
      </c>
      <c r="U1469" t="str">
        <f>VLOOKUP(A1469,Funcionários!$A$1:$I$98,3,FALSE)</f>
        <v>M</v>
      </c>
    </row>
    <row r="1470" spans="1:21" x14ac:dyDescent="0.3">
      <c r="A1470">
        <v>51</v>
      </c>
      <c r="B1470" t="str">
        <f>VLOOKUP(A1470,Funcionários!$A$1:$I$98,2,FALSE)</f>
        <v>Nicolas Câmara</v>
      </c>
      <c r="C1470" s="2" t="s">
        <v>88</v>
      </c>
      <c r="D1470" s="4" t="s">
        <v>2548</v>
      </c>
      <c r="E1470" s="4" t="s">
        <v>2549</v>
      </c>
      <c r="F1470">
        <v>0</v>
      </c>
      <c r="G1470">
        <v>0.7</v>
      </c>
      <c r="H1470">
        <f t="shared" si="88"/>
        <v>2025</v>
      </c>
      <c r="I1470">
        <f t="shared" si="89"/>
        <v>4</v>
      </c>
      <c r="J1470" t="s">
        <v>9</v>
      </c>
      <c r="K1470" t="str">
        <f>VLOOKUP(A1470,Funcionários!$A$1:$I$98,7,FALSE)</f>
        <v>Tarde</v>
      </c>
      <c r="L1470" t="str">
        <f>VLOOKUP(K1470,Turnos!$A$1:$C$4,2,FALSE)</f>
        <v>14:00</v>
      </c>
      <c r="M1470" t="str">
        <f>VLOOKUP(K1470,Turnos!$A$1:$C$4,3,FALSE)</f>
        <v>22:00</v>
      </c>
      <c r="N1470" s="6">
        <v>10.85138888888889</v>
      </c>
      <c r="O1470" s="6">
        <v>12.876666666666665</v>
      </c>
      <c r="P1470" s="6">
        <f t="shared" si="90"/>
        <v>23.728055555555557</v>
      </c>
      <c r="Q1470" t="str">
        <f t="shared" si="91"/>
        <v>Anomalia</v>
      </c>
      <c r="R1470" t="str">
        <f>VLOOKUP(A1470,Funcionários!$A$1:$I$98,6,FALSE)</f>
        <v>Logística</v>
      </c>
      <c r="S1470" t="str">
        <f>VLOOKUP(A1470,Funcionários!$A$1:$I$98,5,FALSE)</f>
        <v>Operador</v>
      </c>
      <c r="T1470">
        <f>VLOOKUP(A1470,Funcionários!$A$1:$I$98,8,FALSE)</f>
        <v>1281.3699999999999</v>
      </c>
      <c r="U1470" t="str">
        <f>VLOOKUP(A1470,Funcionários!$A$1:$I$98,3,FALSE)</f>
        <v>M</v>
      </c>
    </row>
    <row r="1471" spans="1:21" x14ac:dyDescent="0.3">
      <c r="A1471">
        <v>51</v>
      </c>
      <c r="B1471" t="str">
        <f>VLOOKUP(A1471,Funcionários!$A$1:$I$98,2,FALSE)</f>
        <v>Nicolas Câmara</v>
      </c>
      <c r="C1471" s="2" t="s">
        <v>91</v>
      </c>
      <c r="D1471" s="4" t="s">
        <v>2550</v>
      </c>
      <c r="E1471" s="4" t="s">
        <v>2551</v>
      </c>
      <c r="F1471">
        <v>0</v>
      </c>
      <c r="G1471">
        <v>1</v>
      </c>
      <c r="H1471">
        <f t="shared" si="88"/>
        <v>2025</v>
      </c>
      <c r="I1471">
        <f t="shared" si="89"/>
        <v>4</v>
      </c>
      <c r="J1471" t="s">
        <v>12</v>
      </c>
      <c r="K1471" t="str">
        <f>VLOOKUP(A1471,Funcionários!$A$1:$I$98,7,FALSE)</f>
        <v>Tarde</v>
      </c>
      <c r="L1471" t="str">
        <f>VLOOKUP(K1471,Turnos!$A$1:$C$4,2,FALSE)</f>
        <v>14:00</v>
      </c>
      <c r="M1471" t="str">
        <f>VLOOKUP(K1471,Turnos!$A$1:$C$4,3,FALSE)</f>
        <v>22:00</v>
      </c>
      <c r="N1471" s="6">
        <v>8.362222222222222</v>
      </c>
      <c r="O1471" s="6">
        <v>5.445833333333332</v>
      </c>
      <c r="P1471" s="6">
        <f t="shared" si="90"/>
        <v>13.808055555555555</v>
      </c>
      <c r="Q1471" t="str">
        <f t="shared" si="91"/>
        <v>Anomalia</v>
      </c>
      <c r="R1471" t="str">
        <f>VLOOKUP(A1471,Funcionários!$A$1:$I$98,6,FALSE)</f>
        <v>Logística</v>
      </c>
      <c r="S1471" t="str">
        <f>VLOOKUP(A1471,Funcionários!$A$1:$I$98,5,FALSE)</f>
        <v>Operador</v>
      </c>
      <c r="T1471">
        <f>VLOOKUP(A1471,Funcionários!$A$1:$I$98,8,FALSE)</f>
        <v>1281.3699999999999</v>
      </c>
      <c r="U1471" t="str">
        <f>VLOOKUP(A1471,Funcionários!$A$1:$I$98,3,FALSE)</f>
        <v>M</v>
      </c>
    </row>
    <row r="1472" spans="1:21" x14ac:dyDescent="0.3">
      <c r="A1472">
        <v>52</v>
      </c>
      <c r="B1472" t="str">
        <f>VLOOKUP(A1472,Funcionários!$A$1:$I$98,2,FALSE)</f>
        <v>Gabrielly Câmara</v>
      </c>
      <c r="C1472" s="2" t="s">
        <v>7</v>
      </c>
      <c r="D1472" s="4" t="s">
        <v>2552</v>
      </c>
      <c r="E1472" s="4" t="s">
        <v>2553</v>
      </c>
      <c r="F1472">
        <v>0</v>
      </c>
      <c r="G1472">
        <v>0.4</v>
      </c>
      <c r="H1472">
        <f t="shared" si="88"/>
        <v>2025</v>
      </c>
      <c r="I1472">
        <f t="shared" si="89"/>
        <v>5</v>
      </c>
      <c r="J1472" t="s">
        <v>9</v>
      </c>
      <c r="K1472" t="str">
        <f>VLOOKUP(A1472,Funcionários!$A$1:$I$98,7,FALSE)</f>
        <v>Manhã</v>
      </c>
      <c r="L1472" t="str">
        <f>VLOOKUP(K1472,Turnos!$A$1:$C$4,2,FALSE)</f>
        <v>06:00</v>
      </c>
      <c r="M1472" t="str">
        <f>VLOOKUP(K1472,Turnos!$A$1:$C$4,3,FALSE)</f>
        <v>14:00</v>
      </c>
      <c r="N1472" s="6">
        <v>3.3311111111111114</v>
      </c>
      <c r="O1472" s="6">
        <v>8.0166666666666639</v>
      </c>
      <c r="P1472" s="6">
        <f t="shared" si="90"/>
        <v>11.347777777777775</v>
      </c>
      <c r="Q1472" t="str">
        <f t="shared" si="91"/>
        <v>Anomalia</v>
      </c>
      <c r="R1472" t="str">
        <f>VLOOKUP(A1472,Funcionários!$A$1:$I$98,6,FALSE)</f>
        <v>Comercial</v>
      </c>
      <c r="S1472" t="str">
        <f>VLOOKUP(A1472,Funcionários!$A$1:$I$98,5,FALSE)</f>
        <v>Operador</v>
      </c>
      <c r="T1472">
        <f>VLOOKUP(A1472,Funcionários!$A$1:$I$98,8,FALSE)</f>
        <v>7937.57</v>
      </c>
      <c r="U1472" t="str">
        <f>VLOOKUP(A1472,Funcionários!$A$1:$I$98,3,FALSE)</f>
        <v>F</v>
      </c>
    </row>
    <row r="1473" spans="1:21" x14ac:dyDescent="0.3">
      <c r="A1473">
        <v>52</v>
      </c>
      <c r="B1473" t="str">
        <f>VLOOKUP(A1473,Funcionários!$A$1:$I$98,2,FALSE)</f>
        <v>Gabrielly Câmara</v>
      </c>
      <c r="C1473" s="2" t="s">
        <v>10</v>
      </c>
      <c r="D1473" s="4"/>
      <c r="E1473" s="4"/>
      <c r="F1473">
        <v>0</v>
      </c>
      <c r="G1473">
        <v>0</v>
      </c>
      <c r="H1473">
        <f t="shared" si="88"/>
        <v>2025</v>
      </c>
      <c r="I1473">
        <f t="shared" si="89"/>
        <v>5</v>
      </c>
      <c r="J1473" t="s">
        <v>12</v>
      </c>
      <c r="K1473" t="str">
        <f>VLOOKUP(A1473,Funcionários!$A$1:$I$98,7,FALSE)</f>
        <v>Manhã</v>
      </c>
      <c r="L1473" t="str">
        <f>VLOOKUP(K1473,Turnos!$A$1:$C$4,2,FALSE)</f>
        <v>06:00</v>
      </c>
      <c r="M1473" t="str">
        <f>VLOOKUP(K1473,Turnos!$A$1:$C$4,3,FALSE)</f>
        <v>14:00</v>
      </c>
      <c r="N1473" s="6">
        <v>6</v>
      </c>
      <c r="O1473" s="6">
        <v>14</v>
      </c>
      <c r="P1473" s="6">
        <f t="shared" si="90"/>
        <v>20</v>
      </c>
      <c r="Q1473" t="str">
        <f t="shared" si="91"/>
        <v>Anomalia</v>
      </c>
      <c r="R1473" t="str">
        <f>VLOOKUP(A1473,Funcionários!$A$1:$I$98,6,FALSE)</f>
        <v>Comercial</v>
      </c>
      <c r="S1473" t="str">
        <f>VLOOKUP(A1473,Funcionários!$A$1:$I$98,5,FALSE)</f>
        <v>Operador</v>
      </c>
      <c r="T1473">
        <f>VLOOKUP(A1473,Funcionários!$A$1:$I$98,8,FALSE)</f>
        <v>7937.57</v>
      </c>
      <c r="U1473" t="str">
        <f>VLOOKUP(A1473,Funcionários!$A$1:$I$98,3,FALSE)</f>
        <v>F</v>
      </c>
    </row>
    <row r="1474" spans="1:21" x14ac:dyDescent="0.3">
      <c r="A1474">
        <v>52</v>
      </c>
      <c r="B1474" t="str">
        <f>VLOOKUP(A1474,Funcionários!$A$1:$I$98,2,FALSE)</f>
        <v>Gabrielly Câmara</v>
      </c>
      <c r="C1474" s="2" t="s">
        <v>13</v>
      </c>
      <c r="D1474" s="4" t="s">
        <v>2554</v>
      </c>
      <c r="E1474" s="4" t="s">
        <v>2555</v>
      </c>
      <c r="F1474">
        <v>0</v>
      </c>
      <c r="G1474">
        <v>1.4</v>
      </c>
      <c r="H1474">
        <f t="shared" si="88"/>
        <v>2025</v>
      </c>
      <c r="I1474">
        <f t="shared" si="89"/>
        <v>5</v>
      </c>
      <c r="J1474" t="s">
        <v>16</v>
      </c>
      <c r="K1474" t="str">
        <f>VLOOKUP(A1474,Funcionários!$A$1:$I$98,7,FALSE)</f>
        <v>Manhã</v>
      </c>
      <c r="L1474" t="str">
        <f>VLOOKUP(K1474,Turnos!$A$1:$C$4,2,FALSE)</f>
        <v>06:00</v>
      </c>
      <c r="M1474" t="str">
        <f>VLOOKUP(K1474,Turnos!$A$1:$C$4,3,FALSE)</f>
        <v>14:00</v>
      </c>
      <c r="N1474" s="6">
        <v>6.123055555555557</v>
      </c>
      <c r="O1474" s="6">
        <v>0.19916666666666583</v>
      </c>
      <c r="P1474" s="6">
        <f t="shared" si="90"/>
        <v>6.3222222222222229</v>
      </c>
      <c r="Q1474" t="str">
        <f t="shared" si="91"/>
        <v>Anomalia</v>
      </c>
      <c r="R1474" t="str">
        <f>VLOOKUP(A1474,Funcionários!$A$1:$I$98,6,FALSE)</f>
        <v>Comercial</v>
      </c>
      <c r="S1474" t="str">
        <f>VLOOKUP(A1474,Funcionários!$A$1:$I$98,5,FALSE)</f>
        <v>Operador</v>
      </c>
      <c r="T1474">
        <f>VLOOKUP(A1474,Funcionários!$A$1:$I$98,8,FALSE)</f>
        <v>7937.57</v>
      </c>
      <c r="U1474" t="str">
        <f>VLOOKUP(A1474,Funcionários!$A$1:$I$98,3,FALSE)</f>
        <v>F</v>
      </c>
    </row>
    <row r="1475" spans="1:21" x14ac:dyDescent="0.3">
      <c r="A1475">
        <v>52</v>
      </c>
      <c r="B1475" t="str">
        <f>VLOOKUP(A1475,Funcionários!$A$1:$I$98,2,FALSE)</f>
        <v>Gabrielly Câmara</v>
      </c>
      <c r="C1475" s="2" t="s">
        <v>17</v>
      </c>
      <c r="D1475" s="4" t="s">
        <v>2556</v>
      </c>
      <c r="E1475" s="4" t="s">
        <v>2557</v>
      </c>
      <c r="F1475">
        <v>0</v>
      </c>
      <c r="G1475">
        <v>0.3</v>
      </c>
      <c r="H1475">
        <f t="shared" ref="H1475:H1538" si="92">YEAR(C1475)</f>
        <v>2025</v>
      </c>
      <c r="I1475">
        <f t="shared" ref="I1475:I1538" si="93">MONTH(C1475)</f>
        <v>5</v>
      </c>
      <c r="J1475" t="s">
        <v>18</v>
      </c>
      <c r="K1475" t="str">
        <f>VLOOKUP(A1475,Funcionários!$A$1:$I$98,7,FALSE)</f>
        <v>Manhã</v>
      </c>
      <c r="L1475" t="str">
        <f>VLOOKUP(K1475,Turnos!$A$1:$C$4,2,FALSE)</f>
        <v>06:00</v>
      </c>
      <c r="M1475" t="str">
        <f>VLOOKUP(K1475,Turnos!$A$1:$C$4,3,FALSE)</f>
        <v>14:00</v>
      </c>
      <c r="N1475" s="6">
        <v>5.442222222222223</v>
      </c>
      <c r="O1475" s="6">
        <v>8.8758333333333326</v>
      </c>
      <c r="P1475" s="6">
        <f t="shared" ref="P1475:P1538" si="94">N1475+O1475</f>
        <v>14.318055555555556</v>
      </c>
      <c r="Q1475" t="str">
        <f t="shared" ref="Q1475:Q1538" si="95">IF(OR(N1475&gt;2,O1475&gt;2),"Anomalia","OK")</f>
        <v>Anomalia</v>
      </c>
      <c r="R1475" t="str">
        <f>VLOOKUP(A1475,Funcionários!$A$1:$I$98,6,FALSE)</f>
        <v>Comercial</v>
      </c>
      <c r="S1475" t="str">
        <f>VLOOKUP(A1475,Funcionários!$A$1:$I$98,5,FALSE)</f>
        <v>Operador</v>
      </c>
      <c r="T1475">
        <f>VLOOKUP(A1475,Funcionários!$A$1:$I$98,8,FALSE)</f>
        <v>7937.57</v>
      </c>
      <c r="U1475" t="str">
        <f>VLOOKUP(A1475,Funcionários!$A$1:$I$98,3,FALSE)</f>
        <v>F</v>
      </c>
    </row>
    <row r="1476" spans="1:21" x14ac:dyDescent="0.3">
      <c r="A1476">
        <v>52</v>
      </c>
      <c r="B1476" t="str">
        <f>VLOOKUP(A1476,Funcionários!$A$1:$I$98,2,FALSE)</f>
        <v>Gabrielly Câmara</v>
      </c>
      <c r="C1476" s="2" t="s">
        <v>19</v>
      </c>
      <c r="D1476" s="4"/>
      <c r="E1476" s="4"/>
      <c r="F1476">
        <v>0</v>
      </c>
      <c r="G1476">
        <v>0</v>
      </c>
      <c r="H1476">
        <f t="shared" si="92"/>
        <v>2025</v>
      </c>
      <c r="I1476">
        <f t="shared" si="93"/>
        <v>5</v>
      </c>
      <c r="J1476" t="s">
        <v>22</v>
      </c>
      <c r="K1476" t="str">
        <f>VLOOKUP(A1476,Funcionários!$A$1:$I$98,7,FALSE)</f>
        <v>Manhã</v>
      </c>
      <c r="L1476" t="str">
        <f>VLOOKUP(K1476,Turnos!$A$1:$C$4,2,FALSE)</f>
        <v>06:00</v>
      </c>
      <c r="M1476" t="str">
        <f>VLOOKUP(K1476,Turnos!$A$1:$C$4,3,FALSE)</f>
        <v>14:00</v>
      </c>
      <c r="N1476" s="6">
        <v>6</v>
      </c>
      <c r="O1476" s="6">
        <v>14</v>
      </c>
      <c r="P1476" s="6">
        <f t="shared" si="94"/>
        <v>20</v>
      </c>
      <c r="Q1476" t="str">
        <f t="shared" si="95"/>
        <v>Anomalia</v>
      </c>
      <c r="R1476" t="str">
        <f>VLOOKUP(A1476,Funcionários!$A$1:$I$98,6,FALSE)</f>
        <v>Comercial</v>
      </c>
      <c r="S1476" t="str">
        <f>VLOOKUP(A1476,Funcionários!$A$1:$I$98,5,FALSE)</f>
        <v>Operador</v>
      </c>
      <c r="T1476">
        <f>VLOOKUP(A1476,Funcionários!$A$1:$I$98,8,FALSE)</f>
        <v>7937.57</v>
      </c>
      <c r="U1476" t="str">
        <f>VLOOKUP(A1476,Funcionários!$A$1:$I$98,3,FALSE)</f>
        <v>F</v>
      </c>
    </row>
    <row r="1477" spans="1:21" x14ac:dyDescent="0.3">
      <c r="A1477">
        <v>52</v>
      </c>
      <c r="B1477" t="str">
        <f>VLOOKUP(A1477,Funcionários!$A$1:$I$98,2,FALSE)</f>
        <v>Gabrielly Câmara</v>
      </c>
      <c r="C1477" s="2" t="s">
        <v>23</v>
      </c>
      <c r="D1477" s="4" t="s">
        <v>2558</v>
      </c>
      <c r="E1477" s="4" t="s">
        <v>2559</v>
      </c>
      <c r="F1477">
        <v>0</v>
      </c>
      <c r="G1477">
        <v>3</v>
      </c>
      <c r="H1477">
        <f t="shared" si="92"/>
        <v>2025</v>
      </c>
      <c r="I1477">
        <f t="shared" si="93"/>
        <v>5</v>
      </c>
      <c r="J1477" t="s">
        <v>26</v>
      </c>
      <c r="K1477" t="str">
        <f>VLOOKUP(A1477,Funcionários!$A$1:$I$98,7,FALSE)</f>
        <v>Manhã</v>
      </c>
      <c r="L1477" t="str">
        <f>VLOOKUP(K1477,Turnos!$A$1:$C$4,2,FALSE)</f>
        <v>06:00</v>
      </c>
      <c r="M1477" t="str">
        <f>VLOOKUP(K1477,Turnos!$A$1:$C$4,3,FALSE)</f>
        <v>14:00</v>
      </c>
      <c r="N1477" s="6">
        <v>4.6050000000000004</v>
      </c>
      <c r="O1477" s="6">
        <v>4.3825000000000021</v>
      </c>
      <c r="P1477" s="6">
        <f t="shared" si="94"/>
        <v>8.9875000000000025</v>
      </c>
      <c r="Q1477" t="str">
        <f t="shared" si="95"/>
        <v>Anomalia</v>
      </c>
      <c r="R1477" t="str">
        <f>VLOOKUP(A1477,Funcionários!$A$1:$I$98,6,FALSE)</f>
        <v>Comercial</v>
      </c>
      <c r="S1477" t="str">
        <f>VLOOKUP(A1477,Funcionários!$A$1:$I$98,5,FALSE)</f>
        <v>Operador</v>
      </c>
      <c r="T1477">
        <f>VLOOKUP(A1477,Funcionários!$A$1:$I$98,8,FALSE)</f>
        <v>7937.57</v>
      </c>
      <c r="U1477" t="str">
        <f>VLOOKUP(A1477,Funcionários!$A$1:$I$98,3,FALSE)</f>
        <v>F</v>
      </c>
    </row>
    <row r="1478" spans="1:21" x14ac:dyDescent="0.3">
      <c r="A1478">
        <v>52</v>
      </c>
      <c r="B1478" t="str">
        <f>VLOOKUP(A1478,Funcionários!$A$1:$I$98,2,FALSE)</f>
        <v>Gabrielly Câmara</v>
      </c>
      <c r="C1478" s="2" t="s">
        <v>27</v>
      </c>
      <c r="D1478" s="4"/>
      <c r="E1478" s="4"/>
      <c r="F1478">
        <v>1</v>
      </c>
      <c r="G1478">
        <v>0</v>
      </c>
      <c r="H1478">
        <f t="shared" si="92"/>
        <v>2025</v>
      </c>
      <c r="I1478">
        <f t="shared" si="93"/>
        <v>5</v>
      </c>
      <c r="J1478" t="s">
        <v>28</v>
      </c>
      <c r="K1478" t="str">
        <f>VLOOKUP(A1478,Funcionários!$A$1:$I$98,7,FALSE)</f>
        <v>Manhã</v>
      </c>
      <c r="L1478" t="str">
        <f>VLOOKUP(K1478,Turnos!$A$1:$C$4,2,FALSE)</f>
        <v>06:00</v>
      </c>
      <c r="M1478" t="str">
        <f>VLOOKUP(K1478,Turnos!$A$1:$C$4,3,FALSE)</f>
        <v>14:00</v>
      </c>
      <c r="N1478" s="6">
        <v>6</v>
      </c>
      <c r="O1478" s="6">
        <v>14</v>
      </c>
      <c r="P1478" s="6">
        <f t="shared" si="94"/>
        <v>20</v>
      </c>
      <c r="Q1478" t="str">
        <f t="shared" si="95"/>
        <v>Anomalia</v>
      </c>
      <c r="R1478" t="str">
        <f>VLOOKUP(A1478,Funcionários!$A$1:$I$98,6,FALSE)</f>
        <v>Comercial</v>
      </c>
      <c r="S1478" t="str">
        <f>VLOOKUP(A1478,Funcionários!$A$1:$I$98,5,FALSE)</f>
        <v>Operador</v>
      </c>
      <c r="T1478">
        <f>VLOOKUP(A1478,Funcionários!$A$1:$I$98,8,FALSE)</f>
        <v>7937.57</v>
      </c>
      <c r="U1478" t="str">
        <f>VLOOKUP(A1478,Funcionários!$A$1:$I$98,3,FALSE)</f>
        <v>F</v>
      </c>
    </row>
    <row r="1479" spans="1:21" x14ac:dyDescent="0.3">
      <c r="A1479">
        <v>52</v>
      </c>
      <c r="B1479" t="str">
        <f>VLOOKUP(A1479,Funcionários!$A$1:$I$98,2,FALSE)</f>
        <v>Gabrielly Câmara</v>
      </c>
      <c r="C1479" s="2" t="s">
        <v>29</v>
      </c>
      <c r="D1479" s="4" t="s">
        <v>2560</v>
      </c>
      <c r="E1479" s="4" t="s">
        <v>2561</v>
      </c>
      <c r="F1479">
        <v>0</v>
      </c>
      <c r="G1479">
        <v>2.4</v>
      </c>
      <c r="H1479">
        <f t="shared" si="92"/>
        <v>2025</v>
      </c>
      <c r="I1479">
        <f t="shared" si="93"/>
        <v>4</v>
      </c>
      <c r="J1479" t="s">
        <v>9</v>
      </c>
      <c r="K1479" t="str">
        <f>VLOOKUP(A1479,Funcionários!$A$1:$I$98,7,FALSE)</f>
        <v>Manhã</v>
      </c>
      <c r="L1479" t="str">
        <f>VLOOKUP(K1479,Turnos!$A$1:$C$4,2,FALSE)</f>
        <v>06:00</v>
      </c>
      <c r="M1479" t="str">
        <f>VLOOKUP(K1479,Turnos!$A$1:$C$4,3,FALSE)</f>
        <v>14:00</v>
      </c>
      <c r="N1479" s="6">
        <v>10.944444444444445</v>
      </c>
      <c r="O1479" s="6">
        <v>7.3155555555555543</v>
      </c>
      <c r="P1479" s="6">
        <f t="shared" si="94"/>
        <v>18.259999999999998</v>
      </c>
      <c r="Q1479" t="str">
        <f t="shared" si="95"/>
        <v>Anomalia</v>
      </c>
      <c r="R1479" t="str">
        <f>VLOOKUP(A1479,Funcionários!$A$1:$I$98,6,FALSE)</f>
        <v>Comercial</v>
      </c>
      <c r="S1479" t="str">
        <f>VLOOKUP(A1479,Funcionários!$A$1:$I$98,5,FALSE)</f>
        <v>Operador</v>
      </c>
      <c r="T1479">
        <f>VLOOKUP(A1479,Funcionários!$A$1:$I$98,8,FALSE)</f>
        <v>7937.57</v>
      </c>
      <c r="U1479" t="str">
        <f>VLOOKUP(A1479,Funcionários!$A$1:$I$98,3,FALSE)</f>
        <v>F</v>
      </c>
    </row>
    <row r="1480" spans="1:21" x14ac:dyDescent="0.3">
      <c r="A1480">
        <v>52</v>
      </c>
      <c r="B1480" t="str">
        <f>VLOOKUP(A1480,Funcionários!$A$1:$I$98,2,FALSE)</f>
        <v>Gabrielly Câmara</v>
      </c>
      <c r="C1480" s="2" t="s">
        <v>32</v>
      </c>
      <c r="D1480" s="4" t="s">
        <v>2562</v>
      </c>
      <c r="E1480" s="4" t="s">
        <v>2563</v>
      </c>
      <c r="F1480">
        <v>0</v>
      </c>
      <c r="G1480">
        <v>2.9</v>
      </c>
      <c r="H1480">
        <f t="shared" si="92"/>
        <v>2025</v>
      </c>
      <c r="I1480">
        <f t="shared" si="93"/>
        <v>4</v>
      </c>
      <c r="J1480" t="s">
        <v>12</v>
      </c>
      <c r="K1480" t="str">
        <f>VLOOKUP(A1480,Funcionários!$A$1:$I$98,7,FALSE)</f>
        <v>Manhã</v>
      </c>
      <c r="L1480" t="str">
        <f>VLOOKUP(K1480,Turnos!$A$1:$C$4,2,FALSE)</f>
        <v>06:00</v>
      </c>
      <c r="M1480" t="str">
        <f>VLOOKUP(K1480,Turnos!$A$1:$C$4,3,FALSE)</f>
        <v>14:00</v>
      </c>
      <c r="N1480" s="6">
        <v>10.445277777777779</v>
      </c>
      <c r="O1480" s="6">
        <v>13.946111111111112</v>
      </c>
      <c r="P1480" s="6">
        <f t="shared" si="94"/>
        <v>24.391388888888891</v>
      </c>
      <c r="Q1480" t="str">
        <f t="shared" si="95"/>
        <v>Anomalia</v>
      </c>
      <c r="R1480" t="str">
        <f>VLOOKUP(A1480,Funcionários!$A$1:$I$98,6,FALSE)</f>
        <v>Comercial</v>
      </c>
      <c r="S1480" t="str">
        <f>VLOOKUP(A1480,Funcionários!$A$1:$I$98,5,FALSE)</f>
        <v>Operador</v>
      </c>
      <c r="T1480">
        <f>VLOOKUP(A1480,Funcionários!$A$1:$I$98,8,FALSE)</f>
        <v>7937.57</v>
      </c>
      <c r="U1480" t="str">
        <f>VLOOKUP(A1480,Funcionários!$A$1:$I$98,3,FALSE)</f>
        <v>F</v>
      </c>
    </row>
    <row r="1481" spans="1:21" x14ac:dyDescent="0.3">
      <c r="A1481">
        <v>52</v>
      </c>
      <c r="B1481" t="str">
        <f>VLOOKUP(A1481,Funcionários!$A$1:$I$98,2,FALSE)</f>
        <v>Gabrielly Câmara</v>
      </c>
      <c r="C1481" s="2" t="s">
        <v>35</v>
      </c>
      <c r="D1481" s="4" t="s">
        <v>2564</v>
      </c>
      <c r="E1481" s="4" t="s">
        <v>2565</v>
      </c>
      <c r="F1481">
        <v>0</v>
      </c>
      <c r="G1481">
        <v>2.4</v>
      </c>
      <c r="H1481">
        <f t="shared" si="92"/>
        <v>2025</v>
      </c>
      <c r="I1481">
        <f t="shared" si="93"/>
        <v>4</v>
      </c>
      <c r="J1481" t="s">
        <v>16</v>
      </c>
      <c r="K1481" t="str">
        <f>VLOOKUP(A1481,Funcionários!$A$1:$I$98,7,FALSE)</f>
        <v>Manhã</v>
      </c>
      <c r="L1481" t="str">
        <f>VLOOKUP(K1481,Turnos!$A$1:$C$4,2,FALSE)</f>
        <v>06:00</v>
      </c>
      <c r="M1481" t="str">
        <f>VLOOKUP(K1481,Turnos!$A$1:$C$4,3,FALSE)</f>
        <v>14:00</v>
      </c>
      <c r="N1481" s="6">
        <v>7.9936111111111101</v>
      </c>
      <c r="O1481" s="6">
        <v>6.4144444444444444</v>
      </c>
      <c r="P1481" s="6">
        <f t="shared" si="94"/>
        <v>14.408055555555555</v>
      </c>
      <c r="Q1481" t="str">
        <f t="shared" si="95"/>
        <v>Anomalia</v>
      </c>
      <c r="R1481" t="str">
        <f>VLOOKUP(A1481,Funcionários!$A$1:$I$98,6,FALSE)</f>
        <v>Comercial</v>
      </c>
      <c r="S1481" t="str">
        <f>VLOOKUP(A1481,Funcionários!$A$1:$I$98,5,FALSE)</f>
        <v>Operador</v>
      </c>
      <c r="T1481">
        <f>VLOOKUP(A1481,Funcionários!$A$1:$I$98,8,FALSE)</f>
        <v>7937.57</v>
      </c>
      <c r="U1481" t="str">
        <f>VLOOKUP(A1481,Funcionários!$A$1:$I$98,3,FALSE)</f>
        <v>F</v>
      </c>
    </row>
    <row r="1482" spans="1:21" x14ac:dyDescent="0.3">
      <c r="A1482">
        <v>52</v>
      </c>
      <c r="B1482" t="str">
        <f>VLOOKUP(A1482,Funcionários!$A$1:$I$98,2,FALSE)</f>
        <v>Gabrielly Câmara</v>
      </c>
      <c r="C1482" s="2" t="s">
        <v>36</v>
      </c>
      <c r="D1482" s="4" t="s">
        <v>2566</v>
      </c>
      <c r="E1482" s="4" t="s">
        <v>2567</v>
      </c>
      <c r="F1482">
        <v>0</v>
      </c>
      <c r="G1482">
        <v>2.1</v>
      </c>
      <c r="H1482">
        <f t="shared" si="92"/>
        <v>2025</v>
      </c>
      <c r="I1482">
        <f t="shared" si="93"/>
        <v>4</v>
      </c>
      <c r="J1482" t="s">
        <v>18</v>
      </c>
      <c r="K1482" t="str">
        <f>VLOOKUP(A1482,Funcionários!$A$1:$I$98,7,FALSE)</f>
        <v>Manhã</v>
      </c>
      <c r="L1482" t="str">
        <f>VLOOKUP(K1482,Turnos!$A$1:$C$4,2,FALSE)</f>
        <v>06:00</v>
      </c>
      <c r="M1482" t="str">
        <f>VLOOKUP(K1482,Turnos!$A$1:$C$4,3,FALSE)</f>
        <v>14:00</v>
      </c>
      <c r="N1482" s="6">
        <v>7.455000000000001</v>
      </c>
      <c r="O1482" s="6">
        <v>7.6650000000000009</v>
      </c>
      <c r="P1482" s="6">
        <f t="shared" si="94"/>
        <v>15.120000000000001</v>
      </c>
      <c r="Q1482" t="str">
        <f t="shared" si="95"/>
        <v>Anomalia</v>
      </c>
      <c r="R1482" t="str">
        <f>VLOOKUP(A1482,Funcionários!$A$1:$I$98,6,FALSE)</f>
        <v>Comercial</v>
      </c>
      <c r="S1482" t="str">
        <f>VLOOKUP(A1482,Funcionários!$A$1:$I$98,5,FALSE)</f>
        <v>Operador</v>
      </c>
      <c r="T1482">
        <f>VLOOKUP(A1482,Funcionários!$A$1:$I$98,8,FALSE)</f>
        <v>7937.57</v>
      </c>
      <c r="U1482" t="str">
        <f>VLOOKUP(A1482,Funcionários!$A$1:$I$98,3,FALSE)</f>
        <v>F</v>
      </c>
    </row>
    <row r="1483" spans="1:21" x14ac:dyDescent="0.3">
      <c r="A1483">
        <v>52</v>
      </c>
      <c r="B1483" t="str">
        <f>VLOOKUP(A1483,Funcionários!$A$1:$I$98,2,FALSE)</f>
        <v>Gabrielly Câmara</v>
      </c>
      <c r="C1483" s="2" t="s">
        <v>39</v>
      </c>
      <c r="D1483" s="4" t="s">
        <v>2568</v>
      </c>
      <c r="E1483" s="4" t="s">
        <v>2569</v>
      </c>
      <c r="F1483">
        <v>0</v>
      </c>
      <c r="G1483">
        <v>2.7</v>
      </c>
      <c r="H1483">
        <f t="shared" si="92"/>
        <v>2025</v>
      </c>
      <c r="I1483">
        <f t="shared" si="93"/>
        <v>4</v>
      </c>
      <c r="J1483" t="s">
        <v>22</v>
      </c>
      <c r="K1483" t="str">
        <f>VLOOKUP(A1483,Funcionários!$A$1:$I$98,7,FALSE)</f>
        <v>Manhã</v>
      </c>
      <c r="L1483" t="str">
        <f>VLOOKUP(K1483,Turnos!$A$1:$C$4,2,FALSE)</f>
        <v>06:00</v>
      </c>
      <c r="M1483" t="str">
        <f>VLOOKUP(K1483,Turnos!$A$1:$C$4,3,FALSE)</f>
        <v>14:00</v>
      </c>
      <c r="N1483" s="6">
        <v>16.976944444444445</v>
      </c>
      <c r="O1483" s="6">
        <v>5.8749999999999991</v>
      </c>
      <c r="P1483" s="6">
        <f t="shared" si="94"/>
        <v>22.851944444444445</v>
      </c>
      <c r="Q1483" t="str">
        <f t="shared" si="95"/>
        <v>Anomalia</v>
      </c>
      <c r="R1483" t="str">
        <f>VLOOKUP(A1483,Funcionários!$A$1:$I$98,6,FALSE)</f>
        <v>Comercial</v>
      </c>
      <c r="S1483" t="str">
        <f>VLOOKUP(A1483,Funcionários!$A$1:$I$98,5,FALSE)</f>
        <v>Operador</v>
      </c>
      <c r="T1483">
        <f>VLOOKUP(A1483,Funcionários!$A$1:$I$98,8,FALSE)</f>
        <v>7937.57</v>
      </c>
      <c r="U1483" t="str">
        <f>VLOOKUP(A1483,Funcionários!$A$1:$I$98,3,FALSE)</f>
        <v>F</v>
      </c>
    </row>
    <row r="1484" spans="1:21" x14ac:dyDescent="0.3">
      <c r="A1484">
        <v>52</v>
      </c>
      <c r="B1484" t="str">
        <f>VLOOKUP(A1484,Funcionários!$A$1:$I$98,2,FALSE)</f>
        <v>Gabrielly Câmara</v>
      </c>
      <c r="C1484" s="2" t="s">
        <v>42</v>
      </c>
      <c r="D1484" s="4" t="s">
        <v>2570</v>
      </c>
      <c r="E1484" s="4" t="s">
        <v>2571</v>
      </c>
      <c r="F1484">
        <v>0</v>
      </c>
      <c r="G1484">
        <v>0.9</v>
      </c>
      <c r="H1484">
        <f t="shared" si="92"/>
        <v>2025</v>
      </c>
      <c r="I1484">
        <f t="shared" si="93"/>
        <v>4</v>
      </c>
      <c r="J1484" t="s">
        <v>26</v>
      </c>
      <c r="K1484" t="str">
        <f>VLOOKUP(A1484,Funcionários!$A$1:$I$98,7,FALSE)</f>
        <v>Manhã</v>
      </c>
      <c r="L1484" t="str">
        <f>VLOOKUP(K1484,Turnos!$A$1:$C$4,2,FALSE)</f>
        <v>06:00</v>
      </c>
      <c r="M1484" t="str">
        <f>VLOOKUP(K1484,Turnos!$A$1:$C$4,3,FALSE)</f>
        <v>14:00</v>
      </c>
      <c r="N1484" s="6">
        <v>15.401388888888887</v>
      </c>
      <c r="O1484" s="6">
        <v>3.7083333333333348</v>
      </c>
      <c r="P1484" s="6">
        <f t="shared" si="94"/>
        <v>19.109722222222221</v>
      </c>
      <c r="Q1484" t="str">
        <f t="shared" si="95"/>
        <v>Anomalia</v>
      </c>
      <c r="R1484" t="str">
        <f>VLOOKUP(A1484,Funcionários!$A$1:$I$98,6,FALSE)</f>
        <v>Comercial</v>
      </c>
      <c r="S1484" t="str">
        <f>VLOOKUP(A1484,Funcionários!$A$1:$I$98,5,FALSE)</f>
        <v>Operador</v>
      </c>
      <c r="T1484">
        <f>VLOOKUP(A1484,Funcionários!$A$1:$I$98,8,FALSE)</f>
        <v>7937.57</v>
      </c>
      <c r="U1484" t="str">
        <f>VLOOKUP(A1484,Funcionários!$A$1:$I$98,3,FALSE)</f>
        <v>F</v>
      </c>
    </row>
    <row r="1485" spans="1:21" x14ac:dyDescent="0.3">
      <c r="A1485">
        <v>52</v>
      </c>
      <c r="B1485" t="str">
        <f>VLOOKUP(A1485,Funcionários!$A$1:$I$98,2,FALSE)</f>
        <v>Gabrielly Câmara</v>
      </c>
      <c r="C1485" s="2" t="s">
        <v>45</v>
      </c>
      <c r="D1485" s="4" t="s">
        <v>2572</v>
      </c>
      <c r="E1485" s="4" t="s">
        <v>2573</v>
      </c>
      <c r="F1485">
        <v>0</v>
      </c>
      <c r="G1485">
        <v>0.6</v>
      </c>
      <c r="H1485">
        <f t="shared" si="92"/>
        <v>2025</v>
      </c>
      <c r="I1485">
        <f t="shared" si="93"/>
        <v>4</v>
      </c>
      <c r="J1485" t="s">
        <v>28</v>
      </c>
      <c r="K1485" t="str">
        <f>VLOOKUP(A1485,Funcionários!$A$1:$I$98,7,FALSE)</f>
        <v>Manhã</v>
      </c>
      <c r="L1485" t="str">
        <f>VLOOKUP(K1485,Turnos!$A$1:$C$4,2,FALSE)</f>
        <v>06:00</v>
      </c>
      <c r="M1485" t="str">
        <f>VLOOKUP(K1485,Turnos!$A$1:$C$4,3,FALSE)</f>
        <v>14:00</v>
      </c>
      <c r="N1485" s="6">
        <v>9.92</v>
      </c>
      <c r="O1485" s="6">
        <v>7.1255555555555565</v>
      </c>
      <c r="P1485" s="6">
        <f t="shared" si="94"/>
        <v>17.045555555555556</v>
      </c>
      <c r="Q1485" t="str">
        <f t="shared" si="95"/>
        <v>Anomalia</v>
      </c>
      <c r="R1485" t="str">
        <f>VLOOKUP(A1485,Funcionários!$A$1:$I$98,6,FALSE)</f>
        <v>Comercial</v>
      </c>
      <c r="S1485" t="str">
        <f>VLOOKUP(A1485,Funcionários!$A$1:$I$98,5,FALSE)</f>
        <v>Operador</v>
      </c>
      <c r="T1485">
        <f>VLOOKUP(A1485,Funcionários!$A$1:$I$98,8,FALSE)</f>
        <v>7937.57</v>
      </c>
      <c r="U1485" t="str">
        <f>VLOOKUP(A1485,Funcionários!$A$1:$I$98,3,FALSE)</f>
        <v>F</v>
      </c>
    </row>
    <row r="1486" spans="1:21" x14ac:dyDescent="0.3">
      <c r="A1486">
        <v>52</v>
      </c>
      <c r="B1486" t="str">
        <f>VLOOKUP(A1486,Funcionários!$A$1:$I$98,2,FALSE)</f>
        <v>Gabrielly Câmara</v>
      </c>
      <c r="C1486" s="2" t="s">
        <v>48</v>
      </c>
      <c r="D1486" s="4" t="s">
        <v>2574</v>
      </c>
      <c r="E1486" s="4" t="s">
        <v>2575</v>
      </c>
      <c r="F1486">
        <v>0</v>
      </c>
      <c r="G1486">
        <v>0.8</v>
      </c>
      <c r="H1486">
        <f t="shared" si="92"/>
        <v>2025</v>
      </c>
      <c r="I1486">
        <f t="shared" si="93"/>
        <v>4</v>
      </c>
      <c r="J1486" t="s">
        <v>9</v>
      </c>
      <c r="K1486" t="str">
        <f>VLOOKUP(A1486,Funcionários!$A$1:$I$98,7,FALSE)</f>
        <v>Manhã</v>
      </c>
      <c r="L1486" t="str">
        <f>VLOOKUP(K1486,Turnos!$A$1:$C$4,2,FALSE)</f>
        <v>06:00</v>
      </c>
      <c r="M1486" t="str">
        <f>VLOOKUP(K1486,Turnos!$A$1:$C$4,3,FALSE)</f>
        <v>14:00</v>
      </c>
      <c r="N1486" s="6">
        <v>5.6094444444444447</v>
      </c>
      <c r="O1486" s="6">
        <v>3.7111111111111108</v>
      </c>
      <c r="P1486" s="6">
        <f t="shared" si="94"/>
        <v>9.3205555555555559</v>
      </c>
      <c r="Q1486" t="str">
        <f t="shared" si="95"/>
        <v>Anomalia</v>
      </c>
      <c r="R1486" t="str">
        <f>VLOOKUP(A1486,Funcionários!$A$1:$I$98,6,FALSE)</f>
        <v>Comercial</v>
      </c>
      <c r="S1486" t="str">
        <f>VLOOKUP(A1486,Funcionários!$A$1:$I$98,5,FALSE)</f>
        <v>Operador</v>
      </c>
      <c r="T1486">
        <f>VLOOKUP(A1486,Funcionários!$A$1:$I$98,8,FALSE)</f>
        <v>7937.57</v>
      </c>
      <c r="U1486" t="str">
        <f>VLOOKUP(A1486,Funcionários!$A$1:$I$98,3,FALSE)</f>
        <v>F</v>
      </c>
    </row>
    <row r="1487" spans="1:21" x14ac:dyDescent="0.3">
      <c r="A1487">
        <v>52</v>
      </c>
      <c r="B1487" t="str">
        <f>VLOOKUP(A1487,Funcionários!$A$1:$I$98,2,FALSE)</f>
        <v>Gabrielly Câmara</v>
      </c>
      <c r="C1487" s="2" t="s">
        <v>51</v>
      </c>
      <c r="D1487" s="4" t="s">
        <v>2576</v>
      </c>
      <c r="E1487" s="4" t="s">
        <v>2577</v>
      </c>
      <c r="F1487">
        <v>0</v>
      </c>
      <c r="G1487">
        <v>1.7</v>
      </c>
      <c r="H1487">
        <f t="shared" si="92"/>
        <v>2025</v>
      </c>
      <c r="I1487">
        <f t="shared" si="93"/>
        <v>4</v>
      </c>
      <c r="J1487" t="s">
        <v>12</v>
      </c>
      <c r="K1487" t="str">
        <f>VLOOKUP(A1487,Funcionários!$A$1:$I$98,7,FALSE)</f>
        <v>Manhã</v>
      </c>
      <c r="L1487" t="str">
        <f>VLOOKUP(K1487,Turnos!$A$1:$C$4,2,FALSE)</f>
        <v>06:00</v>
      </c>
      <c r="M1487" t="str">
        <f>VLOOKUP(K1487,Turnos!$A$1:$C$4,3,FALSE)</f>
        <v>14:00</v>
      </c>
      <c r="N1487" s="6">
        <v>1.38</v>
      </c>
      <c r="O1487" s="6">
        <v>1.9177777777777756</v>
      </c>
      <c r="P1487" s="6">
        <f t="shared" si="94"/>
        <v>3.2977777777777755</v>
      </c>
      <c r="Q1487" t="str">
        <f t="shared" si="95"/>
        <v>OK</v>
      </c>
      <c r="R1487" t="str">
        <f>VLOOKUP(A1487,Funcionários!$A$1:$I$98,6,FALSE)</f>
        <v>Comercial</v>
      </c>
      <c r="S1487" t="str">
        <f>VLOOKUP(A1487,Funcionários!$A$1:$I$98,5,FALSE)</f>
        <v>Operador</v>
      </c>
      <c r="T1487">
        <f>VLOOKUP(A1487,Funcionários!$A$1:$I$98,8,FALSE)</f>
        <v>7937.57</v>
      </c>
      <c r="U1487" t="str">
        <f>VLOOKUP(A1487,Funcionários!$A$1:$I$98,3,FALSE)</f>
        <v>F</v>
      </c>
    </row>
    <row r="1488" spans="1:21" x14ac:dyDescent="0.3">
      <c r="A1488">
        <v>52</v>
      </c>
      <c r="B1488" t="str">
        <f>VLOOKUP(A1488,Funcionários!$A$1:$I$98,2,FALSE)</f>
        <v>Gabrielly Câmara</v>
      </c>
      <c r="C1488" s="2" t="s">
        <v>54</v>
      </c>
      <c r="D1488" s="4" t="s">
        <v>2578</v>
      </c>
      <c r="E1488" s="4" t="s">
        <v>2579</v>
      </c>
      <c r="F1488">
        <v>0</v>
      </c>
      <c r="G1488">
        <v>0.9</v>
      </c>
      <c r="H1488">
        <f t="shared" si="92"/>
        <v>2025</v>
      </c>
      <c r="I1488">
        <f t="shared" si="93"/>
        <v>4</v>
      </c>
      <c r="J1488" t="s">
        <v>16</v>
      </c>
      <c r="K1488" t="str">
        <f>VLOOKUP(A1488,Funcionários!$A$1:$I$98,7,FALSE)</f>
        <v>Manhã</v>
      </c>
      <c r="L1488" t="str">
        <f>VLOOKUP(K1488,Turnos!$A$1:$C$4,2,FALSE)</f>
        <v>06:00</v>
      </c>
      <c r="M1488" t="str">
        <f>VLOOKUP(K1488,Turnos!$A$1:$C$4,3,FALSE)</f>
        <v>14:00</v>
      </c>
      <c r="N1488" s="6">
        <v>3.6233333333333335</v>
      </c>
      <c r="O1488" s="6">
        <v>1.2477777777777774</v>
      </c>
      <c r="P1488" s="6">
        <f t="shared" si="94"/>
        <v>4.8711111111111105</v>
      </c>
      <c r="Q1488" t="str">
        <f t="shared" si="95"/>
        <v>Anomalia</v>
      </c>
      <c r="R1488" t="str">
        <f>VLOOKUP(A1488,Funcionários!$A$1:$I$98,6,FALSE)</f>
        <v>Comercial</v>
      </c>
      <c r="S1488" t="str">
        <f>VLOOKUP(A1488,Funcionários!$A$1:$I$98,5,FALSE)</f>
        <v>Operador</v>
      </c>
      <c r="T1488">
        <f>VLOOKUP(A1488,Funcionários!$A$1:$I$98,8,FALSE)</f>
        <v>7937.57</v>
      </c>
      <c r="U1488" t="str">
        <f>VLOOKUP(A1488,Funcionários!$A$1:$I$98,3,FALSE)</f>
        <v>F</v>
      </c>
    </row>
    <row r="1489" spans="1:21" x14ac:dyDescent="0.3">
      <c r="A1489">
        <v>52</v>
      </c>
      <c r="B1489" t="str">
        <f>VLOOKUP(A1489,Funcionários!$A$1:$I$98,2,FALSE)</f>
        <v>Gabrielly Câmara</v>
      </c>
      <c r="C1489" s="2" t="s">
        <v>57</v>
      </c>
      <c r="D1489" s="4" t="s">
        <v>2580</v>
      </c>
      <c r="E1489" s="4" t="s">
        <v>2581</v>
      </c>
      <c r="F1489">
        <v>0</v>
      </c>
      <c r="G1489">
        <v>0</v>
      </c>
      <c r="H1489">
        <f t="shared" si="92"/>
        <v>2025</v>
      </c>
      <c r="I1489">
        <f t="shared" si="93"/>
        <v>4</v>
      </c>
      <c r="J1489" t="s">
        <v>18</v>
      </c>
      <c r="K1489" t="str">
        <f>VLOOKUP(A1489,Funcionários!$A$1:$I$98,7,FALSE)</f>
        <v>Manhã</v>
      </c>
      <c r="L1489" t="str">
        <f>VLOOKUP(K1489,Turnos!$A$1:$C$4,2,FALSE)</f>
        <v>06:00</v>
      </c>
      <c r="M1489" t="str">
        <f>VLOOKUP(K1489,Turnos!$A$1:$C$4,3,FALSE)</f>
        <v>14:00</v>
      </c>
      <c r="N1489" s="6">
        <v>3.1963888888888885</v>
      </c>
      <c r="O1489" s="6">
        <v>2.8872222222222188</v>
      </c>
      <c r="P1489" s="6">
        <f t="shared" si="94"/>
        <v>6.0836111111111073</v>
      </c>
      <c r="Q1489" t="str">
        <f t="shared" si="95"/>
        <v>Anomalia</v>
      </c>
      <c r="R1489" t="str">
        <f>VLOOKUP(A1489,Funcionários!$A$1:$I$98,6,FALSE)</f>
        <v>Comercial</v>
      </c>
      <c r="S1489" t="str">
        <f>VLOOKUP(A1489,Funcionários!$A$1:$I$98,5,FALSE)</f>
        <v>Operador</v>
      </c>
      <c r="T1489">
        <f>VLOOKUP(A1489,Funcionários!$A$1:$I$98,8,FALSE)</f>
        <v>7937.57</v>
      </c>
      <c r="U1489" t="str">
        <f>VLOOKUP(A1489,Funcionários!$A$1:$I$98,3,FALSE)</f>
        <v>F</v>
      </c>
    </row>
    <row r="1490" spans="1:21" x14ac:dyDescent="0.3">
      <c r="A1490">
        <v>52</v>
      </c>
      <c r="B1490" t="str">
        <f>VLOOKUP(A1490,Funcionários!$A$1:$I$98,2,FALSE)</f>
        <v>Gabrielly Câmara</v>
      </c>
      <c r="C1490" s="2" t="s">
        <v>60</v>
      </c>
      <c r="D1490" s="4"/>
      <c r="E1490" s="4"/>
      <c r="F1490">
        <v>0</v>
      </c>
      <c r="G1490">
        <v>0</v>
      </c>
      <c r="H1490">
        <f t="shared" si="92"/>
        <v>2025</v>
      </c>
      <c r="I1490">
        <f t="shared" si="93"/>
        <v>4</v>
      </c>
      <c r="J1490" t="s">
        <v>22</v>
      </c>
      <c r="K1490" t="str">
        <f>VLOOKUP(A1490,Funcionários!$A$1:$I$98,7,FALSE)</f>
        <v>Manhã</v>
      </c>
      <c r="L1490" t="str">
        <f>VLOOKUP(K1490,Turnos!$A$1:$C$4,2,FALSE)</f>
        <v>06:00</v>
      </c>
      <c r="M1490" t="str">
        <f>VLOOKUP(K1490,Turnos!$A$1:$C$4,3,FALSE)</f>
        <v>14:00</v>
      </c>
      <c r="N1490" s="6">
        <v>6</v>
      </c>
      <c r="O1490" s="6">
        <v>14</v>
      </c>
      <c r="P1490" s="6">
        <f t="shared" si="94"/>
        <v>20</v>
      </c>
      <c r="Q1490" t="str">
        <f t="shared" si="95"/>
        <v>Anomalia</v>
      </c>
      <c r="R1490" t="str">
        <f>VLOOKUP(A1490,Funcionários!$A$1:$I$98,6,FALSE)</f>
        <v>Comercial</v>
      </c>
      <c r="S1490" t="str">
        <f>VLOOKUP(A1490,Funcionários!$A$1:$I$98,5,FALSE)</f>
        <v>Operador</v>
      </c>
      <c r="T1490">
        <f>VLOOKUP(A1490,Funcionários!$A$1:$I$98,8,FALSE)</f>
        <v>7937.57</v>
      </c>
      <c r="U1490" t="str">
        <f>VLOOKUP(A1490,Funcionários!$A$1:$I$98,3,FALSE)</f>
        <v>F</v>
      </c>
    </row>
    <row r="1491" spans="1:21" x14ac:dyDescent="0.3">
      <c r="A1491">
        <v>52</v>
      </c>
      <c r="B1491" t="str">
        <f>VLOOKUP(A1491,Funcionários!$A$1:$I$98,2,FALSE)</f>
        <v>Gabrielly Câmara</v>
      </c>
      <c r="C1491" s="2" t="s">
        <v>63</v>
      </c>
      <c r="D1491" s="4" t="s">
        <v>2582</v>
      </c>
      <c r="E1491" s="4" t="s">
        <v>2583</v>
      </c>
      <c r="F1491">
        <v>0</v>
      </c>
      <c r="G1491">
        <v>2.2999999999999998</v>
      </c>
      <c r="H1491">
        <f t="shared" si="92"/>
        <v>2025</v>
      </c>
      <c r="I1491">
        <f t="shared" si="93"/>
        <v>4</v>
      </c>
      <c r="J1491" t="s">
        <v>26</v>
      </c>
      <c r="K1491" t="str">
        <f>VLOOKUP(A1491,Funcionários!$A$1:$I$98,7,FALSE)</f>
        <v>Manhã</v>
      </c>
      <c r="L1491" t="str">
        <f>VLOOKUP(K1491,Turnos!$A$1:$C$4,2,FALSE)</f>
        <v>06:00</v>
      </c>
      <c r="M1491" t="str">
        <f>VLOOKUP(K1491,Turnos!$A$1:$C$4,3,FALSE)</f>
        <v>14:00</v>
      </c>
      <c r="N1491" s="6">
        <v>2.4927777777777775</v>
      </c>
      <c r="O1491" s="6">
        <v>2.8727777777777757</v>
      </c>
      <c r="P1491" s="6">
        <f t="shared" si="94"/>
        <v>5.3655555555555532</v>
      </c>
      <c r="Q1491" t="str">
        <f t="shared" si="95"/>
        <v>Anomalia</v>
      </c>
      <c r="R1491" t="str">
        <f>VLOOKUP(A1491,Funcionários!$A$1:$I$98,6,FALSE)</f>
        <v>Comercial</v>
      </c>
      <c r="S1491" t="str">
        <f>VLOOKUP(A1491,Funcionários!$A$1:$I$98,5,FALSE)</f>
        <v>Operador</v>
      </c>
      <c r="T1491">
        <f>VLOOKUP(A1491,Funcionários!$A$1:$I$98,8,FALSE)</f>
        <v>7937.57</v>
      </c>
      <c r="U1491" t="str">
        <f>VLOOKUP(A1491,Funcionários!$A$1:$I$98,3,FALSE)</f>
        <v>F</v>
      </c>
    </row>
    <row r="1492" spans="1:21" x14ac:dyDescent="0.3">
      <c r="A1492">
        <v>52</v>
      </c>
      <c r="B1492" t="str">
        <f>VLOOKUP(A1492,Funcionários!$A$1:$I$98,2,FALSE)</f>
        <v>Gabrielly Câmara</v>
      </c>
      <c r="C1492" s="2" t="s">
        <v>66</v>
      </c>
      <c r="D1492" s="4" t="s">
        <v>2584</v>
      </c>
      <c r="E1492" s="4" t="s">
        <v>2585</v>
      </c>
      <c r="F1492">
        <v>0</v>
      </c>
      <c r="G1492">
        <v>2</v>
      </c>
      <c r="H1492">
        <f t="shared" si="92"/>
        <v>2025</v>
      </c>
      <c r="I1492">
        <f t="shared" si="93"/>
        <v>4</v>
      </c>
      <c r="J1492" t="s">
        <v>28</v>
      </c>
      <c r="K1492" t="str">
        <f>VLOOKUP(A1492,Funcionários!$A$1:$I$98,7,FALSE)</f>
        <v>Manhã</v>
      </c>
      <c r="L1492" t="str">
        <f>VLOOKUP(K1492,Turnos!$A$1:$C$4,2,FALSE)</f>
        <v>06:00</v>
      </c>
      <c r="M1492" t="str">
        <f>VLOOKUP(K1492,Turnos!$A$1:$C$4,3,FALSE)</f>
        <v>14:00</v>
      </c>
      <c r="N1492" s="6">
        <v>3.6649999999999987</v>
      </c>
      <c r="O1492" s="6">
        <v>13.755833333333333</v>
      </c>
      <c r="P1492" s="6">
        <f t="shared" si="94"/>
        <v>17.420833333333331</v>
      </c>
      <c r="Q1492" t="str">
        <f t="shared" si="95"/>
        <v>Anomalia</v>
      </c>
      <c r="R1492" t="str">
        <f>VLOOKUP(A1492,Funcionários!$A$1:$I$98,6,FALSE)</f>
        <v>Comercial</v>
      </c>
      <c r="S1492" t="str">
        <f>VLOOKUP(A1492,Funcionários!$A$1:$I$98,5,FALSE)</f>
        <v>Operador</v>
      </c>
      <c r="T1492">
        <f>VLOOKUP(A1492,Funcionários!$A$1:$I$98,8,FALSE)</f>
        <v>7937.57</v>
      </c>
      <c r="U1492" t="str">
        <f>VLOOKUP(A1492,Funcionários!$A$1:$I$98,3,FALSE)</f>
        <v>F</v>
      </c>
    </row>
    <row r="1493" spans="1:21" x14ac:dyDescent="0.3">
      <c r="A1493">
        <v>52</v>
      </c>
      <c r="B1493" t="str">
        <f>VLOOKUP(A1493,Funcionários!$A$1:$I$98,2,FALSE)</f>
        <v>Gabrielly Câmara</v>
      </c>
      <c r="C1493" s="2" t="s">
        <v>69</v>
      </c>
      <c r="D1493" s="4" t="s">
        <v>2586</v>
      </c>
      <c r="E1493" s="4" t="s">
        <v>2587</v>
      </c>
      <c r="F1493">
        <v>0</v>
      </c>
      <c r="G1493">
        <v>1.6</v>
      </c>
      <c r="H1493">
        <f t="shared" si="92"/>
        <v>2025</v>
      </c>
      <c r="I1493">
        <f t="shared" si="93"/>
        <v>4</v>
      </c>
      <c r="J1493" t="s">
        <v>9</v>
      </c>
      <c r="K1493" t="str">
        <f>VLOOKUP(A1493,Funcionários!$A$1:$I$98,7,FALSE)</f>
        <v>Manhã</v>
      </c>
      <c r="L1493" t="str">
        <f>VLOOKUP(K1493,Turnos!$A$1:$C$4,2,FALSE)</f>
        <v>06:00</v>
      </c>
      <c r="M1493" t="str">
        <f>VLOOKUP(K1493,Turnos!$A$1:$C$4,3,FALSE)</f>
        <v>14:00</v>
      </c>
      <c r="N1493" s="6">
        <v>1.5552777777777775</v>
      </c>
      <c r="O1493" s="6">
        <v>5.9041666666666677</v>
      </c>
      <c r="P1493" s="6">
        <f t="shared" si="94"/>
        <v>7.4594444444444452</v>
      </c>
      <c r="Q1493" t="str">
        <f t="shared" si="95"/>
        <v>Anomalia</v>
      </c>
      <c r="R1493" t="str">
        <f>VLOOKUP(A1493,Funcionários!$A$1:$I$98,6,FALSE)</f>
        <v>Comercial</v>
      </c>
      <c r="S1493" t="str">
        <f>VLOOKUP(A1493,Funcionários!$A$1:$I$98,5,FALSE)</f>
        <v>Operador</v>
      </c>
      <c r="T1493">
        <f>VLOOKUP(A1493,Funcionários!$A$1:$I$98,8,FALSE)</f>
        <v>7937.57</v>
      </c>
      <c r="U1493" t="str">
        <f>VLOOKUP(A1493,Funcionários!$A$1:$I$98,3,FALSE)</f>
        <v>F</v>
      </c>
    </row>
    <row r="1494" spans="1:21" x14ac:dyDescent="0.3">
      <c r="A1494">
        <v>52</v>
      </c>
      <c r="B1494" t="str">
        <f>VLOOKUP(A1494,Funcionários!$A$1:$I$98,2,FALSE)</f>
        <v>Gabrielly Câmara</v>
      </c>
      <c r="C1494" s="2" t="s">
        <v>72</v>
      </c>
      <c r="D1494" s="4" t="s">
        <v>2588</v>
      </c>
      <c r="E1494" s="4" t="s">
        <v>2589</v>
      </c>
      <c r="F1494">
        <v>0</v>
      </c>
      <c r="G1494">
        <v>1.8</v>
      </c>
      <c r="H1494">
        <f t="shared" si="92"/>
        <v>2025</v>
      </c>
      <c r="I1494">
        <f t="shared" si="93"/>
        <v>4</v>
      </c>
      <c r="J1494" t="s">
        <v>12</v>
      </c>
      <c r="K1494" t="str">
        <f>VLOOKUP(A1494,Funcionários!$A$1:$I$98,7,FALSE)</f>
        <v>Manhã</v>
      </c>
      <c r="L1494" t="str">
        <f>VLOOKUP(K1494,Turnos!$A$1:$C$4,2,FALSE)</f>
        <v>06:00</v>
      </c>
      <c r="M1494" t="str">
        <f>VLOOKUP(K1494,Turnos!$A$1:$C$4,3,FALSE)</f>
        <v>14:00</v>
      </c>
      <c r="N1494" s="6">
        <v>5.5022222222222217</v>
      </c>
      <c r="O1494" s="6">
        <v>7.1341666666666672</v>
      </c>
      <c r="P1494" s="6">
        <f t="shared" si="94"/>
        <v>12.636388888888888</v>
      </c>
      <c r="Q1494" t="str">
        <f t="shared" si="95"/>
        <v>Anomalia</v>
      </c>
      <c r="R1494" t="str">
        <f>VLOOKUP(A1494,Funcionários!$A$1:$I$98,6,FALSE)</f>
        <v>Comercial</v>
      </c>
      <c r="S1494" t="str">
        <f>VLOOKUP(A1494,Funcionários!$A$1:$I$98,5,FALSE)</f>
        <v>Operador</v>
      </c>
      <c r="T1494">
        <f>VLOOKUP(A1494,Funcionários!$A$1:$I$98,8,FALSE)</f>
        <v>7937.57</v>
      </c>
      <c r="U1494" t="str">
        <f>VLOOKUP(A1494,Funcionários!$A$1:$I$98,3,FALSE)</f>
        <v>F</v>
      </c>
    </row>
    <row r="1495" spans="1:21" x14ac:dyDescent="0.3">
      <c r="A1495">
        <v>52</v>
      </c>
      <c r="B1495" t="str">
        <f>VLOOKUP(A1495,Funcionários!$A$1:$I$98,2,FALSE)</f>
        <v>Gabrielly Câmara</v>
      </c>
      <c r="C1495" s="2" t="s">
        <v>75</v>
      </c>
      <c r="D1495" s="4" t="s">
        <v>2590</v>
      </c>
      <c r="E1495" s="4" t="s">
        <v>2591</v>
      </c>
      <c r="F1495">
        <v>0</v>
      </c>
      <c r="G1495">
        <v>0.3</v>
      </c>
      <c r="H1495">
        <f t="shared" si="92"/>
        <v>2025</v>
      </c>
      <c r="I1495">
        <f t="shared" si="93"/>
        <v>4</v>
      </c>
      <c r="J1495" t="s">
        <v>16</v>
      </c>
      <c r="K1495" t="str">
        <f>VLOOKUP(A1495,Funcionários!$A$1:$I$98,7,FALSE)</f>
        <v>Manhã</v>
      </c>
      <c r="L1495" t="str">
        <f>VLOOKUP(K1495,Turnos!$A$1:$C$4,2,FALSE)</f>
        <v>06:00</v>
      </c>
      <c r="M1495" t="str">
        <f>VLOOKUP(K1495,Turnos!$A$1:$C$4,3,FALSE)</f>
        <v>14:00</v>
      </c>
      <c r="N1495" s="6">
        <v>15.346944444444441</v>
      </c>
      <c r="O1495" s="6">
        <v>7.2261111111111127</v>
      </c>
      <c r="P1495" s="6">
        <f t="shared" si="94"/>
        <v>22.573055555555555</v>
      </c>
      <c r="Q1495" t="str">
        <f t="shared" si="95"/>
        <v>Anomalia</v>
      </c>
      <c r="R1495" t="str">
        <f>VLOOKUP(A1495,Funcionários!$A$1:$I$98,6,FALSE)</f>
        <v>Comercial</v>
      </c>
      <c r="S1495" t="str">
        <f>VLOOKUP(A1495,Funcionários!$A$1:$I$98,5,FALSE)</f>
        <v>Operador</v>
      </c>
      <c r="T1495">
        <f>VLOOKUP(A1495,Funcionários!$A$1:$I$98,8,FALSE)</f>
        <v>7937.57</v>
      </c>
      <c r="U1495" t="str">
        <f>VLOOKUP(A1495,Funcionários!$A$1:$I$98,3,FALSE)</f>
        <v>F</v>
      </c>
    </row>
    <row r="1496" spans="1:21" x14ac:dyDescent="0.3">
      <c r="A1496">
        <v>52</v>
      </c>
      <c r="B1496" t="str">
        <f>VLOOKUP(A1496,Funcionários!$A$1:$I$98,2,FALSE)</f>
        <v>Gabrielly Câmara</v>
      </c>
      <c r="C1496" s="2" t="s">
        <v>76</v>
      </c>
      <c r="D1496" s="4"/>
      <c r="E1496" s="4"/>
      <c r="F1496">
        <v>0</v>
      </c>
      <c r="G1496">
        <v>0</v>
      </c>
      <c r="H1496">
        <f t="shared" si="92"/>
        <v>2025</v>
      </c>
      <c r="I1496">
        <f t="shared" si="93"/>
        <v>4</v>
      </c>
      <c r="J1496" t="s">
        <v>18</v>
      </c>
      <c r="K1496" t="str">
        <f>VLOOKUP(A1496,Funcionários!$A$1:$I$98,7,FALSE)</f>
        <v>Manhã</v>
      </c>
      <c r="L1496" t="str">
        <f>VLOOKUP(K1496,Turnos!$A$1:$C$4,2,FALSE)</f>
        <v>06:00</v>
      </c>
      <c r="M1496" t="str">
        <f>VLOOKUP(K1496,Turnos!$A$1:$C$4,3,FALSE)</f>
        <v>14:00</v>
      </c>
      <c r="N1496" s="6">
        <v>6</v>
      </c>
      <c r="O1496" s="6">
        <v>14</v>
      </c>
      <c r="P1496" s="6">
        <f t="shared" si="94"/>
        <v>20</v>
      </c>
      <c r="Q1496" t="str">
        <f t="shared" si="95"/>
        <v>Anomalia</v>
      </c>
      <c r="R1496" t="str">
        <f>VLOOKUP(A1496,Funcionários!$A$1:$I$98,6,FALSE)</f>
        <v>Comercial</v>
      </c>
      <c r="S1496" t="str">
        <f>VLOOKUP(A1496,Funcionários!$A$1:$I$98,5,FALSE)</f>
        <v>Operador</v>
      </c>
      <c r="T1496">
        <f>VLOOKUP(A1496,Funcionários!$A$1:$I$98,8,FALSE)</f>
        <v>7937.57</v>
      </c>
      <c r="U1496" t="str">
        <f>VLOOKUP(A1496,Funcionários!$A$1:$I$98,3,FALSE)</f>
        <v>F</v>
      </c>
    </row>
    <row r="1497" spans="1:21" x14ac:dyDescent="0.3">
      <c r="A1497">
        <v>52</v>
      </c>
      <c r="B1497" t="str">
        <f>VLOOKUP(A1497,Funcionários!$A$1:$I$98,2,FALSE)</f>
        <v>Gabrielly Câmara</v>
      </c>
      <c r="C1497" s="2" t="s">
        <v>79</v>
      </c>
      <c r="D1497" s="4" t="s">
        <v>2592</v>
      </c>
      <c r="E1497" s="4" t="s">
        <v>2593</v>
      </c>
      <c r="F1497">
        <v>0</v>
      </c>
      <c r="G1497">
        <v>2.6</v>
      </c>
      <c r="H1497">
        <f t="shared" si="92"/>
        <v>2025</v>
      </c>
      <c r="I1497">
        <f t="shared" si="93"/>
        <v>4</v>
      </c>
      <c r="J1497" t="s">
        <v>22</v>
      </c>
      <c r="K1497" t="str">
        <f>VLOOKUP(A1497,Funcionários!$A$1:$I$98,7,FALSE)</f>
        <v>Manhã</v>
      </c>
      <c r="L1497" t="str">
        <f>VLOOKUP(K1497,Turnos!$A$1:$C$4,2,FALSE)</f>
        <v>06:00</v>
      </c>
      <c r="M1497" t="str">
        <f>VLOOKUP(K1497,Turnos!$A$1:$C$4,3,FALSE)</f>
        <v>14:00</v>
      </c>
      <c r="N1497" s="6">
        <v>10.6175</v>
      </c>
      <c r="O1497" s="6">
        <v>6.0933333333333346</v>
      </c>
      <c r="P1497" s="6">
        <f t="shared" si="94"/>
        <v>16.710833333333333</v>
      </c>
      <c r="Q1497" t="str">
        <f t="shared" si="95"/>
        <v>Anomalia</v>
      </c>
      <c r="R1497" t="str">
        <f>VLOOKUP(A1497,Funcionários!$A$1:$I$98,6,FALSE)</f>
        <v>Comercial</v>
      </c>
      <c r="S1497" t="str">
        <f>VLOOKUP(A1497,Funcionários!$A$1:$I$98,5,FALSE)</f>
        <v>Operador</v>
      </c>
      <c r="T1497">
        <f>VLOOKUP(A1497,Funcionários!$A$1:$I$98,8,FALSE)</f>
        <v>7937.57</v>
      </c>
      <c r="U1497" t="str">
        <f>VLOOKUP(A1497,Funcionários!$A$1:$I$98,3,FALSE)</f>
        <v>F</v>
      </c>
    </row>
    <row r="1498" spans="1:21" x14ac:dyDescent="0.3">
      <c r="A1498">
        <v>52</v>
      </c>
      <c r="B1498" t="str">
        <f>VLOOKUP(A1498,Funcionários!$A$1:$I$98,2,FALSE)</f>
        <v>Gabrielly Câmara</v>
      </c>
      <c r="C1498" s="2" t="s">
        <v>82</v>
      </c>
      <c r="D1498" s="4" t="s">
        <v>2594</v>
      </c>
      <c r="E1498" s="4" t="s">
        <v>2595</v>
      </c>
      <c r="F1498">
        <v>0</v>
      </c>
      <c r="G1498">
        <v>0.3</v>
      </c>
      <c r="H1498">
        <f t="shared" si="92"/>
        <v>2025</v>
      </c>
      <c r="I1498">
        <f t="shared" si="93"/>
        <v>4</v>
      </c>
      <c r="J1498" t="s">
        <v>26</v>
      </c>
      <c r="K1498" t="str">
        <f>VLOOKUP(A1498,Funcionários!$A$1:$I$98,7,FALSE)</f>
        <v>Manhã</v>
      </c>
      <c r="L1498" t="str">
        <f>VLOOKUP(K1498,Turnos!$A$1:$C$4,2,FALSE)</f>
        <v>06:00</v>
      </c>
      <c r="M1498" t="str">
        <f>VLOOKUP(K1498,Turnos!$A$1:$C$4,3,FALSE)</f>
        <v>14:00</v>
      </c>
      <c r="N1498" s="6">
        <v>1.2886111111111105</v>
      </c>
      <c r="O1498" s="6">
        <v>9.738611111111112</v>
      </c>
      <c r="P1498" s="6">
        <f t="shared" si="94"/>
        <v>11.027222222222223</v>
      </c>
      <c r="Q1498" t="str">
        <f t="shared" si="95"/>
        <v>Anomalia</v>
      </c>
      <c r="R1498" t="str">
        <f>VLOOKUP(A1498,Funcionários!$A$1:$I$98,6,FALSE)</f>
        <v>Comercial</v>
      </c>
      <c r="S1498" t="str">
        <f>VLOOKUP(A1498,Funcionários!$A$1:$I$98,5,FALSE)</f>
        <v>Operador</v>
      </c>
      <c r="T1498">
        <f>VLOOKUP(A1498,Funcionários!$A$1:$I$98,8,FALSE)</f>
        <v>7937.57</v>
      </c>
      <c r="U1498" t="str">
        <f>VLOOKUP(A1498,Funcionários!$A$1:$I$98,3,FALSE)</f>
        <v>F</v>
      </c>
    </row>
    <row r="1499" spans="1:21" x14ac:dyDescent="0.3">
      <c r="A1499">
        <v>52</v>
      </c>
      <c r="B1499" t="str">
        <f>VLOOKUP(A1499,Funcionários!$A$1:$I$98,2,FALSE)</f>
        <v>Gabrielly Câmara</v>
      </c>
      <c r="C1499" s="2" t="s">
        <v>85</v>
      </c>
      <c r="D1499" s="4" t="s">
        <v>2596</v>
      </c>
      <c r="E1499" s="4" t="s">
        <v>2597</v>
      </c>
      <c r="F1499">
        <v>0</v>
      </c>
      <c r="G1499">
        <v>2</v>
      </c>
      <c r="H1499">
        <f t="shared" si="92"/>
        <v>2025</v>
      </c>
      <c r="I1499">
        <f t="shared" si="93"/>
        <v>4</v>
      </c>
      <c r="J1499" t="s">
        <v>28</v>
      </c>
      <c r="K1499" t="str">
        <f>VLOOKUP(A1499,Funcionários!$A$1:$I$98,7,FALSE)</f>
        <v>Manhã</v>
      </c>
      <c r="L1499" t="str">
        <f>VLOOKUP(K1499,Turnos!$A$1:$C$4,2,FALSE)</f>
        <v>06:00</v>
      </c>
      <c r="M1499" t="str">
        <f>VLOOKUP(K1499,Turnos!$A$1:$C$4,3,FALSE)</f>
        <v>14:00</v>
      </c>
      <c r="N1499" s="6">
        <v>2.3302777777777783</v>
      </c>
      <c r="O1499" s="6">
        <v>1.3663888888888875</v>
      </c>
      <c r="P1499" s="6">
        <f t="shared" si="94"/>
        <v>3.6966666666666659</v>
      </c>
      <c r="Q1499" t="str">
        <f t="shared" si="95"/>
        <v>Anomalia</v>
      </c>
      <c r="R1499" t="str">
        <f>VLOOKUP(A1499,Funcionários!$A$1:$I$98,6,FALSE)</f>
        <v>Comercial</v>
      </c>
      <c r="S1499" t="str">
        <f>VLOOKUP(A1499,Funcionários!$A$1:$I$98,5,FALSE)</f>
        <v>Operador</v>
      </c>
      <c r="T1499">
        <f>VLOOKUP(A1499,Funcionários!$A$1:$I$98,8,FALSE)</f>
        <v>7937.57</v>
      </c>
      <c r="U1499" t="str">
        <f>VLOOKUP(A1499,Funcionários!$A$1:$I$98,3,FALSE)</f>
        <v>F</v>
      </c>
    </row>
    <row r="1500" spans="1:21" x14ac:dyDescent="0.3">
      <c r="A1500">
        <v>52</v>
      </c>
      <c r="B1500" t="str">
        <f>VLOOKUP(A1500,Funcionários!$A$1:$I$98,2,FALSE)</f>
        <v>Gabrielly Câmara</v>
      </c>
      <c r="C1500" s="2" t="s">
        <v>88</v>
      </c>
      <c r="D1500" s="4" t="s">
        <v>2598</v>
      </c>
      <c r="E1500" s="4" t="s">
        <v>2599</v>
      </c>
      <c r="F1500">
        <v>0</v>
      </c>
      <c r="G1500">
        <v>0.8</v>
      </c>
      <c r="H1500">
        <f t="shared" si="92"/>
        <v>2025</v>
      </c>
      <c r="I1500">
        <f t="shared" si="93"/>
        <v>4</v>
      </c>
      <c r="J1500" t="s">
        <v>9</v>
      </c>
      <c r="K1500" t="str">
        <f>VLOOKUP(A1500,Funcionários!$A$1:$I$98,7,FALSE)</f>
        <v>Manhã</v>
      </c>
      <c r="L1500" t="str">
        <f>VLOOKUP(K1500,Turnos!$A$1:$C$4,2,FALSE)</f>
        <v>06:00</v>
      </c>
      <c r="M1500" t="str">
        <f>VLOOKUP(K1500,Turnos!$A$1:$C$4,3,FALSE)</f>
        <v>14:00</v>
      </c>
      <c r="N1500" s="6">
        <v>10.97861111111111</v>
      </c>
      <c r="O1500" s="6">
        <v>5.5008333333333335</v>
      </c>
      <c r="P1500" s="6">
        <f t="shared" si="94"/>
        <v>16.479444444444443</v>
      </c>
      <c r="Q1500" t="str">
        <f t="shared" si="95"/>
        <v>Anomalia</v>
      </c>
      <c r="R1500" t="str">
        <f>VLOOKUP(A1500,Funcionários!$A$1:$I$98,6,FALSE)</f>
        <v>Comercial</v>
      </c>
      <c r="S1500" t="str">
        <f>VLOOKUP(A1500,Funcionários!$A$1:$I$98,5,FALSE)</f>
        <v>Operador</v>
      </c>
      <c r="T1500">
        <f>VLOOKUP(A1500,Funcionários!$A$1:$I$98,8,FALSE)</f>
        <v>7937.57</v>
      </c>
      <c r="U1500" t="str">
        <f>VLOOKUP(A1500,Funcionários!$A$1:$I$98,3,FALSE)</f>
        <v>F</v>
      </c>
    </row>
    <row r="1501" spans="1:21" x14ac:dyDescent="0.3">
      <c r="A1501">
        <v>52</v>
      </c>
      <c r="B1501" t="str">
        <f>VLOOKUP(A1501,Funcionários!$A$1:$I$98,2,FALSE)</f>
        <v>Gabrielly Câmara</v>
      </c>
      <c r="C1501" s="2" t="s">
        <v>91</v>
      </c>
      <c r="D1501" s="4" t="s">
        <v>2600</v>
      </c>
      <c r="E1501" s="4" t="s">
        <v>2601</v>
      </c>
      <c r="F1501">
        <v>0</v>
      </c>
      <c r="G1501">
        <v>0.2</v>
      </c>
      <c r="H1501">
        <f t="shared" si="92"/>
        <v>2025</v>
      </c>
      <c r="I1501">
        <f t="shared" si="93"/>
        <v>4</v>
      </c>
      <c r="J1501" t="s">
        <v>12</v>
      </c>
      <c r="K1501" t="str">
        <f>VLOOKUP(A1501,Funcionários!$A$1:$I$98,7,FALSE)</f>
        <v>Manhã</v>
      </c>
      <c r="L1501" t="str">
        <f>VLOOKUP(K1501,Turnos!$A$1:$C$4,2,FALSE)</f>
        <v>06:00</v>
      </c>
      <c r="M1501" t="str">
        <f>VLOOKUP(K1501,Turnos!$A$1:$C$4,3,FALSE)</f>
        <v>14:00</v>
      </c>
      <c r="N1501" s="6">
        <v>4.5494444444444451</v>
      </c>
      <c r="O1501" s="6">
        <v>5.1586111111111093</v>
      </c>
      <c r="P1501" s="6">
        <f t="shared" si="94"/>
        <v>9.7080555555555534</v>
      </c>
      <c r="Q1501" t="str">
        <f t="shared" si="95"/>
        <v>Anomalia</v>
      </c>
      <c r="R1501" t="str">
        <f>VLOOKUP(A1501,Funcionários!$A$1:$I$98,6,FALSE)</f>
        <v>Comercial</v>
      </c>
      <c r="S1501" t="str">
        <f>VLOOKUP(A1501,Funcionários!$A$1:$I$98,5,FALSE)</f>
        <v>Operador</v>
      </c>
      <c r="T1501">
        <f>VLOOKUP(A1501,Funcionários!$A$1:$I$98,8,FALSE)</f>
        <v>7937.57</v>
      </c>
      <c r="U1501" t="str">
        <f>VLOOKUP(A1501,Funcionários!$A$1:$I$98,3,FALSE)</f>
        <v>F</v>
      </c>
    </row>
    <row r="1502" spans="1:21" x14ac:dyDescent="0.3">
      <c r="A1502">
        <v>53</v>
      </c>
      <c r="B1502" t="str">
        <f>VLOOKUP(A1502,Funcionários!$A$1:$I$98,2,FALSE)</f>
        <v>Pietra Costela</v>
      </c>
      <c r="C1502" s="2" t="s">
        <v>7</v>
      </c>
      <c r="D1502" s="4" t="s">
        <v>2602</v>
      </c>
      <c r="E1502" s="4" t="s">
        <v>1456</v>
      </c>
      <c r="F1502">
        <v>0</v>
      </c>
      <c r="G1502">
        <v>1.5</v>
      </c>
      <c r="H1502">
        <f t="shared" si="92"/>
        <v>2025</v>
      </c>
      <c r="I1502">
        <f t="shared" si="93"/>
        <v>5</v>
      </c>
      <c r="J1502" t="s">
        <v>9</v>
      </c>
      <c r="K1502" t="str">
        <f>VLOOKUP(A1502,Funcionários!$A$1:$I$98,7,FALSE)</f>
        <v>Noite</v>
      </c>
      <c r="L1502" t="str">
        <f>VLOOKUP(K1502,Turnos!$A$1:$C$4,2,FALSE)</f>
        <v>22:00</v>
      </c>
      <c r="M1502" t="str">
        <f>VLOOKUP(K1502,Turnos!$A$1:$C$4,3,FALSE)</f>
        <v>06:00</v>
      </c>
      <c r="N1502" s="6">
        <v>13.68611111111111</v>
      </c>
      <c r="O1502" s="6">
        <v>5.6627777777777784</v>
      </c>
      <c r="P1502" s="6">
        <f t="shared" si="94"/>
        <v>19.348888888888887</v>
      </c>
      <c r="Q1502" t="str">
        <f t="shared" si="95"/>
        <v>Anomalia</v>
      </c>
      <c r="R1502" t="str">
        <f>VLOOKUP(A1502,Funcionários!$A$1:$I$98,6,FALSE)</f>
        <v>Financeiro</v>
      </c>
      <c r="S1502" t="str">
        <f>VLOOKUP(A1502,Funcionários!$A$1:$I$98,5,FALSE)</f>
        <v>Supervisor</v>
      </c>
      <c r="T1502">
        <f>VLOOKUP(A1502,Funcionários!$A$1:$I$98,8,FALSE)</f>
        <v>8570.91</v>
      </c>
      <c r="U1502" t="str">
        <f>VLOOKUP(A1502,Funcionários!$A$1:$I$98,3,FALSE)</f>
        <v>F</v>
      </c>
    </row>
    <row r="1503" spans="1:21" x14ac:dyDescent="0.3">
      <c r="A1503">
        <v>53</v>
      </c>
      <c r="B1503" t="str">
        <f>VLOOKUP(A1503,Funcionários!$A$1:$I$98,2,FALSE)</f>
        <v>Pietra Costela</v>
      </c>
      <c r="C1503" s="2" t="s">
        <v>10</v>
      </c>
      <c r="D1503" s="4"/>
      <c r="E1503" s="4"/>
      <c r="F1503">
        <v>1</v>
      </c>
      <c r="G1503">
        <v>0</v>
      </c>
      <c r="H1503">
        <f t="shared" si="92"/>
        <v>2025</v>
      </c>
      <c r="I1503">
        <f t="shared" si="93"/>
        <v>5</v>
      </c>
      <c r="J1503" t="s">
        <v>12</v>
      </c>
      <c r="K1503" t="str">
        <f>VLOOKUP(A1503,Funcionários!$A$1:$I$98,7,FALSE)</f>
        <v>Noite</v>
      </c>
      <c r="L1503" t="str">
        <f>VLOOKUP(K1503,Turnos!$A$1:$C$4,2,FALSE)</f>
        <v>22:00</v>
      </c>
      <c r="M1503" t="str">
        <f>VLOOKUP(K1503,Turnos!$A$1:$C$4,3,FALSE)</f>
        <v>06:00</v>
      </c>
      <c r="N1503" s="6">
        <v>22</v>
      </c>
      <c r="O1503" s="6">
        <v>6</v>
      </c>
      <c r="P1503" s="6">
        <f t="shared" si="94"/>
        <v>28</v>
      </c>
      <c r="Q1503" t="str">
        <f t="shared" si="95"/>
        <v>Anomalia</v>
      </c>
      <c r="R1503" t="str">
        <f>VLOOKUP(A1503,Funcionários!$A$1:$I$98,6,FALSE)</f>
        <v>Financeiro</v>
      </c>
      <c r="S1503" t="str">
        <f>VLOOKUP(A1503,Funcionários!$A$1:$I$98,5,FALSE)</f>
        <v>Supervisor</v>
      </c>
      <c r="T1503">
        <f>VLOOKUP(A1503,Funcionários!$A$1:$I$98,8,FALSE)</f>
        <v>8570.91</v>
      </c>
      <c r="U1503" t="str">
        <f>VLOOKUP(A1503,Funcionários!$A$1:$I$98,3,FALSE)</f>
        <v>F</v>
      </c>
    </row>
    <row r="1504" spans="1:21" x14ac:dyDescent="0.3">
      <c r="A1504">
        <v>53</v>
      </c>
      <c r="B1504" t="str">
        <f>VLOOKUP(A1504,Funcionários!$A$1:$I$98,2,FALSE)</f>
        <v>Pietra Costela</v>
      </c>
      <c r="C1504" s="2" t="s">
        <v>13</v>
      </c>
      <c r="D1504" s="4"/>
      <c r="E1504" s="4"/>
      <c r="F1504">
        <v>1</v>
      </c>
      <c r="G1504">
        <v>0</v>
      </c>
      <c r="H1504">
        <f t="shared" si="92"/>
        <v>2025</v>
      </c>
      <c r="I1504">
        <f t="shared" si="93"/>
        <v>5</v>
      </c>
      <c r="J1504" t="s">
        <v>16</v>
      </c>
      <c r="K1504" t="str">
        <f>VLOOKUP(A1504,Funcionários!$A$1:$I$98,7,FALSE)</f>
        <v>Noite</v>
      </c>
      <c r="L1504" t="str">
        <f>VLOOKUP(K1504,Turnos!$A$1:$C$4,2,FALSE)</f>
        <v>22:00</v>
      </c>
      <c r="M1504" t="str">
        <f>VLOOKUP(K1504,Turnos!$A$1:$C$4,3,FALSE)</f>
        <v>06:00</v>
      </c>
      <c r="N1504" s="6">
        <v>22</v>
      </c>
      <c r="O1504" s="6">
        <v>6</v>
      </c>
      <c r="P1504" s="6">
        <f t="shared" si="94"/>
        <v>28</v>
      </c>
      <c r="Q1504" t="str">
        <f t="shared" si="95"/>
        <v>Anomalia</v>
      </c>
      <c r="R1504" t="str">
        <f>VLOOKUP(A1504,Funcionários!$A$1:$I$98,6,FALSE)</f>
        <v>Financeiro</v>
      </c>
      <c r="S1504" t="str">
        <f>VLOOKUP(A1504,Funcionários!$A$1:$I$98,5,FALSE)</f>
        <v>Supervisor</v>
      </c>
      <c r="T1504">
        <f>VLOOKUP(A1504,Funcionários!$A$1:$I$98,8,FALSE)</f>
        <v>8570.91</v>
      </c>
      <c r="U1504" t="str">
        <f>VLOOKUP(A1504,Funcionários!$A$1:$I$98,3,FALSE)</f>
        <v>F</v>
      </c>
    </row>
    <row r="1505" spans="1:21" x14ac:dyDescent="0.3">
      <c r="A1505">
        <v>53</v>
      </c>
      <c r="B1505" t="str">
        <f>VLOOKUP(A1505,Funcionários!$A$1:$I$98,2,FALSE)</f>
        <v>Pietra Costela</v>
      </c>
      <c r="C1505" s="2" t="s">
        <v>17</v>
      </c>
      <c r="D1505" s="4" t="s">
        <v>2603</v>
      </c>
      <c r="E1505" s="4" t="s">
        <v>2604</v>
      </c>
      <c r="F1505">
        <v>0</v>
      </c>
      <c r="G1505">
        <v>1.2</v>
      </c>
      <c r="H1505">
        <f t="shared" si="92"/>
        <v>2025</v>
      </c>
      <c r="I1505">
        <f t="shared" si="93"/>
        <v>5</v>
      </c>
      <c r="J1505" t="s">
        <v>18</v>
      </c>
      <c r="K1505" t="str">
        <f>VLOOKUP(A1505,Funcionários!$A$1:$I$98,7,FALSE)</f>
        <v>Noite</v>
      </c>
      <c r="L1505" t="str">
        <f>VLOOKUP(K1505,Turnos!$A$1:$C$4,2,FALSE)</f>
        <v>22:00</v>
      </c>
      <c r="M1505" t="str">
        <f>VLOOKUP(K1505,Turnos!$A$1:$C$4,3,FALSE)</f>
        <v>06:00</v>
      </c>
      <c r="N1505" s="6">
        <v>19.90583333333333</v>
      </c>
      <c r="O1505" s="6">
        <v>3.4894444444444441</v>
      </c>
      <c r="P1505" s="6">
        <f t="shared" si="94"/>
        <v>23.395277777777775</v>
      </c>
      <c r="Q1505" t="str">
        <f t="shared" si="95"/>
        <v>Anomalia</v>
      </c>
      <c r="R1505" t="str">
        <f>VLOOKUP(A1505,Funcionários!$A$1:$I$98,6,FALSE)</f>
        <v>Financeiro</v>
      </c>
      <c r="S1505" t="str">
        <f>VLOOKUP(A1505,Funcionários!$A$1:$I$98,5,FALSE)</f>
        <v>Supervisor</v>
      </c>
      <c r="T1505">
        <f>VLOOKUP(A1505,Funcionários!$A$1:$I$98,8,FALSE)</f>
        <v>8570.91</v>
      </c>
      <c r="U1505" t="str">
        <f>VLOOKUP(A1505,Funcionários!$A$1:$I$98,3,FALSE)</f>
        <v>F</v>
      </c>
    </row>
    <row r="1506" spans="1:21" x14ac:dyDescent="0.3">
      <c r="A1506">
        <v>53</v>
      </c>
      <c r="B1506" t="str">
        <f>VLOOKUP(A1506,Funcionários!$A$1:$I$98,2,FALSE)</f>
        <v>Pietra Costela</v>
      </c>
      <c r="C1506" s="2" t="s">
        <v>19</v>
      </c>
      <c r="D1506" s="4" t="s">
        <v>2605</v>
      </c>
      <c r="E1506" s="4" t="s">
        <v>2606</v>
      </c>
      <c r="F1506">
        <v>0</v>
      </c>
      <c r="G1506">
        <v>2.5</v>
      </c>
      <c r="H1506">
        <f t="shared" si="92"/>
        <v>2025</v>
      </c>
      <c r="I1506">
        <f t="shared" si="93"/>
        <v>5</v>
      </c>
      <c r="J1506" t="s">
        <v>22</v>
      </c>
      <c r="K1506" t="str">
        <f>VLOOKUP(A1506,Funcionários!$A$1:$I$98,7,FALSE)</f>
        <v>Noite</v>
      </c>
      <c r="L1506" t="str">
        <f>VLOOKUP(K1506,Turnos!$A$1:$C$4,2,FALSE)</f>
        <v>22:00</v>
      </c>
      <c r="M1506" t="str">
        <f>VLOOKUP(K1506,Turnos!$A$1:$C$4,3,FALSE)</f>
        <v>06:00</v>
      </c>
      <c r="N1506" s="6">
        <v>12.066111111111109</v>
      </c>
      <c r="O1506" s="6">
        <v>17.751944444444447</v>
      </c>
      <c r="P1506" s="6">
        <f t="shared" si="94"/>
        <v>29.818055555555556</v>
      </c>
      <c r="Q1506" t="str">
        <f t="shared" si="95"/>
        <v>Anomalia</v>
      </c>
      <c r="R1506" t="str">
        <f>VLOOKUP(A1506,Funcionários!$A$1:$I$98,6,FALSE)</f>
        <v>Financeiro</v>
      </c>
      <c r="S1506" t="str">
        <f>VLOOKUP(A1506,Funcionários!$A$1:$I$98,5,FALSE)</f>
        <v>Supervisor</v>
      </c>
      <c r="T1506">
        <f>VLOOKUP(A1506,Funcionários!$A$1:$I$98,8,FALSE)</f>
        <v>8570.91</v>
      </c>
      <c r="U1506" t="str">
        <f>VLOOKUP(A1506,Funcionários!$A$1:$I$98,3,FALSE)</f>
        <v>F</v>
      </c>
    </row>
    <row r="1507" spans="1:21" x14ac:dyDescent="0.3">
      <c r="A1507">
        <v>53</v>
      </c>
      <c r="B1507" t="str">
        <f>VLOOKUP(A1507,Funcionários!$A$1:$I$98,2,FALSE)</f>
        <v>Pietra Costela</v>
      </c>
      <c r="C1507" s="2" t="s">
        <v>23</v>
      </c>
      <c r="D1507" s="4"/>
      <c r="E1507" s="4"/>
      <c r="F1507">
        <v>1</v>
      </c>
      <c r="G1507">
        <v>0</v>
      </c>
      <c r="H1507">
        <f t="shared" si="92"/>
        <v>2025</v>
      </c>
      <c r="I1507">
        <f t="shared" si="93"/>
        <v>5</v>
      </c>
      <c r="J1507" t="s">
        <v>26</v>
      </c>
      <c r="K1507" t="str">
        <f>VLOOKUP(A1507,Funcionários!$A$1:$I$98,7,FALSE)</f>
        <v>Noite</v>
      </c>
      <c r="L1507" t="str">
        <f>VLOOKUP(K1507,Turnos!$A$1:$C$4,2,FALSE)</f>
        <v>22:00</v>
      </c>
      <c r="M1507" t="str">
        <f>VLOOKUP(K1507,Turnos!$A$1:$C$4,3,FALSE)</f>
        <v>06:00</v>
      </c>
      <c r="N1507" s="6">
        <v>22</v>
      </c>
      <c r="O1507" s="6">
        <v>6</v>
      </c>
      <c r="P1507" s="6">
        <f t="shared" si="94"/>
        <v>28</v>
      </c>
      <c r="Q1507" t="str">
        <f t="shared" si="95"/>
        <v>Anomalia</v>
      </c>
      <c r="R1507" t="str">
        <f>VLOOKUP(A1507,Funcionários!$A$1:$I$98,6,FALSE)</f>
        <v>Financeiro</v>
      </c>
      <c r="S1507" t="str">
        <f>VLOOKUP(A1507,Funcionários!$A$1:$I$98,5,FALSE)</f>
        <v>Supervisor</v>
      </c>
      <c r="T1507">
        <f>VLOOKUP(A1507,Funcionários!$A$1:$I$98,8,FALSE)</f>
        <v>8570.91</v>
      </c>
      <c r="U1507" t="str">
        <f>VLOOKUP(A1507,Funcionários!$A$1:$I$98,3,FALSE)</f>
        <v>F</v>
      </c>
    </row>
    <row r="1508" spans="1:21" x14ac:dyDescent="0.3">
      <c r="A1508">
        <v>53</v>
      </c>
      <c r="B1508" t="str">
        <f>VLOOKUP(A1508,Funcionários!$A$1:$I$98,2,FALSE)</f>
        <v>Pietra Costela</v>
      </c>
      <c r="C1508" s="2" t="s">
        <v>27</v>
      </c>
      <c r="D1508" s="4" t="s">
        <v>2194</v>
      </c>
      <c r="E1508" s="4" t="s">
        <v>2607</v>
      </c>
      <c r="F1508">
        <v>0</v>
      </c>
      <c r="G1508">
        <v>2.8</v>
      </c>
      <c r="H1508">
        <f t="shared" si="92"/>
        <v>2025</v>
      </c>
      <c r="I1508">
        <f t="shared" si="93"/>
        <v>5</v>
      </c>
      <c r="J1508" t="s">
        <v>28</v>
      </c>
      <c r="K1508" t="str">
        <f>VLOOKUP(A1508,Funcionários!$A$1:$I$98,7,FALSE)</f>
        <v>Noite</v>
      </c>
      <c r="L1508" t="str">
        <f>VLOOKUP(K1508,Turnos!$A$1:$C$4,2,FALSE)</f>
        <v>22:00</v>
      </c>
      <c r="M1508" t="str">
        <f>VLOOKUP(K1508,Turnos!$A$1:$C$4,3,FALSE)</f>
        <v>06:00</v>
      </c>
      <c r="N1508" s="6">
        <v>11.420277777777779</v>
      </c>
      <c r="O1508" s="6">
        <v>0.69500000000000006</v>
      </c>
      <c r="P1508" s="6">
        <f t="shared" si="94"/>
        <v>12.115277777777779</v>
      </c>
      <c r="Q1508" t="str">
        <f t="shared" si="95"/>
        <v>Anomalia</v>
      </c>
      <c r="R1508" t="str">
        <f>VLOOKUP(A1508,Funcionários!$A$1:$I$98,6,FALSE)</f>
        <v>Financeiro</v>
      </c>
      <c r="S1508" t="str">
        <f>VLOOKUP(A1508,Funcionários!$A$1:$I$98,5,FALSE)</f>
        <v>Supervisor</v>
      </c>
      <c r="T1508">
        <f>VLOOKUP(A1508,Funcionários!$A$1:$I$98,8,FALSE)</f>
        <v>8570.91</v>
      </c>
      <c r="U1508" t="str">
        <f>VLOOKUP(A1508,Funcionários!$A$1:$I$98,3,FALSE)</f>
        <v>F</v>
      </c>
    </row>
    <row r="1509" spans="1:21" x14ac:dyDescent="0.3">
      <c r="A1509">
        <v>53</v>
      </c>
      <c r="B1509" t="str">
        <f>VLOOKUP(A1509,Funcionários!$A$1:$I$98,2,FALSE)</f>
        <v>Pietra Costela</v>
      </c>
      <c r="C1509" s="2" t="s">
        <v>29</v>
      </c>
      <c r="D1509" s="4"/>
      <c r="E1509" s="4"/>
      <c r="F1509">
        <v>1</v>
      </c>
      <c r="G1509">
        <v>0</v>
      </c>
      <c r="H1509">
        <f t="shared" si="92"/>
        <v>2025</v>
      </c>
      <c r="I1509">
        <f t="shared" si="93"/>
        <v>4</v>
      </c>
      <c r="J1509" t="s">
        <v>9</v>
      </c>
      <c r="K1509" t="str">
        <f>VLOOKUP(A1509,Funcionários!$A$1:$I$98,7,FALSE)</f>
        <v>Noite</v>
      </c>
      <c r="L1509" t="str">
        <f>VLOOKUP(K1509,Turnos!$A$1:$C$4,2,FALSE)</f>
        <v>22:00</v>
      </c>
      <c r="M1509" t="str">
        <f>VLOOKUP(K1509,Turnos!$A$1:$C$4,3,FALSE)</f>
        <v>06:00</v>
      </c>
      <c r="N1509" s="6">
        <v>22</v>
      </c>
      <c r="O1509" s="6">
        <v>6</v>
      </c>
      <c r="P1509" s="6">
        <f t="shared" si="94"/>
        <v>28</v>
      </c>
      <c r="Q1509" t="str">
        <f t="shared" si="95"/>
        <v>Anomalia</v>
      </c>
      <c r="R1509" t="str">
        <f>VLOOKUP(A1509,Funcionários!$A$1:$I$98,6,FALSE)</f>
        <v>Financeiro</v>
      </c>
      <c r="S1509" t="str">
        <f>VLOOKUP(A1509,Funcionários!$A$1:$I$98,5,FALSE)</f>
        <v>Supervisor</v>
      </c>
      <c r="T1509">
        <f>VLOOKUP(A1509,Funcionários!$A$1:$I$98,8,FALSE)</f>
        <v>8570.91</v>
      </c>
      <c r="U1509" t="str">
        <f>VLOOKUP(A1509,Funcionários!$A$1:$I$98,3,FALSE)</f>
        <v>F</v>
      </c>
    </row>
    <row r="1510" spans="1:21" x14ac:dyDescent="0.3">
      <c r="A1510">
        <v>53</v>
      </c>
      <c r="B1510" t="str">
        <f>VLOOKUP(A1510,Funcionários!$A$1:$I$98,2,FALSE)</f>
        <v>Pietra Costela</v>
      </c>
      <c r="C1510" s="2" t="s">
        <v>32</v>
      </c>
      <c r="D1510" s="4" t="s">
        <v>2608</v>
      </c>
      <c r="E1510" s="4" t="s">
        <v>2609</v>
      </c>
      <c r="F1510">
        <v>0</v>
      </c>
      <c r="G1510">
        <v>0.6</v>
      </c>
      <c r="H1510">
        <f t="shared" si="92"/>
        <v>2025</v>
      </c>
      <c r="I1510">
        <f t="shared" si="93"/>
        <v>4</v>
      </c>
      <c r="J1510" t="s">
        <v>12</v>
      </c>
      <c r="K1510" t="str">
        <f>VLOOKUP(A1510,Funcionários!$A$1:$I$98,7,FALSE)</f>
        <v>Noite</v>
      </c>
      <c r="L1510" t="str">
        <f>VLOOKUP(K1510,Turnos!$A$1:$C$4,2,FALSE)</f>
        <v>22:00</v>
      </c>
      <c r="M1510" t="str">
        <f>VLOOKUP(K1510,Turnos!$A$1:$C$4,3,FALSE)</f>
        <v>06:00</v>
      </c>
      <c r="N1510" s="6">
        <v>1.6111111111111092</v>
      </c>
      <c r="O1510" s="6">
        <v>4.0133333333333328</v>
      </c>
      <c r="P1510" s="6">
        <f t="shared" si="94"/>
        <v>5.6244444444444417</v>
      </c>
      <c r="Q1510" t="str">
        <f t="shared" si="95"/>
        <v>Anomalia</v>
      </c>
      <c r="R1510" t="str">
        <f>VLOOKUP(A1510,Funcionários!$A$1:$I$98,6,FALSE)</f>
        <v>Financeiro</v>
      </c>
      <c r="S1510" t="str">
        <f>VLOOKUP(A1510,Funcionários!$A$1:$I$98,5,FALSE)</f>
        <v>Supervisor</v>
      </c>
      <c r="T1510">
        <f>VLOOKUP(A1510,Funcionários!$A$1:$I$98,8,FALSE)</f>
        <v>8570.91</v>
      </c>
      <c r="U1510" t="str">
        <f>VLOOKUP(A1510,Funcionários!$A$1:$I$98,3,FALSE)</f>
        <v>F</v>
      </c>
    </row>
    <row r="1511" spans="1:21" x14ac:dyDescent="0.3">
      <c r="A1511">
        <v>53</v>
      </c>
      <c r="B1511" t="str">
        <f>VLOOKUP(A1511,Funcionários!$A$1:$I$98,2,FALSE)</f>
        <v>Pietra Costela</v>
      </c>
      <c r="C1511" s="2" t="s">
        <v>35</v>
      </c>
      <c r="D1511" s="4" t="s">
        <v>2610</v>
      </c>
      <c r="E1511" s="4" t="s">
        <v>2611</v>
      </c>
      <c r="F1511">
        <v>0</v>
      </c>
      <c r="G1511">
        <v>1.9</v>
      </c>
      <c r="H1511">
        <f t="shared" si="92"/>
        <v>2025</v>
      </c>
      <c r="I1511">
        <f t="shared" si="93"/>
        <v>4</v>
      </c>
      <c r="J1511" t="s">
        <v>16</v>
      </c>
      <c r="K1511" t="str">
        <f>VLOOKUP(A1511,Funcionários!$A$1:$I$98,7,FALSE)</f>
        <v>Noite</v>
      </c>
      <c r="L1511" t="str">
        <f>VLOOKUP(K1511,Turnos!$A$1:$C$4,2,FALSE)</f>
        <v>22:00</v>
      </c>
      <c r="M1511" t="str">
        <f>VLOOKUP(K1511,Turnos!$A$1:$C$4,3,FALSE)</f>
        <v>06:00</v>
      </c>
      <c r="N1511" s="6">
        <v>7.12222222222222</v>
      </c>
      <c r="O1511" s="6">
        <v>1.8336111111111111</v>
      </c>
      <c r="P1511" s="6">
        <f t="shared" si="94"/>
        <v>8.9558333333333309</v>
      </c>
      <c r="Q1511" t="str">
        <f t="shared" si="95"/>
        <v>Anomalia</v>
      </c>
      <c r="R1511" t="str">
        <f>VLOOKUP(A1511,Funcionários!$A$1:$I$98,6,FALSE)</f>
        <v>Financeiro</v>
      </c>
      <c r="S1511" t="str">
        <f>VLOOKUP(A1511,Funcionários!$A$1:$I$98,5,FALSE)</f>
        <v>Supervisor</v>
      </c>
      <c r="T1511">
        <f>VLOOKUP(A1511,Funcionários!$A$1:$I$98,8,FALSE)</f>
        <v>8570.91</v>
      </c>
      <c r="U1511" t="str">
        <f>VLOOKUP(A1511,Funcionários!$A$1:$I$98,3,FALSE)</f>
        <v>F</v>
      </c>
    </row>
    <row r="1512" spans="1:21" x14ac:dyDescent="0.3">
      <c r="A1512">
        <v>53</v>
      </c>
      <c r="B1512" t="str">
        <f>VLOOKUP(A1512,Funcionários!$A$1:$I$98,2,FALSE)</f>
        <v>Pietra Costela</v>
      </c>
      <c r="C1512" s="2" t="s">
        <v>36</v>
      </c>
      <c r="D1512" s="4" t="s">
        <v>2612</v>
      </c>
      <c r="E1512" s="4" t="s">
        <v>2613</v>
      </c>
      <c r="F1512">
        <v>0</v>
      </c>
      <c r="G1512">
        <v>1.2</v>
      </c>
      <c r="H1512">
        <f t="shared" si="92"/>
        <v>2025</v>
      </c>
      <c r="I1512">
        <f t="shared" si="93"/>
        <v>4</v>
      </c>
      <c r="J1512" t="s">
        <v>18</v>
      </c>
      <c r="K1512" t="str">
        <f>VLOOKUP(A1512,Funcionários!$A$1:$I$98,7,FALSE)</f>
        <v>Noite</v>
      </c>
      <c r="L1512" t="str">
        <f>VLOOKUP(K1512,Turnos!$A$1:$C$4,2,FALSE)</f>
        <v>22:00</v>
      </c>
      <c r="M1512" t="str">
        <f>VLOOKUP(K1512,Turnos!$A$1:$C$4,3,FALSE)</f>
        <v>06:00</v>
      </c>
      <c r="N1512" s="6">
        <v>1.9577777777777792</v>
      </c>
      <c r="O1512" s="6">
        <v>5.9533333333333331</v>
      </c>
      <c r="P1512" s="6">
        <f t="shared" si="94"/>
        <v>7.9111111111111123</v>
      </c>
      <c r="Q1512" t="str">
        <f t="shared" si="95"/>
        <v>Anomalia</v>
      </c>
      <c r="R1512" t="str">
        <f>VLOOKUP(A1512,Funcionários!$A$1:$I$98,6,FALSE)</f>
        <v>Financeiro</v>
      </c>
      <c r="S1512" t="str">
        <f>VLOOKUP(A1512,Funcionários!$A$1:$I$98,5,FALSE)</f>
        <v>Supervisor</v>
      </c>
      <c r="T1512">
        <f>VLOOKUP(A1512,Funcionários!$A$1:$I$98,8,FALSE)</f>
        <v>8570.91</v>
      </c>
      <c r="U1512" t="str">
        <f>VLOOKUP(A1512,Funcionários!$A$1:$I$98,3,FALSE)</f>
        <v>F</v>
      </c>
    </row>
    <row r="1513" spans="1:21" x14ac:dyDescent="0.3">
      <c r="A1513">
        <v>53</v>
      </c>
      <c r="B1513" t="str">
        <f>VLOOKUP(A1513,Funcionários!$A$1:$I$98,2,FALSE)</f>
        <v>Pietra Costela</v>
      </c>
      <c r="C1513" s="2" t="s">
        <v>39</v>
      </c>
      <c r="D1513" s="4" t="s">
        <v>2614</v>
      </c>
      <c r="E1513" s="4" t="s">
        <v>2615</v>
      </c>
      <c r="F1513">
        <v>0</v>
      </c>
      <c r="G1513">
        <v>1.1000000000000001</v>
      </c>
      <c r="H1513">
        <f t="shared" si="92"/>
        <v>2025</v>
      </c>
      <c r="I1513">
        <f t="shared" si="93"/>
        <v>4</v>
      </c>
      <c r="J1513" t="s">
        <v>22</v>
      </c>
      <c r="K1513" t="str">
        <f>VLOOKUP(A1513,Funcionários!$A$1:$I$98,7,FALSE)</f>
        <v>Noite</v>
      </c>
      <c r="L1513" t="str">
        <f>VLOOKUP(K1513,Turnos!$A$1:$C$4,2,FALSE)</f>
        <v>22:00</v>
      </c>
      <c r="M1513" t="str">
        <f>VLOOKUP(K1513,Turnos!$A$1:$C$4,3,FALSE)</f>
        <v>06:00</v>
      </c>
      <c r="N1513" s="6">
        <v>21.178333333333331</v>
      </c>
      <c r="O1513" s="6">
        <v>5.0316666666666663</v>
      </c>
      <c r="P1513" s="6">
        <f t="shared" si="94"/>
        <v>26.209999999999997</v>
      </c>
      <c r="Q1513" t="str">
        <f t="shared" si="95"/>
        <v>Anomalia</v>
      </c>
      <c r="R1513" t="str">
        <f>VLOOKUP(A1513,Funcionários!$A$1:$I$98,6,FALSE)</f>
        <v>Financeiro</v>
      </c>
      <c r="S1513" t="str">
        <f>VLOOKUP(A1513,Funcionários!$A$1:$I$98,5,FALSE)</f>
        <v>Supervisor</v>
      </c>
      <c r="T1513">
        <f>VLOOKUP(A1513,Funcionários!$A$1:$I$98,8,FALSE)</f>
        <v>8570.91</v>
      </c>
      <c r="U1513" t="str">
        <f>VLOOKUP(A1513,Funcionários!$A$1:$I$98,3,FALSE)</f>
        <v>F</v>
      </c>
    </row>
    <row r="1514" spans="1:21" x14ac:dyDescent="0.3">
      <c r="A1514">
        <v>53</v>
      </c>
      <c r="B1514" t="str">
        <f>VLOOKUP(A1514,Funcionários!$A$1:$I$98,2,FALSE)</f>
        <v>Pietra Costela</v>
      </c>
      <c r="C1514" s="2" t="s">
        <v>42</v>
      </c>
      <c r="D1514" s="4" t="s">
        <v>807</v>
      </c>
      <c r="E1514" s="4" t="s">
        <v>2616</v>
      </c>
      <c r="F1514">
        <v>0</v>
      </c>
      <c r="G1514">
        <v>2.6</v>
      </c>
      <c r="H1514">
        <f t="shared" si="92"/>
        <v>2025</v>
      </c>
      <c r="I1514">
        <f t="shared" si="93"/>
        <v>4</v>
      </c>
      <c r="J1514" t="s">
        <v>26</v>
      </c>
      <c r="K1514" t="str">
        <f>VLOOKUP(A1514,Funcionários!$A$1:$I$98,7,FALSE)</f>
        <v>Noite</v>
      </c>
      <c r="L1514" t="str">
        <f>VLOOKUP(K1514,Turnos!$A$1:$C$4,2,FALSE)</f>
        <v>22:00</v>
      </c>
      <c r="M1514" t="str">
        <f>VLOOKUP(K1514,Turnos!$A$1:$C$4,3,FALSE)</f>
        <v>06:00</v>
      </c>
      <c r="N1514" s="6">
        <v>17.068888888888885</v>
      </c>
      <c r="O1514" s="6">
        <v>6.4627777777777773</v>
      </c>
      <c r="P1514" s="6">
        <f t="shared" si="94"/>
        <v>23.531666666666663</v>
      </c>
      <c r="Q1514" t="str">
        <f t="shared" si="95"/>
        <v>Anomalia</v>
      </c>
      <c r="R1514" t="str">
        <f>VLOOKUP(A1514,Funcionários!$A$1:$I$98,6,FALSE)</f>
        <v>Financeiro</v>
      </c>
      <c r="S1514" t="str">
        <f>VLOOKUP(A1514,Funcionários!$A$1:$I$98,5,FALSE)</f>
        <v>Supervisor</v>
      </c>
      <c r="T1514">
        <f>VLOOKUP(A1514,Funcionários!$A$1:$I$98,8,FALSE)</f>
        <v>8570.91</v>
      </c>
      <c r="U1514" t="str">
        <f>VLOOKUP(A1514,Funcionários!$A$1:$I$98,3,FALSE)</f>
        <v>F</v>
      </c>
    </row>
    <row r="1515" spans="1:21" x14ac:dyDescent="0.3">
      <c r="A1515">
        <v>53</v>
      </c>
      <c r="B1515" t="str">
        <f>VLOOKUP(A1515,Funcionários!$A$1:$I$98,2,FALSE)</f>
        <v>Pietra Costela</v>
      </c>
      <c r="C1515" s="2" t="s">
        <v>45</v>
      </c>
      <c r="D1515" s="4" t="s">
        <v>2617</v>
      </c>
      <c r="E1515" s="4" t="s">
        <v>2618</v>
      </c>
      <c r="F1515">
        <v>0</v>
      </c>
      <c r="G1515">
        <v>1.2</v>
      </c>
      <c r="H1515">
        <f t="shared" si="92"/>
        <v>2025</v>
      </c>
      <c r="I1515">
        <f t="shared" si="93"/>
        <v>4</v>
      </c>
      <c r="J1515" t="s">
        <v>28</v>
      </c>
      <c r="K1515" t="str">
        <f>VLOOKUP(A1515,Funcionários!$A$1:$I$98,7,FALSE)</f>
        <v>Noite</v>
      </c>
      <c r="L1515" t="str">
        <f>VLOOKUP(K1515,Turnos!$A$1:$C$4,2,FALSE)</f>
        <v>22:00</v>
      </c>
      <c r="M1515" t="str">
        <f>VLOOKUP(K1515,Turnos!$A$1:$C$4,3,FALSE)</f>
        <v>06:00</v>
      </c>
      <c r="N1515" s="6">
        <v>20.485277777777775</v>
      </c>
      <c r="O1515" s="6">
        <v>16.843611111111112</v>
      </c>
      <c r="P1515" s="6">
        <f t="shared" si="94"/>
        <v>37.328888888888883</v>
      </c>
      <c r="Q1515" t="str">
        <f t="shared" si="95"/>
        <v>Anomalia</v>
      </c>
      <c r="R1515" t="str">
        <f>VLOOKUP(A1515,Funcionários!$A$1:$I$98,6,FALSE)</f>
        <v>Financeiro</v>
      </c>
      <c r="S1515" t="str">
        <f>VLOOKUP(A1515,Funcionários!$A$1:$I$98,5,FALSE)</f>
        <v>Supervisor</v>
      </c>
      <c r="T1515">
        <f>VLOOKUP(A1515,Funcionários!$A$1:$I$98,8,FALSE)</f>
        <v>8570.91</v>
      </c>
      <c r="U1515" t="str">
        <f>VLOOKUP(A1515,Funcionários!$A$1:$I$98,3,FALSE)</f>
        <v>F</v>
      </c>
    </row>
    <row r="1516" spans="1:21" x14ac:dyDescent="0.3">
      <c r="A1516">
        <v>53</v>
      </c>
      <c r="B1516" t="str">
        <f>VLOOKUP(A1516,Funcionários!$A$1:$I$98,2,FALSE)</f>
        <v>Pietra Costela</v>
      </c>
      <c r="C1516" s="2" t="s">
        <v>48</v>
      </c>
      <c r="D1516" s="4" t="s">
        <v>2619</v>
      </c>
      <c r="E1516" s="4" t="s">
        <v>2620</v>
      </c>
      <c r="F1516">
        <v>0</v>
      </c>
      <c r="G1516">
        <v>3</v>
      </c>
      <c r="H1516">
        <f t="shared" si="92"/>
        <v>2025</v>
      </c>
      <c r="I1516">
        <f t="shared" si="93"/>
        <v>4</v>
      </c>
      <c r="J1516" t="s">
        <v>9</v>
      </c>
      <c r="K1516" t="str">
        <f>VLOOKUP(A1516,Funcionários!$A$1:$I$98,7,FALSE)</f>
        <v>Noite</v>
      </c>
      <c r="L1516" t="str">
        <f>VLOOKUP(K1516,Turnos!$A$1:$C$4,2,FALSE)</f>
        <v>22:00</v>
      </c>
      <c r="M1516" t="str">
        <f>VLOOKUP(K1516,Turnos!$A$1:$C$4,3,FALSE)</f>
        <v>06:00</v>
      </c>
      <c r="N1516" s="6">
        <v>2.0391666666666657</v>
      </c>
      <c r="O1516" s="6">
        <v>4.4786111111111104</v>
      </c>
      <c r="P1516" s="6">
        <f t="shared" si="94"/>
        <v>6.5177777777777761</v>
      </c>
      <c r="Q1516" t="str">
        <f t="shared" si="95"/>
        <v>Anomalia</v>
      </c>
      <c r="R1516" t="str">
        <f>VLOOKUP(A1516,Funcionários!$A$1:$I$98,6,FALSE)</f>
        <v>Financeiro</v>
      </c>
      <c r="S1516" t="str">
        <f>VLOOKUP(A1516,Funcionários!$A$1:$I$98,5,FALSE)</f>
        <v>Supervisor</v>
      </c>
      <c r="T1516">
        <f>VLOOKUP(A1516,Funcionários!$A$1:$I$98,8,FALSE)</f>
        <v>8570.91</v>
      </c>
      <c r="U1516" t="str">
        <f>VLOOKUP(A1516,Funcionários!$A$1:$I$98,3,FALSE)</f>
        <v>F</v>
      </c>
    </row>
    <row r="1517" spans="1:21" x14ac:dyDescent="0.3">
      <c r="A1517">
        <v>53</v>
      </c>
      <c r="B1517" t="str">
        <f>VLOOKUP(A1517,Funcionários!$A$1:$I$98,2,FALSE)</f>
        <v>Pietra Costela</v>
      </c>
      <c r="C1517" s="2" t="s">
        <v>51</v>
      </c>
      <c r="D1517" s="4" t="s">
        <v>2621</v>
      </c>
      <c r="E1517" s="4" t="s">
        <v>2622</v>
      </c>
      <c r="F1517">
        <v>0</v>
      </c>
      <c r="G1517">
        <v>0.9</v>
      </c>
      <c r="H1517">
        <f t="shared" si="92"/>
        <v>2025</v>
      </c>
      <c r="I1517">
        <f t="shared" si="93"/>
        <v>4</v>
      </c>
      <c r="J1517" t="s">
        <v>12</v>
      </c>
      <c r="K1517" t="str">
        <f>VLOOKUP(A1517,Funcionários!$A$1:$I$98,7,FALSE)</f>
        <v>Noite</v>
      </c>
      <c r="L1517" t="str">
        <f>VLOOKUP(K1517,Turnos!$A$1:$C$4,2,FALSE)</f>
        <v>22:00</v>
      </c>
      <c r="M1517" t="str">
        <f>VLOOKUP(K1517,Turnos!$A$1:$C$4,3,FALSE)</f>
        <v>06:00</v>
      </c>
      <c r="N1517" s="6">
        <v>10.831666666666667</v>
      </c>
      <c r="O1517" s="6">
        <v>11.667222222222222</v>
      </c>
      <c r="P1517" s="6">
        <f t="shared" si="94"/>
        <v>22.498888888888889</v>
      </c>
      <c r="Q1517" t="str">
        <f t="shared" si="95"/>
        <v>Anomalia</v>
      </c>
      <c r="R1517" t="str">
        <f>VLOOKUP(A1517,Funcionários!$A$1:$I$98,6,FALSE)</f>
        <v>Financeiro</v>
      </c>
      <c r="S1517" t="str">
        <f>VLOOKUP(A1517,Funcionários!$A$1:$I$98,5,FALSE)</f>
        <v>Supervisor</v>
      </c>
      <c r="T1517">
        <f>VLOOKUP(A1517,Funcionários!$A$1:$I$98,8,FALSE)</f>
        <v>8570.91</v>
      </c>
      <c r="U1517" t="str">
        <f>VLOOKUP(A1517,Funcionários!$A$1:$I$98,3,FALSE)</f>
        <v>F</v>
      </c>
    </row>
    <row r="1518" spans="1:21" x14ac:dyDescent="0.3">
      <c r="A1518">
        <v>53</v>
      </c>
      <c r="B1518" t="str">
        <f>VLOOKUP(A1518,Funcionários!$A$1:$I$98,2,FALSE)</f>
        <v>Pietra Costela</v>
      </c>
      <c r="C1518" s="2" t="s">
        <v>54</v>
      </c>
      <c r="D1518" s="4" t="s">
        <v>1526</v>
      </c>
      <c r="E1518" s="4" t="s">
        <v>2623</v>
      </c>
      <c r="F1518">
        <v>0</v>
      </c>
      <c r="G1518">
        <v>1.1000000000000001</v>
      </c>
      <c r="H1518">
        <f t="shared" si="92"/>
        <v>2025</v>
      </c>
      <c r="I1518">
        <f t="shared" si="93"/>
        <v>4</v>
      </c>
      <c r="J1518" t="s">
        <v>16</v>
      </c>
      <c r="K1518" t="str">
        <f>VLOOKUP(A1518,Funcionários!$A$1:$I$98,7,FALSE)</f>
        <v>Noite</v>
      </c>
      <c r="L1518" t="str">
        <f>VLOOKUP(K1518,Turnos!$A$1:$C$4,2,FALSE)</f>
        <v>22:00</v>
      </c>
      <c r="M1518" t="str">
        <f>VLOOKUP(K1518,Turnos!$A$1:$C$4,3,FALSE)</f>
        <v>06:00</v>
      </c>
      <c r="N1518" s="6">
        <v>0.13749999999999751</v>
      </c>
      <c r="O1518" s="6">
        <v>5.0902777777777777</v>
      </c>
      <c r="P1518" s="6">
        <f t="shared" si="94"/>
        <v>5.2277777777777752</v>
      </c>
      <c r="Q1518" t="str">
        <f t="shared" si="95"/>
        <v>Anomalia</v>
      </c>
      <c r="R1518" t="str">
        <f>VLOOKUP(A1518,Funcionários!$A$1:$I$98,6,FALSE)</f>
        <v>Financeiro</v>
      </c>
      <c r="S1518" t="str">
        <f>VLOOKUP(A1518,Funcionários!$A$1:$I$98,5,FALSE)</f>
        <v>Supervisor</v>
      </c>
      <c r="T1518">
        <f>VLOOKUP(A1518,Funcionários!$A$1:$I$98,8,FALSE)</f>
        <v>8570.91</v>
      </c>
      <c r="U1518" t="str">
        <f>VLOOKUP(A1518,Funcionários!$A$1:$I$98,3,FALSE)</f>
        <v>F</v>
      </c>
    </row>
    <row r="1519" spans="1:21" x14ac:dyDescent="0.3">
      <c r="A1519">
        <v>53</v>
      </c>
      <c r="B1519" t="str">
        <f>VLOOKUP(A1519,Funcionários!$A$1:$I$98,2,FALSE)</f>
        <v>Pietra Costela</v>
      </c>
      <c r="C1519" s="2" t="s">
        <v>57</v>
      </c>
      <c r="D1519" s="4" t="s">
        <v>2624</v>
      </c>
      <c r="E1519" s="4" t="s">
        <v>2625</v>
      </c>
      <c r="F1519">
        <v>0</v>
      </c>
      <c r="G1519">
        <v>2.2000000000000002</v>
      </c>
      <c r="H1519">
        <f t="shared" si="92"/>
        <v>2025</v>
      </c>
      <c r="I1519">
        <f t="shared" si="93"/>
        <v>4</v>
      </c>
      <c r="J1519" t="s">
        <v>18</v>
      </c>
      <c r="K1519" t="str">
        <f>VLOOKUP(A1519,Funcionários!$A$1:$I$98,7,FALSE)</f>
        <v>Noite</v>
      </c>
      <c r="L1519" t="str">
        <f>VLOOKUP(K1519,Turnos!$A$1:$C$4,2,FALSE)</f>
        <v>22:00</v>
      </c>
      <c r="M1519" t="str">
        <f>VLOOKUP(K1519,Turnos!$A$1:$C$4,3,FALSE)</f>
        <v>06:00</v>
      </c>
      <c r="N1519" s="6">
        <v>1.5416666666666679</v>
      </c>
      <c r="O1519" s="6">
        <v>5.4241666666666664</v>
      </c>
      <c r="P1519" s="6">
        <f t="shared" si="94"/>
        <v>6.9658333333333342</v>
      </c>
      <c r="Q1519" t="str">
        <f t="shared" si="95"/>
        <v>Anomalia</v>
      </c>
      <c r="R1519" t="str">
        <f>VLOOKUP(A1519,Funcionários!$A$1:$I$98,6,FALSE)</f>
        <v>Financeiro</v>
      </c>
      <c r="S1519" t="str">
        <f>VLOOKUP(A1519,Funcionários!$A$1:$I$98,5,FALSE)</f>
        <v>Supervisor</v>
      </c>
      <c r="T1519">
        <f>VLOOKUP(A1519,Funcionários!$A$1:$I$98,8,FALSE)</f>
        <v>8570.91</v>
      </c>
      <c r="U1519" t="str">
        <f>VLOOKUP(A1519,Funcionários!$A$1:$I$98,3,FALSE)</f>
        <v>F</v>
      </c>
    </row>
    <row r="1520" spans="1:21" x14ac:dyDescent="0.3">
      <c r="A1520">
        <v>53</v>
      </c>
      <c r="B1520" t="str">
        <f>VLOOKUP(A1520,Funcionários!$A$1:$I$98,2,FALSE)</f>
        <v>Pietra Costela</v>
      </c>
      <c r="C1520" s="2" t="s">
        <v>60</v>
      </c>
      <c r="D1520" s="4" t="s">
        <v>2626</v>
      </c>
      <c r="E1520" s="4" t="s">
        <v>2627</v>
      </c>
      <c r="F1520">
        <v>0</v>
      </c>
      <c r="G1520">
        <v>0.6</v>
      </c>
      <c r="H1520">
        <f t="shared" si="92"/>
        <v>2025</v>
      </c>
      <c r="I1520">
        <f t="shared" si="93"/>
        <v>4</v>
      </c>
      <c r="J1520" t="s">
        <v>22</v>
      </c>
      <c r="K1520" t="str">
        <f>VLOOKUP(A1520,Funcionários!$A$1:$I$98,7,FALSE)</f>
        <v>Noite</v>
      </c>
      <c r="L1520" t="str">
        <f>VLOOKUP(K1520,Turnos!$A$1:$C$4,2,FALSE)</f>
        <v>22:00</v>
      </c>
      <c r="M1520" t="str">
        <f>VLOOKUP(K1520,Turnos!$A$1:$C$4,3,FALSE)</f>
        <v>06:00</v>
      </c>
      <c r="N1520" s="6">
        <v>3.0941666666666654</v>
      </c>
      <c r="O1520" s="6">
        <v>3.0530555555555554</v>
      </c>
      <c r="P1520" s="6">
        <f t="shared" si="94"/>
        <v>6.1472222222222204</v>
      </c>
      <c r="Q1520" t="str">
        <f t="shared" si="95"/>
        <v>Anomalia</v>
      </c>
      <c r="R1520" t="str">
        <f>VLOOKUP(A1520,Funcionários!$A$1:$I$98,6,FALSE)</f>
        <v>Financeiro</v>
      </c>
      <c r="S1520" t="str">
        <f>VLOOKUP(A1520,Funcionários!$A$1:$I$98,5,FALSE)</f>
        <v>Supervisor</v>
      </c>
      <c r="T1520">
        <f>VLOOKUP(A1520,Funcionários!$A$1:$I$98,8,FALSE)</f>
        <v>8570.91</v>
      </c>
      <c r="U1520" t="str">
        <f>VLOOKUP(A1520,Funcionários!$A$1:$I$98,3,FALSE)</f>
        <v>F</v>
      </c>
    </row>
    <row r="1521" spans="1:21" x14ac:dyDescent="0.3">
      <c r="A1521">
        <v>53</v>
      </c>
      <c r="B1521" t="str">
        <f>VLOOKUP(A1521,Funcionários!$A$1:$I$98,2,FALSE)</f>
        <v>Pietra Costela</v>
      </c>
      <c r="C1521" s="2" t="s">
        <v>63</v>
      </c>
      <c r="D1521" s="4" t="s">
        <v>556</v>
      </c>
      <c r="E1521" s="4" t="s">
        <v>2628</v>
      </c>
      <c r="F1521">
        <v>0</v>
      </c>
      <c r="G1521">
        <v>0.8</v>
      </c>
      <c r="H1521">
        <f t="shared" si="92"/>
        <v>2025</v>
      </c>
      <c r="I1521">
        <f t="shared" si="93"/>
        <v>4</v>
      </c>
      <c r="J1521" t="s">
        <v>26</v>
      </c>
      <c r="K1521" t="str">
        <f>VLOOKUP(A1521,Funcionários!$A$1:$I$98,7,FALSE)</f>
        <v>Noite</v>
      </c>
      <c r="L1521" t="str">
        <f>VLOOKUP(K1521,Turnos!$A$1:$C$4,2,FALSE)</f>
        <v>22:00</v>
      </c>
      <c r="M1521" t="str">
        <f>VLOOKUP(K1521,Turnos!$A$1:$C$4,3,FALSE)</f>
        <v>06:00</v>
      </c>
      <c r="N1521" s="6">
        <v>6.125277777777776</v>
      </c>
      <c r="O1521" s="6">
        <v>10.228055555555557</v>
      </c>
      <c r="P1521" s="6">
        <f t="shared" si="94"/>
        <v>16.353333333333332</v>
      </c>
      <c r="Q1521" t="str">
        <f t="shared" si="95"/>
        <v>Anomalia</v>
      </c>
      <c r="R1521" t="str">
        <f>VLOOKUP(A1521,Funcionários!$A$1:$I$98,6,FALSE)</f>
        <v>Financeiro</v>
      </c>
      <c r="S1521" t="str">
        <f>VLOOKUP(A1521,Funcionários!$A$1:$I$98,5,FALSE)</f>
        <v>Supervisor</v>
      </c>
      <c r="T1521">
        <f>VLOOKUP(A1521,Funcionários!$A$1:$I$98,8,FALSE)</f>
        <v>8570.91</v>
      </c>
      <c r="U1521" t="str">
        <f>VLOOKUP(A1521,Funcionários!$A$1:$I$98,3,FALSE)</f>
        <v>F</v>
      </c>
    </row>
    <row r="1522" spans="1:21" x14ac:dyDescent="0.3">
      <c r="A1522">
        <v>53</v>
      </c>
      <c r="B1522" t="str">
        <f>VLOOKUP(A1522,Funcionários!$A$1:$I$98,2,FALSE)</f>
        <v>Pietra Costela</v>
      </c>
      <c r="C1522" s="2" t="s">
        <v>66</v>
      </c>
      <c r="D1522" s="4" t="s">
        <v>2629</v>
      </c>
      <c r="E1522" s="4" t="s">
        <v>2630</v>
      </c>
      <c r="F1522">
        <v>0</v>
      </c>
      <c r="G1522">
        <v>1.2</v>
      </c>
      <c r="H1522">
        <f t="shared" si="92"/>
        <v>2025</v>
      </c>
      <c r="I1522">
        <f t="shared" si="93"/>
        <v>4</v>
      </c>
      <c r="J1522" t="s">
        <v>28</v>
      </c>
      <c r="K1522" t="str">
        <f>VLOOKUP(A1522,Funcionários!$A$1:$I$98,7,FALSE)</f>
        <v>Noite</v>
      </c>
      <c r="L1522" t="str">
        <f>VLOOKUP(K1522,Turnos!$A$1:$C$4,2,FALSE)</f>
        <v>22:00</v>
      </c>
      <c r="M1522" t="str">
        <f>VLOOKUP(K1522,Turnos!$A$1:$C$4,3,FALSE)</f>
        <v>06:00</v>
      </c>
      <c r="N1522" s="6">
        <v>4.4444444444445175E-2</v>
      </c>
      <c r="O1522" s="6">
        <v>16.405277777777776</v>
      </c>
      <c r="P1522" s="6">
        <f t="shared" si="94"/>
        <v>16.449722222222221</v>
      </c>
      <c r="Q1522" t="str">
        <f t="shared" si="95"/>
        <v>Anomalia</v>
      </c>
      <c r="R1522" t="str">
        <f>VLOOKUP(A1522,Funcionários!$A$1:$I$98,6,FALSE)</f>
        <v>Financeiro</v>
      </c>
      <c r="S1522" t="str">
        <f>VLOOKUP(A1522,Funcionários!$A$1:$I$98,5,FALSE)</f>
        <v>Supervisor</v>
      </c>
      <c r="T1522">
        <f>VLOOKUP(A1522,Funcionários!$A$1:$I$98,8,FALSE)</f>
        <v>8570.91</v>
      </c>
      <c r="U1522" t="str">
        <f>VLOOKUP(A1522,Funcionários!$A$1:$I$98,3,FALSE)</f>
        <v>F</v>
      </c>
    </row>
    <row r="1523" spans="1:21" x14ac:dyDescent="0.3">
      <c r="A1523">
        <v>53</v>
      </c>
      <c r="B1523" t="str">
        <f>VLOOKUP(A1523,Funcionários!$A$1:$I$98,2,FALSE)</f>
        <v>Pietra Costela</v>
      </c>
      <c r="C1523" s="2" t="s">
        <v>69</v>
      </c>
      <c r="D1523" s="4" t="s">
        <v>2631</v>
      </c>
      <c r="E1523" s="4" t="s">
        <v>2632</v>
      </c>
      <c r="F1523">
        <v>0</v>
      </c>
      <c r="G1523">
        <v>1.8</v>
      </c>
      <c r="H1523">
        <f t="shared" si="92"/>
        <v>2025</v>
      </c>
      <c r="I1523">
        <f t="shared" si="93"/>
        <v>4</v>
      </c>
      <c r="J1523" t="s">
        <v>9</v>
      </c>
      <c r="K1523" t="str">
        <f>VLOOKUP(A1523,Funcionários!$A$1:$I$98,7,FALSE)</f>
        <v>Noite</v>
      </c>
      <c r="L1523" t="str">
        <f>VLOOKUP(K1523,Turnos!$A$1:$C$4,2,FALSE)</f>
        <v>22:00</v>
      </c>
      <c r="M1523" t="str">
        <f>VLOOKUP(K1523,Turnos!$A$1:$C$4,3,FALSE)</f>
        <v>06:00</v>
      </c>
      <c r="N1523" s="6">
        <v>2.6972222222222211</v>
      </c>
      <c r="O1523" s="6">
        <v>9.6925000000000008</v>
      </c>
      <c r="P1523" s="6">
        <f t="shared" si="94"/>
        <v>12.389722222222222</v>
      </c>
      <c r="Q1523" t="str">
        <f t="shared" si="95"/>
        <v>Anomalia</v>
      </c>
      <c r="R1523" t="str">
        <f>VLOOKUP(A1523,Funcionários!$A$1:$I$98,6,FALSE)</f>
        <v>Financeiro</v>
      </c>
      <c r="S1523" t="str">
        <f>VLOOKUP(A1523,Funcionários!$A$1:$I$98,5,FALSE)</f>
        <v>Supervisor</v>
      </c>
      <c r="T1523">
        <f>VLOOKUP(A1523,Funcionários!$A$1:$I$98,8,FALSE)</f>
        <v>8570.91</v>
      </c>
      <c r="U1523" t="str">
        <f>VLOOKUP(A1523,Funcionários!$A$1:$I$98,3,FALSE)</f>
        <v>F</v>
      </c>
    </row>
    <row r="1524" spans="1:21" x14ac:dyDescent="0.3">
      <c r="A1524">
        <v>53</v>
      </c>
      <c r="B1524" t="str">
        <f>VLOOKUP(A1524,Funcionários!$A$1:$I$98,2,FALSE)</f>
        <v>Pietra Costela</v>
      </c>
      <c r="C1524" s="2" t="s">
        <v>72</v>
      </c>
      <c r="D1524" s="4" t="s">
        <v>2633</v>
      </c>
      <c r="E1524" s="4" t="s">
        <v>2634</v>
      </c>
      <c r="F1524">
        <v>0</v>
      </c>
      <c r="G1524">
        <v>0.9</v>
      </c>
      <c r="H1524">
        <f t="shared" si="92"/>
        <v>2025</v>
      </c>
      <c r="I1524">
        <f t="shared" si="93"/>
        <v>4</v>
      </c>
      <c r="J1524" t="s">
        <v>12</v>
      </c>
      <c r="K1524" t="str">
        <f>VLOOKUP(A1524,Funcionários!$A$1:$I$98,7,FALSE)</f>
        <v>Noite</v>
      </c>
      <c r="L1524" t="str">
        <f>VLOOKUP(K1524,Turnos!$A$1:$C$4,2,FALSE)</f>
        <v>22:00</v>
      </c>
      <c r="M1524" t="str">
        <f>VLOOKUP(K1524,Turnos!$A$1:$C$4,3,FALSE)</f>
        <v>06:00</v>
      </c>
      <c r="N1524" s="6">
        <v>20.125277777777779</v>
      </c>
      <c r="O1524" s="6">
        <v>14.940000000000001</v>
      </c>
      <c r="P1524" s="6">
        <f t="shared" si="94"/>
        <v>35.06527777777778</v>
      </c>
      <c r="Q1524" t="str">
        <f t="shared" si="95"/>
        <v>Anomalia</v>
      </c>
      <c r="R1524" t="str">
        <f>VLOOKUP(A1524,Funcionários!$A$1:$I$98,6,FALSE)</f>
        <v>Financeiro</v>
      </c>
      <c r="S1524" t="str">
        <f>VLOOKUP(A1524,Funcionários!$A$1:$I$98,5,FALSE)</f>
        <v>Supervisor</v>
      </c>
      <c r="T1524">
        <f>VLOOKUP(A1524,Funcionários!$A$1:$I$98,8,FALSE)</f>
        <v>8570.91</v>
      </c>
      <c r="U1524" t="str">
        <f>VLOOKUP(A1524,Funcionários!$A$1:$I$98,3,FALSE)</f>
        <v>F</v>
      </c>
    </row>
    <row r="1525" spans="1:21" x14ac:dyDescent="0.3">
      <c r="A1525">
        <v>53</v>
      </c>
      <c r="B1525" t="str">
        <f>VLOOKUP(A1525,Funcionários!$A$1:$I$98,2,FALSE)</f>
        <v>Pietra Costela</v>
      </c>
      <c r="C1525" s="2" t="s">
        <v>75</v>
      </c>
      <c r="D1525" s="4"/>
      <c r="E1525" s="4"/>
      <c r="F1525">
        <v>0</v>
      </c>
      <c r="G1525">
        <v>0</v>
      </c>
      <c r="H1525">
        <f t="shared" si="92"/>
        <v>2025</v>
      </c>
      <c r="I1525">
        <f t="shared" si="93"/>
        <v>4</v>
      </c>
      <c r="J1525" t="s">
        <v>16</v>
      </c>
      <c r="K1525" t="str">
        <f>VLOOKUP(A1525,Funcionários!$A$1:$I$98,7,FALSE)</f>
        <v>Noite</v>
      </c>
      <c r="L1525" t="str">
        <f>VLOOKUP(K1525,Turnos!$A$1:$C$4,2,FALSE)</f>
        <v>22:00</v>
      </c>
      <c r="M1525" t="str">
        <f>VLOOKUP(K1525,Turnos!$A$1:$C$4,3,FALSE)</f>
        <v>06:00</v>
      </c>
      <c r="N1525" s="6">
        <v>22</v>
      </c>
      <c r="O1525" s="6">
        <v>6</v>
      </c>
      <c r="P1525" s="6">
        <f t="shared" si="94"/>
        <v>28</v>
      </c>
      <c r="Q1525" t="str">
        <f t="shared" si="95"/>
        <v>Anomalia</v>
      </c>
      <c r="R1525" t="str">
        <f>VLOOKUP(A1525,Funcionários!$A$1:$I$98,6,FALSE)</f>
        <v>Financeiro</v>
      </c>
      <c r="S1525" t="str">
        <f>VLOOKUP(A1525,Funcionários!$A$1:$I$98,5,FALSE)</f>
        <v>Supervisor</v>
      </c>
      <c r="T1525">
        <f>VLOOKUP(A1525,Funcionários!$A$1:$I$98,8,FALSE)</f>
        <v>8570.91</v>
      </c>
      <c r="U1525" t="str">
        <f>VLOOKUP(A1525,Funcionários!$A$1:$I$98,3,FALSE)</f>
        <v>F</v>
      </c>
    </row>
    <row r="1526" spans="1:21" x14ac:dyDescent="0.3">
      <c r="A1526">
        <v>53</v>
      </c>
      <c r="B1526" t="str">
        <f>VLOOKUP(A1526,Funcionários!$A$1:$I$98,2,FALSE)</f>
        <v>Pietra Costela</v>
      </c>
      <c r="C1526" s="2" t="s">
        <v>76</v>
      </c>
      <c r="D1526" s="4" t="s">
        <v>2635</v>
      </c>
      <c r="E1526" s="4" t="s">
        <v>2636</v>
      </c>
      <c r="F1526">
        <v>0</v>
      </c>
      <c r="G1526">
        <v>2.1</v>
      </c>
      <c r="H1526">
        <f t="shared" si="92"/>
        <v>2025</v>
      </c>
      <c r="I1526">
        <f t="shared" si="93"/>
        <v>4</v>
      </c>
      <c r="J1526" t="s">
        <v>18</v>
      </c>
      <c r="K1526" t="str">
        <f>VLOOKUP(A1526,Funcionários!$A$1:$I$98,7,FALSE)</f>
        <v>Noite</v>
      </c>
      <c r="L1526" t="str">
        <f>VLOOKUP(K1526,Turnos!$A$1:$C$4,2,FALSE)</f>
        <v>22:00</v>
      </c>
      <c r="M1526" t="str">
        <f>VLOOKUP(K1526,Turnos!$A$1:$C$4,3,FALSE)</f>
        <v>06:00</v>
      </c>
      <c r="N1526" s="6">
        <v>11.937777777777775</v>
      </c>
      <c r="O1526" s="6">
        <v>11.590555555555552</v>
      </c>
      <c r="P1526" s="6">
        <f t="shared" si="94"/>
        <v>23.528333333333329</v>
      </c>
      <c r="Q1526" t="str">
        <f t="shared" si="95"/>
        <v>Anomalia</v>
      </c>
      <c r="R1526" t="str">
        <f>VLOOKUP(A1526,Funcionários!$A$1:$I$98,6,FALSE)</f>
        <v>Financeiro</v>
      </c>
      <c r="S1526" t="str">
        <f>VLOOKUP(A1526,Funcionários!$A$1:$I$98,5,FALSE)</f>
        <v>Supervisor</v>
      </c>
      <c r="T1526">
        <f>VLOOKUP(A1526,Funcionários!$A$1:$I$98,8,FALSE)</f>
        <v>8570.91</v>
      </c>
      <c r="U1526" t="str">
        <f>VLOOKUP(A1526,Funcionários!$A$1:$I$98,3,FALSE)</f>
        <v>F</v>
      </c>
    </row>
    <row r="1527" spans="1:21" x14ac:dyDescent="0.3">
      <c r="A1527">
        <v>53</v>
      </c>
      <c r="B1527" t="str">
        <f>VLOOKUP(A1527,Funcionários!$A$1:$I$98,2,FALSE)</f>
        <v>Pietra Costela</v>
      </c>
      <c r="C1527" s="2" t="s">
        <v>79</v>
      </c>
      <c r="D1527" s="4" t="s">
        <v>2637</v>
      </c>
      <c r="E1527" s="4" t="s">
        <v>2638</v>
      </c>
      <c r="F1527">
        <v>0</v>
      </c>
      <c r="G1527">
        <v>1.7</v>
      </c>
      <c r="H1527">
        <f t="shared" si="92"/>
        <v>2025</v>
      </c>
      <c r="I1527">
        <f t="shared" si="93"/>
        <v>4</v>
      </c>
      <c r="J1527" t="s">
        <v>22</v>
      </c>
      <c r="K1527" t="str">
        <f>VLOOKUP(A1527,Funcionários!$A$1:$I$98,7,FALSE)</f>
        <v>Noite</v>
      </c>
      <c r="L1527" t="str">
        <f>VLOOKUP(K1527,Turnos!$A$1:$C$4,2,FALSE)</f>
        <v>22:00</v>
      </c>
      <c r="M1527" t="str">
        <f>VLOOKUP(K1527,Turnos!$A$1:$C$4,3,FALSE)</f>
        <v>06:00</v>
      </c>
      <c r="N1527" s="6">
        <v>9.8988888888888891</v>
      </c>
      <c r="O1527" s="6">
        <v>17.053888888888888</v>
      </c>
      <c r="P1527" s="6">
        <f t="shared" si="94"/>
        <v>26.952777777777776</v>
      </c>
      <c r="Q1527" t="str">
        <f t="shared" si="95"/>
        <v>Anomalia</v>
      </c>
      <c r="R1527" t="str">
        <f>VLOOKUP(A1527,Funcionários!$A$1:$I$98,6,FALSE)</f>
        <v>Financeiro</v>
      </c>
      <c r="S1527" t="str">
        <f>VLOOKUP(A1527,Funcionários!$A$1:$I$98,5,FALSE)</f>
        <v>Supervisor</v>
      </c>
      <c r="T1527">
        <f>VLOOKUP(A1527,Funcionários!$A$1:$I$98,8,FALSE)</f>
        <v>8570.91</v>
      </c>
      <c r="U1527" t="str">
        <f>VLOOKUP(A1527,Funcionários!$A$1:$I$98,3,FALSE)</f>
        <v>F</v>
      </c>
    </row>
    <row r="1528" spans="1:21" x14ac:dyDescent="0.3">
      <c r="A1528">
        <v>53</v>
      </c>
      <c r="B1528" t="str">
        <f>VLOOKUP(A1528,Funcionários!$A$1:$I$98,2,FALSE)</f>
        <v>Pietra Costela</v>
      </c>
      <c r="C1528" s="2" t="s">
        <v>82</v>
      </c>
      <c r="D1528" s="4" t="s">
        <v>2639</v>
      </c>
      <c r="E1528" s="4" t="s">
        <v>2640</v>
      </c>
      <c r="F1528">
        <v>0</v>
      </c>
      <c r="G1528">
        <v>0.1</v>
      </c>
      <c r="H1528">
        <f t="shared" si="92"/>
        <v>2025</v>
      </c>
      <c r="I1528">
        <f t="shared" si="93"/>
        <v>4</v>
      </c>
      <c r="J1528" t="s">
        <v>26</v>
      </c>
      <c r="K1528" t="str">
        <f>VLOOKUP(A1528,Funcionários!$A$1:$I$98,7,FALSE)</f>
        <v>Noite</v>
      </c>
      <c r="L1528" t="str">
        <f>VLOOKUP(K1528,Turnos!$A$1:$C$4,2,FALSE)</f>
        <v>22:00</v>
      </c>
      <c r="M1528" t="str">
        <f>VLOOKUP(K1528,Turnos!$A$1:$C$4,3,FALSE)</f>
        <v>06:00</v>
      </c>
      <c r="N1528" s="6">
        <v>20.795833333333334</v>
      </c>
      <c r="O1528" s="6">
        <v>3.9913888888888889</v>
      </c>
      <c r="P1528" s="6">
        <f t="shared" si="94"/>
        <v>24.787222222222223</v>
      </c>
      <c r="Q1528" t="str">
        <f t="shared" si="95"/>
        <v>Anomalia</v>
      </c>
      <c r="R1528" t="str">
        <f>VLOOKUP(A1528,Funcionários!$A$1:$I$98,6,FALSE)</f>
        <v>Financeiro</v>
      </c>
      <c r="S1528" t="str">
        <f>VLOOKUP(A1528,Funcionários!$A$1:$I$98,5,FALSE)</f>
        <v>Supervisor</v>
      </c>
      <c r="T1528">
        <f>VLOOKUP(A1528,Funcionários!$A$1:$I$98,8,FALSE)</f>
        <v>8570.91</v>
      </c>
      <c r="U1528" t="str">
        <f>VLOOKUP(A1528,Funcionários!$A$1:$I$98,3,FALSE)</f>
        <v>F</v>
      </c>
    </row>
    <row r="1529" spans="1:21" x14ac:dyDescent="0.3">
      <c r="A1529">
        <v>53</v>
      </c>
      <c r="B1529" t="str">
        <f>VLOOKUP(A1529,Funcionários!$A$1:$I$98,2,FALSE)</f>
        <v>Pietra Costela</v>
      </c>
      <c r="C1529" s="2" t="s">
        <v>85</v>
      </c>
      <c r="D1529" s="4" t="s">
        <v>2641</v>
      </c>
      <c r="E1529" s="4" t="s">
        <v>2642</v>
      </c>
      <c r="F1529">
        <v>0</v>
      </c>
      <c r="G1529">
        <v>1.1000000000000001</v>
      </c>
      <c r="H1529">
        <f t="shared" si="92"/>
        <v>2025</v>
      </c>
      <c r="I1529">
        <f t="shared" si="93"/>
        <v>4</v>
      </c>
      <c r="J1529" t="s">
        <v>28</v>
      </c>
      <c r="K1529" t="str">
        <f>VLOOKUP(A1529,Funcionários!$A$1:$I$98,7,FALSE)</f>
        <v>Noite</v>
      </c>
      <c r="L1529" t="str">
        <f>VLOOKUP(K1529,Turnos!$A$1:$C$4,2,FALSE)</f>
        <v>22:00</v>
      </c>
      <c r="M1529" t="str">
        <f>VLOOKUP(K1529,Turnos!$A$1:$C$4,3,FALSE)</f>
        <v>06:00</v>
      </c>
      <c r="N1529" s="6">
        <v>4.0619444444444444</v>
      </c>
      <c r="O1529" s="6">
        <v>2.3747222222222222</v>
      </c>
      <c r="P1529" s="6">
        <f t="shared" si="94"/>
        <v>6.4366666666666665</v>
      </c>
      <c r="Q1529" t="str">
        <f t="shared" si="95"/>
        <v>Anomalia</v>
      </c>
      <c r="R1529" t="str">
        <f>VLOOKUP(A1529,Funcionários!$A$1:$I$98,6,FALSE)</f>
        <v>Financeiro</v>
      </c>
      <c r="S1529" t="str">
        <f>VLOOKUP(A1529,Funcionários!$A$1:$I$98,5,FALSE)</f>
        <v>Supervisor</v>
      </c>
      <c r="T1529">
        <f>VLOOKUP(A1529,Funcionários!$A$1:$I$98,8,FALSE)</f>
        <v>8570.91</v>
      </c>
      <c r="U1529" t="str">
        <f>VLOOKUP(A1529,Funcionários!$A$1:$I$98,3,FALSE)</f>
        <v>F</v>
      </c>
    </row>
    <row r="1530" spans="1:21" x14ac:dyDescent="0.3">
      <c r="A1530">
        <v>53</v>
      </c>
      <c r="B1530" t="str">
        <f>VLOOKUP(A1530,Funcionários!$A$1:$I$98,2,FALSE)</f>
        <v>Pietra Costela</v>
      </c>
      <c r="C1530" s="2" t="s">
        <v>88</v>
      </c>
      <c r="D1530" s="4" t="s">
        <v>2643</v>
      </c>
      <c r="E1530" s="4" t="s">
        <v>2644</v>
      </c>
      <c r="F1530">
        <v>0</v>
      </c>
      <c r="G1530">
        <v>2.4</v>
      </c>
      <c r="H1530">
        <f t="shared" si="92"/>
        <v>2025</v>
      </c>
      <c r="I1530">
        <f t="shared" si="93"/>
        <v>4</v>
      </c>
      <c r="J1530" t="s">
        <v>9</v>
      </c>
      <c r="K1530" t="str">
        <f>VLOOKUP(A1530,Funcionários!$A$1:$I$98,7,FALSE)</f>
        <v>Noite</v>
      </c>
      <c r="L1530" t="str">
        <f>VLOOKUP(K1530,Turnos!$A$1:$C$4,2,FALSE)</f>
        <v>22:00</v>
      </c>
      <c r="M1530" t="str">
        <f>VLOOKUP(K1530,Turnos!$A$1:$C$4,3,FALSE)</f>
        <v>06:00</v>
      </c>
      <c r="N1530" s="6">
        <v>20.828888888888887</v>
      </c>
      <c r="O1530" s="6">
        <v>5.8400000000000007</v>
      </c>
      <c r="P1530" s="6">
        <f t="shared" si="94"/>
        <v>26.668888888888887</v>
      </c>
      <c r="Q1530" t="str">
        <f t="shared" si="95"/>
        <v>Anomalia</v>
      </c>
      <c r="R1530" t="str">
        <f>VLOOKUP(A1530,Funcionários!$A$1:$I$98,6,FALSE)</f>
        <v>Financeiro</v>
      </c>
      <c r="S1530" t="str">
        <f>VLOOKUP(A1530,Funcionários!$A$1:$I$98,5,FALSE)</f>
        <v>Supervisor</v>
      </c>
      <c r="T1530">
        <f>VLOOKUP(A1530,Funcionários!$A$1:$I$98,8,FALSE)</f>
        <v>8570.91</v>
      </c>
      <c r="U1530" t="str">
        <f>VLOOKUP(A1530,Funcionários!$A$1:$I$98,3,FALSE)</f>
        <v>F</v>
      </c>
    </row>
    <row r="1531" spans="1:21" x14ac:dyDescent="0.3">
      <c r="A1531">
        <v>53</v>
      </c>
      <c r="B1531" t="str">
        <f>VLOOKUP(A1531,Funcionários!$A$1:$I$98,2,FALSE)</f>
        <v>Pietra Costela</v>
      </c>
      <c r="C1531" s="2" t="s">
        <v>91</v>
      </c>
      <c r="D1531" s="4" t="s">
        <v>2645</v>
      </c>
      <c r="E1531" s="4" t="s">
        <v>2646</v>
      </c>
      <c r="F1531">
        <v>0</v>
      </c>
      <c r="G1531">
        <v>2.8</v>
      </c>
      <c r="H1531">
        <f t="shared" si="92"/>
        <v>2025</v>
      </c>
      <c r="I1531">
        <f t="shared" si="93"/>
        <v>4</v>
      </c>
      <c r="J1531" t="s">
        <v>12</v>
      </c>
      <c r="K1531" t="str">
        <f>VLOOKUP(A1531,Funcionários!$A$1:$I$98,7,FALSE)</f>
        <v>Noite</v>
      </c>
      <c r="L1531" t="str">
        <f>VLOOKUP(K1531,Turnos!$A$1:$C$4,2,FALSE)</f>
        <v>22:00</v>
      </c>
      <c r="M1531" t="str">
        <f>VLOOKUP(K1531,Turnos!$A$1:$C$4,3,FALSE)</f>
        <v>06:00</v>
      </c>
      <c r="N1531" s="6">
        <v>10.018888888888888</v>
      </c>
      <c r="O1531" s="6">
        <v>11.048055555555557</v>
      </c>
      <c r="P1531" s="6">
        <f t="shared" si="94"/>
        <v>21.066944444444445</v>
      </c>
      <c r="Q1531" t="str">
        <f t="shared" si="95"/>
        <v>Anomalia</v>
      </c>
      <c r="R1531" t="str">
        <f>VLOOKUP(A1531,Funcionários!$A$1:$I$98,6,FALSE)</f>
        <v>Financeiro</v>
      </c>
      <c r="S1531" t="str">
        <f>VLOOKUP(A1531,Funcionários!$A$1:$I$98,5,FALSE)</f>
        <v>Supervisor</v>
      </c>
      <c r="T1531">
        <f>VLOOKUP(A1531,Funcionários!$A$1:$I$98,8,FALSE)</f>
        <v>8570.91</v>
      </c>
      <c r="U1531" t="str">
        <f>VLOOKUP(A1531,Funcionários!$A$1:$I$98,3,FALSE)</f>
        <v>F</v>
      </c>
    </row>
    <row r="1532" spans="1:21" x14ac:dyDescent="0.3">
      <c r="A1532">
        <v>54</v>
      </c>
      <c r="B1532" t="str">
        <f>VLOOKUP(A1532,Funcionários!$A$1:$I$98,2,FALSE)</f>
        <v>Marcos Vinicius Moreira</v>
      </c>
      <c r="C1532" s="2" t="s">
        <v>7</v>
      </c>
      <c r="D1532" s="4" t="s">
        <v>2647</v>
      </c>
      <c r="E1532" s="4" t="s">
        <v>2648</v>
      </c>
      <c r="F1532">
        <v>0</v>
      </c>
      <c r="G1532">
        <v>2.4</v>
      </c>
      <c r="H1532">
        <f t="shared" si="92"/>
        <v>2025</v>
      </c>
      <c r="I1532">
        <f t="shared" si="93"/>
        <v>5</v>
      </c>
      <c r="J1532" t="s">
        <v>9</v>
      </c>
      <c r="K1532" t="str">
        <f>VLOOKUP(A1532,Funcionários!$A$1:$I$98,7,FALSE)</f>
        <v>Manhã</v>
      </c>
      <c r="L1532" t="str">
        <f>VLOOKUP(K1532,Turnos!$A$1:$C$4,2,FALSE)</f>
        <v>06:00</v>
      </c>
      <c r="M1532" t="str">
        <f>VLOOKUP(K1532,Turnos!$A$1:$C$4,3,FALSE)</f>
        <v>14:00</v>
      </c>
      <c r="N1532" s="6">
        <v>7.0272222222222238</v>
      </c>
      <c r="O1532" s="6">
        <v>7.7950000000000008</v>
      </c>
      <c r="P1532" s="6">
        <f t="shared" si="94"/>
        <v>14.822222222222225</v>
      </c>
      <c r="Q1532" t="str">
        <f t="shared" si="95"/>
        <v>Anomalia</v>
      </c>
      <c r="R1532" t="str">
        <f>VLOOKUP(A1532,Funcionários!$A$1:$I$98,6,FALSE)</f>
        <v>Financeiro</v>
      </c>
      <c r="S1532" t="str">
        <f>VLOOKUP(A1532,Funcionários!$A$1:$I$98,5,FALSE)</f>
        <v>Supervisor</v>
      </c>
      <c r="T1532">
        <f>VLOOKUP(A1532,Funcionários!$A$1:$I$98,8,FALSE)</f>
        <v>4790.16</v>
      </c>
      <c r="U1532" t="str">
        <f>VLOOKUP(A1532,Funcionários!$A$1:$I$98,3,FALSE)</f>
        <v>Outros</v>
      </c>
    </row>
    <row r="1533" spans="1:21" x14ac:dyDescent="0.3">
      <c r="A1533">
        <v>54</v>
      </c>
      <c r="B1533" t="str">
        <f>VLOOKUP(A1533,Funcionários!$A$1:$I$98,2,FALSE)</f>
        <v>Marcos Vinicius Moreira</v>
      </c>
      <c r="C1533" s="2" t="s">
        <v>10</v>
      </c>
      <c r="D1533" s="4" t="s">
        <v>2649</v>
      </c>
      <c r="E1533" s="4" t="s">
        <v>2650</v>
      </c>
      <c r="F1533">
        <v>0</v>
      </c>
      <c r="G1533">
        <v>2.1</v>
      </c>
      <c r="H1533">
        <f t="shared" si="92"/>
        <v>2025</v>
      </c>
      <c r="I1533">
        <f t="shared" si="93"/>
        <v>5</v>
      </c>
      <c r="J1533" t="s">
        <v>12</v>
      </c>
      <c r="K1533" t="str">
        <f>VLOOKUP(A1533,Funcionários!$A$1:$I$98,7,FALSE)</f>
        <v>Manhã</v>
      </c>
      <c r="L1533" t="str">
        <f>VLOOKUP(K1533,Turnos!$A$1:$C$4,2,FALSE)</f>
        <v>06:00</v>
      </c>
      <c r="M1533" t="str">
        <f>VLOOKUP(K1533,Turnos!$A$1:$C$4,3,FALSE)</f>
        <v>14:00</v>
      </c>
      <c r="N1533" s="6">
        <v>8.0313888888888911</v>
      </c>
      <c r="O1533" s="6">
        <v>8.0566666666666684</v>
      </c>
      <c r="P1533" s="6">
        <f t="shared" si="94"/>
        <v>16.08805555555556</v>
      </c>
      <c r="Q1533" t="str">
        <f t="shared" si="95"/>
        <v>Anomalia</v>
      </c>
      <c r="R1533" t="str">
        <f>VLOOKUP(A1533,Funcionários!$A$1:$I$98,6,FALSE)</f>
        <v>Financeiro</v>
      </c>
      <c r="S1533" t="str">
        <f>VLOOKUP(A1533,Funcionários!$A$1:$I$98,5,FALSE)</f>
        <v>Supervisor</v>
      </c>
      <c r="T1533">
        <f>VLOOKUP(A1533,Funcionários!$A$1:$I$98,8,FALSE)</f>
        <v>4790.16</v>
      </c>
      <c r="U1533" t="str">
        <f>VLOOKUP(A1533,Funcionários!$A$1:$I$98,3,FALSE)</f>
        <v>Outros</v>
      </c>
    </row>
    <row r="1534" spans="1:21" x14ac:dyDescent="0.3">
      <c r="A1534">
        <v>54</v>
      </c>
      <c r="B1534" t="str">
        <f>VLOOKUP(A1534,Funcionários!$A$1:$I$98,2,FALSE)</f>
        <v>Marcos Vinicius Moreira</v>
      </c>
      <c r="C1534" s="2" t="s">
        <v>13</v>
      </c>
      <c r="D1534" s="4" t="s">
        <v>2651</v>
      </c>
      <c r="E1534" s="4" t="s">
        <v>2652</v>
      </c>
      <c r="F1534">
        <v>0</v>
      </c>
      <c r="G1534">
        <v>1.8</v>
      </c>
      <c r="H1534">
        <f t="shared" si="92"/>
        <v>2025</v>
      </c>
      <c r="I1534">
        <f t="shared" si="93"/>
        <v>5</v>
      </c>
      <c r="J1534" t="s">
        <v>16</v>
      </c>
      <c r="K1534" t="str">
        <f>VLOOKUP(A1534,Funcionários!$A$1:$I$98,7,FALSE)</f>
        <v>Manhã</v>
      </c>
      <c r="L1534" t="str">
        <f>VLOOKUP(K1534,Turnos!$A$1:$C$4,2,FALSE)</f>
        <v>06:00</v>
      </c>
      <c r="M1534" t="str">
        <f>VLOOKUP(K1534,Turnos!$A$1:$C$4,3,FALSE)</f>
        <v>14:00</v>
      </c>
      <c r="N1534" s="6">
        <v>9.5558333333333358</v>
      </c>
      <c r="O1534" s="6">
        <v>11.092500000000001</v>
      </c>
      <c r="P1534" s="6">
        <f t="shared" si="94"/>
        <v>20.648333333333337</v>
      </c>
      <c r="Q1534" t="str">
        <f t="shared" si="95"/>
        <v>Anomalia</v>
      </c>
      <c r="R1534" t="str">
        <f>VLOOKUP(A1534,Funcionários!$A$1:$I$98,6,FALSE)</f>
        <v>Financeiro</v>
      </c>
      <c r="S1534" t="str">
        <f>VLOOKUP(A1534,Funcionários!$A$1:$I$98,5,FALSE)</f>
        <v>Supervisor</v>
      </c>
      <c r="T1534">
        <f>VLOOKUP(A1534,Funcionários!$A$1:$I$98,8,FALSE)</f>
        <v>4790.16</v>
      </c>
      <c r="U1534" t="str">
        <f>VLOOKUP(A1534,Funcionários!$A$1:$I$98,3,FALSE)</f>
        <v>Outros</v>
      </c>
    </row>
    <row r="1535" spans="1:21" x14ac:dyDescent="0.3">
      <c r="A1535">
        <v>54</v>
      </c>
      <c r="B1535" t="str">
        <f>VLOOKUP(A1535,Funcionários!$A$1:$I$98,2,FALSE)</f>
        <v>Marcos Vinicius Moreira</v>
      </c>
      <c r="C1535" s="2" t="s">
        <v>17</v>
      </c>
      <c r="D1535" s="4" t="s">
        <v>2096</v>
      </c>
      <c r="E1535" s="4" t="s">
        <v>2653</v>
      </c>
      <c r="F1535">
        <v>0</v>
      </c>
      <c r="G1535">
        <v>1.7</v>
      </c>
      <c r="H1535">
        <f t="shared" si="92"/>
        <v>2025</v>
      </c>
      <c r="I1535">
        <f t="shared" si="93"/>
        <v>5</v>
      </c>
      <c r="J1535" t="s">
        <v>18</v>
      </c>
      <c r="K1535" t="str">
        <f>VLOOKUP(A1535,Funcionários!$A$1:$I$98,7,FALSE)</f>
        <v>Manhã</v>
      </c>
      <c r="L1535" t="str">
        <f>VLOOKUP(K1535,Turnos!$A$1:$C$4,2,FALSE)</f>
        <v>06:00</v>
      </c>
      <c r="M1535" t="str">
        <f>VLOOKUP(K1535,Turnos!$A$1:$C$4,3,FALSE)</f>
        <v>14:00</v>
      </c>
      <c r="N1535" s="6">
        <v>2.6524999999999994</v>
      </c>
      <c r="O1535" s="6">
        <v>0.93583333333333307</v>
      </c>
      <c r="P1535" s="6">
        <f t="shared" si="94"/>
        <v>3.5883333333333325</v>
      </c>
      <c r="Q1535" t="str">
        <f t="shared" si="95"/>
        <v>Anomalia</v>
      </c>
      <c r="R1535" t="str">
        <f>VLOOKUP(A1535,Funcionários!$A$1:$I$98,6,FALSE)</f>
        <v>Financeiro</v>
      </c>
      <c r="S1535" t="str">
        <f>VLOOKUP(A1535,Funcionários!$A$1:$I$98,5,FALSE)</f>
        <v>Supervisor</v>
      </c>
      <c r="T1535">
        <f>VLOOKUP(A1535,Funcionários!$A$1:$I$98,8,FALSE)</f>
        <v>4790.16</v>
      </c>
      <c r="U1535" t="str">
        <f>VLOOKUP(A1535,Funcionários!$A$1:$I$98,3,FALSE)</f>
        <v>Outros</v>
      </c>
    </row>
    <row r="1536" spans="1:21" x14ac:dyDescent="0.3">
      <c r="A1536">
        <v>54</v>
      </c>
      <c r="B1536" t="str">
        <f>VLOOKUP(A1536,Funcionários!$A$1:$I$98,2,FALSE)</f>
        <v>Marcos Vinicius Moreira</v>
      </c>
      <c r="C1536" s="2" t="s">
        <v>19</v>
      </c>
      <c r="D1536" s="4"/>
      <c r="E1536" s="4"/>
      <c r="F1536">
        <v>0</v>
      </c>
      <c r="G1536">
        <v>0</v>
      </c>
      <c r="H1536">
        <f t="shared" si="92"/>
        <v>2025</v>
      </c>
      <c r="I1536">
        <f t="shared" si="93"/>
        <v>5</v>
      </c>
      <c r="J1536" t="s">
        <v>22</v>
      </c>
      <c r="K1536" t="str">
        <f>VLOOKUP(A1536,Funcionários!$A$1:$I$98,7,FALSE)</f>
        <v>Manhã</v>
      </c>
      <c r="L1536" t="str">
        <f>VLOOKUP(K1536,Turnos!$A$1:$C$4,2,FALSE)</f>
        <v>06:00</v>
      </c>
      <c r="M1536" t="str">
        <f>VLOOKUP(K1536,Turnos!$A$1:$C$4,3,FALSE)</f>
        <v>14:00</v>
      </c>
      <c r="N1536" s="6">
        <v>6</v>
      </c>
      <c r="O1536" s="6">
        <v>14</v>
      </c>
      <c r="P1536" s="6">
        <f t="shared" si="94"/>
        <v>20</v>
      </c>
      <c r="Q1536" t="str">
        <f t="shared" si="95"/>
        <v>Anomalia</v>
      </c>
      <c r="R1536" t="str">
        <f>VLOOKUP(A1536,Funcionários!$A$1:$I$98,6,FALSE)</f>
        <v>Financeiro</v>
      </c>
      <c r="S1536" t="str">
        <f>VLOOKUP(A1536,Funcionários!$A$1:$I$98,5,FALSE)</f>
        <v>Supervisor</v>
      </c>
      <c r="T1536">
        <f>VLOOKUP(A1536,Funcionários!$A$1:$I$98,8,FALSE)</f>
        <v>4790.16</v>
      </c>
      <c r="U1536" t="str">
        <f>VLOOKUP(A1536,Funcionários!$A$1:$I$98,3,FALSE)</f>
        <v>Outros</v>
      </c>
    </row>
    <row r="1537" spans="1:21" x14ac:dyDescent="0.3">
      <c r="A1537">
        <v>54</v>
      </c>
      <c r="B1537" t="str">
        <f>VLOOKUP(A1537,Funcionários!$A$1:$I$98,2,FALSE)</f>
        <v>Marcos Vinicius Moreira</v>
      </c>
      <c r="C1537" s="2" t="s">
        <v>23</v>
      </c>
      <c r="D1537" s="4" t="s">
        <v>2654</v>
      </c>
      <c r="E1537" s="4" t="s">
        <v>2655</v>
      </c>
      <c r="F1537">
        <v>0</v>
      </c>
      <c r="G1537">
        <v>2.5</v>
      </c>
      <c r="H1537">
        <f t="shared" si="92"/>
        <v>2025</v>
      </c>
      <c r="I1537">
        <f t="shared" si="93"/>
        <v>5</v>
      </c>
      <c r="J1537" t="s">
        <v>26</v>
      </c>
      <c r="K1537" t="str">
        <f>VLOOKUP(A1537,Funcionários!$A$1:$I$98,7,FALSE)</f>
        <v>Manhã</v>
      </c>
      <c r="L1537" t="str">
        <f>VLOOKUP(K1537,Turnos!$A$1:$C$4,2,FALSE)</f>
        <v>06:00</v>
      </c>
      <c r="M1537" t="str">
        <f>VLOOKUP(K1537,Turnos!$A$1:$C$4,3,FALSE)</f>
        <v>14:00</v>
      </c>
      <c r="N1537" s="6">
        <v>4.4986111111111118</v>
      </c>
      <c r="O1537" s="6">
        <v>5.7055555555555575</v>
      </c>
      <c r="P1537" s="6">
        <f t="shared" si="94"/>
        <v>10.204166666666669</v>
      </c>
      <c r="Q1537" t="str">
        <f t="shared" si="95"/>
        <v>Anomalia</v>
      </c>
      <c r="R1537" t="str">
        <f>VLOOKUP(A1537,Funcionários!$A$1:$I$98,6,FALSE)</f>
        <v>Financeiro</v>
      </c>
      <c r="S1537" t="str">
        <f>VLOOKUP(A1537,Funcionários!$A$1:$I$98,5,FALSE)</f>
        <v>Supervisor</v>
      </c>
      <c r="T1537">
        <f>VLOOKUP(A1537,Funcionários!$A$1:$I$98,8,FALSE)</f>
        <v>4790.16</v>
      </c>
      <c r="U1537" t="str">
        <f>VLOOKUP(A1537,Funcionários!$A$1:$I$98,3,FALSE)</f>
        <v>Outros</v>
      </c>
    </row>
    <row r="1538" spans="1:21" x14ac:dyDescent="0.3">
      <c r="A1538">
        <v>54</v>
      </c>
      <c r="B1538" t="str">
        <f>VLOOKUP(A1538,Funcionários!$A$1:$I$98,2,FALSE)</f>
        <v>Marcos Vinicius Moreira</v>
      </c>
      <c r="C1538" s="2" t="s">
        <v>27</v>
      </c>
      <c r="D1538" s="4" t="s">
        <v>2656</v>
      </c>
      <c r="E1538" s="4" t="s">
        <v>2657</v>
      </c>
      <c r="F1538">
        <v>0</v>
      </c>
      <c r="G1538">
        <v>2.6</v>
      </c>
      <c r="H1538">
        <f t="shared" si="92"/>
        <v>2025</v>
      </c>
      <c r="I1538">
        <f t="shared" si="93"/>
        <v>5</v>
      </c>
      <c r="J1538" t="s">
        <v>28</v>
      </c>
      <c r="K1538" t="str">
        <f>VLOOKUP(A1538,Funcionários!$A$1:$I$98,7,FALSE)</f>
        <v>Manhã</v>
      </c>
      <c r="L1538" t="str">
        <f>VLOOKUP(K1538,Turnos!$A$1:$C$4,2,FALSE)</f>
        <v>06:00</v>
      </c>
      <c r="M1538" t="str">
        <f>VLOOKUP(K1538,Turnos!$A$1:$C$4,3,FALSE)</f>
        <v>14:00</v>
      </c>
      <c r="N1538" s="6">
        <v>3.2016666666666662</v>
      </c>
      <c r="O1538" s="6">
        <v>8.4455555555555577</v>
      </c>
      <c r="P1538" s="6">
        <f t="shared" si="94"/>
        <v>11.647222222222224</v>
      </c>
      <c r="Q1538" t="str">
        <f t="shared" si="95"/>
        <v>Anomalia</v>
      </c>
      <c r="R1538" t="str">
        <f>VLOOKUP(A1538,Funcionários!$A$1:$I$98,6,FALSE)</f>
        <v>Financeiro</v>
      </c>
      <c r="S1538" t="str">
        <f>VLOOKUP(A1538,Funcionários!$A$1:$I$98,5,FALSE)</f>
        <v>Supervisor</v>
      </c>
      <c r="T1538">
        <f>VLOOKUP(A1538,Funcionários!$A$1:$I$98,8,FALSE)</f>
        <v>4790.16</v>
      </c>
      <c r="U1538" t="str">
        <f>VLOOKUP(A1538,Funcionários!$A$1:$I$98,3,FALSE)</f>
        <v>Outros</v>
      </c>
    </row>
    <row r="1539" spans="1:21" x14ac:dyDescent="0.3">
      <c r="A1539">
        <v>54</v>
      </c>
      <c r="B1539" t="str">
        <f>VLOOKUP(A1539,Funcionários!$A$1:$I$98,2,FALSE)</f>
        <v>Marcos Vinicius Moreira</v>
      </c>
      <c r="C1539" s="2" t="s">
        <v>29</v>
      </c>
      <c r="D1539" s="4"/>
      <c r="E1539" s="4"/>
      <c r="F1539">
        <v>0</v>
      </c>
      <c r="G1539">
        <v>0</v>
      </c>
      <c r="H1539">
        <f t="shared" ref="H1539:H1602" si="96">YEAR(C1539)</f>
        <v>2025</v>
      </c>
      <c r="I1539">
        <f t="shared" ref="I1539:I1602" si="97">MONTH(C1539)</f>
        <v>4</v>
      </c>
      <c r="J1539" t="s">
        <v>9</v>
      </c>
      <c r="K1539" t="str">
        <f>VLOOKUP(A1539,Funcionários!$A$1:$I$98,7,FALSE)</f>
        <v>Manhã</v>
      </c>
      <c r="L1539" t="str">
        <f>VLOOKUP(K1539,Turnos!$A$1:$C$4,2,FALSE)</f>
        <v>06:00</v>
      </c>
      <c r="M1539" t="str">
        <f>VLOOKUP(K1539,Turnos!$A$1:$C$4,3,FALSE)</f>
        <v>14:00</v>
      </c>
      <c r="N1539" s="6">
        <v>6</v>
      </c>
      <c r="O1539" s="6">
        <v>14</v>
      </c>
      <c r="P1539" s="6">
        <f t="shared" ref="P1539:P1602" si="98">N1539+O1539</f>
        <v>20</v>
      </c>
      <c r="Q1539" t="str">
        <f t="shared" ref="Q1539:Q1602" si="99">IF(OR(N1539&gt;2,O1539&gt;2),"Anomalia","OK")</f>
        <v>Anomalia</v>
      </c>
      <c r="R1539" t="str">
        <f>VLOOKUP(A1539,Funcionários!$A$1:$I$98,6,FALSE)</f>
        <v>Financeiro</v>
      </c>
      <c r="S1539" t="str">
        <f>VLOOKUP(A1539,Funcionários!$A$1:$I$98,5,FALSE)</f>
        <v>Supervisor</v>
      </c>
      <c r="T1539">
        <f>VLOOKUP(A1539,Funcionários!$A$1:$I$98,8,FALSE)</f>
        <v>4790.16</v>
      </c>
      <c r="U1539" t="str">
        <f>VLOOKUP(A1539,Funcionários!$A$1:$I$98,3,FALSE)</f>
        <v>Outros</v>
      </c>
    </row>
    <row r="1540" spans="1:21" x14ac:dyDescent="0.3">
      <c r="A1540">
        <v>54</v>
      </c>
      <c r="B1540" t="str">
        <f>VLOOKUP(A1540,Funcionários!$A$1:$I$98,2,FALSE)</f>
        <v>Marcos Vinicius Moreira</v>
      </c>
      <c r="C1540" s="2" t="s">
        <v>32</v>
      </c>
      <c r="D1540" s="4" t="s">
        <v>2658</v>
      </c>
      <c r="E1540" s="4" t="s">
        <v>2659</v>
      </c>
      <c r="F1540">
        <v>0</v>
      </c>
      <c r="G1540">
        <v>1.1000000000000001</v>
      </c>
      <c r="H1540">
        <f t="shared" si="96"/>
        <v>2025</v>
      </c>
      <c r="I1540">
        <f t="shared" si="97"/>
        <v>4</v>
      </c>
      <c r="J1540" t="s">
        <v>12</v>
      </c>
      <c r="K1540" t="str">
        <f>VLOOKUP(A1540,Funcionários!$A$1:$I$98,7,FALSE)</f>
        <v>Manhã</v>
      </c>
      <c r="L1540" t="str">
        <f>VLOOKUP(K1540,Turnos!$A$1:$C$4,2,FALSE)</f>
        <v>06:00</v>
      </c>
      <c r="M1540" t="str">
        <f>VLOOKUP(K1540,Turnos!$A$1:$C$4,3,FALSE)</f>
        <v>14:00</v>
      </c>
      <c r="N1540" s="6">
        <v>16.6875</v>
      </c>
      <c r="O1540" s="6">
        <v>9.7127777777777791</v>
      </c>
      <c r="P1540" s="6">
        <f t="shared" si="98"/>
        <v>26.400277777777781</v>
      </c>
      <c r="Q1540" t="str">
        <f t="shared" si="99"/>
        <v>Anomalia</v>
      </c>
      <c r="R1540" t="str">
        <f>VLOOKUP(A1540,Funcionários!$A$1:$I$98,6,FALSE)</f>
        <v>Financeiro</v>
      </c>
      <c r="S1540" t="str">
        <f>VLOOKUP(A1540,Funcionários!$A$1:$I$98,5,FALSE)</f>
        <v>Supervisor</v>
      </c>
      <c r="T1540">
        <f>VLOOKUP(A1540,Funcionários!$A$1:$I$98,8,FALSE)</f>
        <v>4790.16</v>
      </c>
      <c r="U1540" t="str">
        <f>VLOOKUP(A1540,Funcionários!$A$1:$I$98,3,FALSE)</f>
        <v>Outros</v>
      </c>
    </row>
    <row r="1541" spans="1:21" x14ac:dyDescent="0.3">
      <c r="A1541">
        <v>54</v>
      </c>
      <c r="B1541" t="str">
        <f>VLOOKUP(A1541,Funcionários!$A$1:$I$98,2,FALSE)</f>
        <v>Marcos Vinicius Moreira</v>
      </c>
      <c r="C1541" s="2" t="s">
        <v>35</v>
      </c>
      <c r="D1541" s="4"/>
      <c r="E1541" s="4"/>
      <c r="F1541">
        <v>1</v>
      </c>
      <c r="G1541">
        <v>0</v>
      </c>
      <c r="H1541">
        <f t="shared" si="96"/>
        <v>2025</v>
      </c>
      <c r="I1541">
        <f t="shared" si="97"/>
        <v>4</v>
      </c>
      <c r="J1541" t="s">
        <v>16</v>
      </c>
      <c r="K1541" t="str">
        <f>VLOOKUP(A1541,Funcionários!$A$1:$I$98,7,FALSE)</f>
        <v>Manhã</v>
      </c>
      <c r="L1541" t="str">
        <f>VLOOKUP(K1541,Turnos!$A$1:$C$4,2,FALSE)</f>
        <v>06:00</v>
      </c>
      <c r="M1541" t="str">
        <f>VLOOKUP(K1541,Turnos!$A$1:$C$4,3,FALSE)</f>
        <v>14:00</v>
      </c>
      <c r="N1541" s="6">
        <v>6</v>
      </c>
      <c r="O1541" s="6">
        <v>14</v>
      </c>
      <c r="P1541" s="6">
        <f t="shared" si="98"/>
        <v>20</v>
      </c>
      <c r="Q1541" t="str">
        <f t="shared" si="99"/>
        <v>Anomalia</v>
      </c>
      <c r="R1541" t="str">
        <f>VLOOKUP(A1541,Funcionários!$A$1:$I$98,6,FALSE)</f>
        <v>Financeiro</v>
      </c>
      <c r="S1541" t="str">
        <f>VLOOKUP(A1541,Funcionários!$A$1:$I$98,5,FALSE)</f>
        <v>Supervisor</v>
      </c>
      <c r="T1541">
        <f>VLOOKUP(A1541,Funcionários!$A$1:$I$98,8,FALSE)</f>
        <v>4790.16</v>
      </c>
      <c r="U1541" t="str">
        <f>VLOOKUP(A1541,Funcionários!$A$1:$I$98,3,FALSE)</f>
        <v>Outros</v>
      </c>
    </row>
    <row r="1542" spans="1:21" x14ac:dyDescent="0.3">
      <c r="A1542">
        <v>54</v>
      </c>
      <c r="B1542" t="str">
        <f>VLOOKUP(A1542,Funcionários!$A$1:$I$98,2,FALSE)</f>
        <v>Marcos Vinicius Moreira</v>
      </c>
      <c r="C1542" s="2" t="s">
        <v>36</v>
      </c>
      <c r="D1542" s="4" t="s">
        <v>2660</v>
      </c>
      <c r="E1542" s="4" t="s">
        <v>1455</v>
      </c>
      <c r="F1542">
        <v>0</v>
      </c>
      <c r="G1542">
        <v>1.5</v>
      </c>
      <c r="H1542">
        <f t="shared" si="96"/>
        <v>2025</v>
      </c>
      <c r="I1542">
        <f t="shared" si="97"/>
        <v>4</v>
      </c>
      <c r="J1542" t="s">
        <v>18</v>
      </c>
      <c r="K1542" t="str">
        <f>VLOOKUP(A1542,Funcionários!$A$1:$I$98,7,FALSE)</f>
        <v>Manhã</v>
      </c>
      <c r="L1542" t="str">
        <f>VLOOKUP(K1542,Turnos!$A$1:$C$4,2,FALSE)</f>
        <v>06:00</v>
      </c>
      <c r="M1542" t="str">
        <f>VLOOKUP(K1542,Turnos!$A$1:$C$4,3,FALSE)</f>
        <v>14:00</v>
      </c>
      <c r="N1542" s="6">
        <v>13.500555555555554</v>
      </c>
      <c r="O1542" s="6">
        <v>4.2330555555555547</v>
      </c>
      <c r="P1542" s="6">
        <f t="shared" si="98"/>
        <v>17.733611111111109</v>
      </c>
      <c r="Q1542" t="str">
        <f t="shared" si="99"/>
        <v>Anomalia</v>
      </c>
      <c r="R1542" t="str">
        <f>VLOOKUP(A1542,Funcionários!$A$1:$I$98,6,FALSE)</f>
        <v>Financeiro</v>
      </c>
      <c r="S1542" t="str">
        <f>VLOOKUP(A1542,Funcionários!$A$1:$I$98,5,FALSE)</f>
        <v>Supervisor</v>
      </c>
      <c r="T1542">
        <f>VLOOKUP(A1542,Funcionários!$A$1:$I$98,8,FALSE)</f>
        <v>4790.16</v>
      </c>
      <c r="U1542" t="str">
        <f>VLOOKUP(A1542,Funcionários!$A$1:$I$98,3,FALSE)</f>
        <v>Outros</v>
      </c>
    </row>
    <row r="1543" spans="1:21" x14ac:dyDescent="0.3">
      <c r="A1543">
        <v>54</v>
      </c>
      <c r="B1543" t="str">
        <f>VLOOKUP(A1543,Funcionários!$A$1:$I$98,2,FALSE)</f>
        <v>Marcos Vinicius Moreira</v>
      </c>
      <c r="C1543" s="2" t="s">
        <v>39</v>
      </c>
      <c r="D1543" s="4"/>
      <c r="E1543" s="4"/>
      <c r="F1543">
        <v>0</v>
      </c>
      <c r="G1543">
        <v>0</v>
      </c>
      <c r="H1543">
        <f t="shared" si="96"/>
        <v>2025</v>
      </c>
      <c r="I1543">
        <f t="shared" si="97"/>
        <v>4</v>
      </c>
      <c r="J1543" t="s">
        <v>22</v>
      </c>
      <c r="K1543" t="str">
        <f>VLOOKUP(A1543,Funcionários!$A$1:$I$98,7,FALSE)</f>
        <v>Manhã</v>
      </c>
      <c r="L1543" t="str">
        <f>VLOOKUP(K1543,Turnos!$A$1:$C$4,2,FALSE)</f>
        <v>06:00</v>
      </c>
      <c r="M1543" t="str">
        <f>VLOOKUP(K1543,Turnos!$A$1:$C$4,3,FALSE)</f>
        <v>14:00</v>
      </c>
      <c r="N1543" s="6">
        <v>6</v>
      </c>
      <c r="O1543" s="6">
        <v>14</v>
      </c>
      <c r="P1543" s="6">
        <f t="shared" si="98"/>
        <v>20</v>
      </c>
      <c r="Q1543" t="str">
        <f t="shared" si="99"/>
        <v>Anomalia</v>
      </c>
      <c r="R1543" t="str">
        <f>VLOOKUP(A1543,Funcionários!$A$1:$I$98,6,FALSE)</f>
        <v>Financeiro</v>
      </c>
      <c r="S1543" t="str">
        <f>VLOOKUP(A1543,Funcionários!$A$1:$I$98,5,FALSE)</f>
        <v>Supervisor</v>
      </c>
      <c r="T1543">
        <f>VLOOKUP(A1543,Funcionários!$A$1:$I$98,8,FALSE)</f>
        <v>4790.16</v>
      </c>
      <c r="U1543" t="str">
        <f>VLOOKUP(A1543,Funcionários!$A$1:$I$98,3,FALSE)</f>
        <v>Outros</v>
      </c>
    </row>
    <row r="1544" spans="1:21" x14ac:dyDescent="0.3">
      <c r="A1544">
        <v>54</v>
      </c>
      <c r="B1544" t="str">
        <f>VLOOKUP(A1544,Funcionários!$A$1:$I$98,2,FALSE)</f>
        <v>Marcos Vinicius Moreira</v>
      </c>
      <c r="C1544" s="2" t="s">
        <v>42</v>
      </c>
      <c r="D1544" s="4" t="s">
        <v>2661</v>
      </c>
      <c r="E1544" s="4" t="s">
        <v>2662</v>
      </c>
      <c r="F1544">
        <v>0</v>
      </c>
      <c r="G1544">
        <v>1.3</v>
      </c>
      <c r="H1544">
        <f t="shared" si="96"/>
        <v>2025</v>
      </c>
      <c r="I1544">
        <f t="shared" si="97"/>
        <v>4</v>
      </c>
      <c r="J1544" t="s">
        <v>26</v>
      </c>
      <c r="K1544" t="str">
        <f>VLOOKUP(A1544,Funcionários!$A$1:$I$98,7,FALSE)</f>
        <v>Manhã</v>
      </c>
      <c r="L1544" t="str">
        <f>VLOOKUP(K1544,Turnos!$A$1:$C$4,2,FALSE)</f>
        <v>06:00</v>
      </c>
      <c r="M1544" t="str">
        <f>VLOOKUP(K1544,Turnos!$A$1:$C$4,3,FALSE)</f>
        <v>14:00</v>
      </c>
      <c r="N1544" s="6">
        <v>5.9772222222222222</v>
      </c>
      <c r="O1544" s="6">
        <v>2.9652777777777795</v>
      </c>
      <c r="P1544" s="6">
        <f t="shared" si="98"/>
        <v>8.9425000000000026</v>
      </c>
      <c r="Q1544" t="str">
        <f t="shared" si="99"/>
        <v>Anomalia</v>
      </c>
      <c r="R1544" t="str">
        <f>VLOOKUP(A1544,Funcionários!$A$1:$I$98,6,FALSE)</f>
        <v>Financeiro</v>
      </c>
      <c r="S1544" t="str">
        <f>VLOOKUP(A1544,Funcionários!$A$1:$I$98,5,FALSE)</f>
        <v>Supervisor</v>
      </c>
      <c r="T1544">
        <f>VLOOKUP(A1544,Funcionários!$A$1:$I$98,8,FALSE)</f>
        <v>4790.16</v>
      </c>
      <c r="U1544" t="str">
        <f>VLOOKUP(A1544,Funcionários!$A$1:$I$98,3,FALSE)</f>
        <v>Outros</v>
      </c>
    </row>
    <row r="1545" spans="1:21" x14ac:dyDescent="0.3">
      <c r="A1545">
        <v>54</v>
      </c>
      <c r="B1545" t="str">
        <f>VLOOKUP(A1545,Funcionários!$A$1:$I$98,2,FALSE)</f>
        <v>Marcos Vinicius Moreira</v>
      </c>
      <c r="C1545" s="2" t="s">
        <v>45</v>
      </c>
      <c r="D1545" s="4" t="s">
        <v>2663</v>
      </c>
      <c r="E1545" s="4" t="s">
        <v>2664</v>
      </c>
      <c r="F1545">
        <v>0</v>
      </c>
      <c r="G1545">
        <v>0.7</v>
      </c>
      <c r="H1545">
        <f t="shared" si="96"/>
        <v>2025</v>
      </c>
      <c r="I1545">
        <f t="shared" si="97"/>
        <v>4</v>
      </c>
      <c r="J1545" t="s">
        <v>28</v>
      </c>
      <c r="K1545" t="str">
        <f>VLOOKUP(A1545,Funcionários!$A$1:$I$98,7,FALSE)</f>
        <v>Manhã</v>
      </c>
      <c r="L1545" t="str">
        <f>VLOOKUP(K1545,Turnos!$A$1:$C$4,2,FALSE)</f>
        <v>06:00</v>
      </c>
      <c r="M1545" t="str">
        <f>VLOOKUP(K1545,Turnos!$A$1:$C$4,3,FALSE)</f>
        <v>14:00</v>
      </c>
      <c r="N1545" s="6">
        <v>4.1502777777777782</v>
      </c>
      <c r="O1545" s="6">
        <v>9.7477777777777757</v>
      </c>
      <c r="P1545" s="6">
        <f t="shared" si="98"/>
        <v>13.898055555555555</v>
      </c>
      <c r="Q1545" t="str">
        <f t="shared" si="99"/>
        <v>Anomalia</v>
      </c>
      <c r="R1545" t="str">
        <f>VLOOKUP(A1545,Funcionários!$A$1:$I$98,6,FALSE)</f>
        <v>Financeiro</v>
      </c>
      <c r="S1545" t="str">
        <f>VLOOKUP(A1545,Funcionários!$A$1:$I$98,5,FALSE)</f>
        <v>Supervisor</v>
      </c>
      <c r="T1545">
        <f>VLOOKUP(A1545,Funcionários!$A$1:$I$98,8,FALSE)</f>
        <v>4790.16</v>
      </c>
      <c r="U1545" t="str">
        <f>VLOOKUP(A1545,Funcionários!$A$1:$I$98,3,FALSE)</f>
        <v>Outros</v>
      </c>
    </row>
    <row r="1546" spans="1:21" x14ac:dyDescent="0.3">
      <c r="A1546">
        <v>54</v>
      </c>
      <c r="B1546" t="str">
        <f>VLOOKUP(A1546,Funcionários!$A$1:$I$98,2,FALSE)</f>
        <v>Marcos Vinicius Moreira</v>
      </c>
      <c r="C1546" s="2" t="s">
        <v>48</v>
      </c>
      <c r="D1546" s="4" t="s">
        <v>2665</v>
      </c>
      <c r="E1546" s="4" t="s">
        <v>2666</v>
      </c>
      <c r="F1546">
        <v>0</v>
      </c>
      <c r="G1546">
        <v>0.4</v>
      </c>
      <c r="H1546">
        <f t="shared" si="96"/>
        <v>2025</v>
      </c>
      <c r="I1546">
        <f t="shared" si="97"/>
        <v>4</v>
      </c>
      <c r="J1546" t="s">
        <v>9</v>
      </c>
      <c r="K1546" t="str">
        <f>VLOOKUP(A1546,Funcionários!$A$1:$I$98,7,FALSE)</f>
        <v>Manhã</v>
      </c>
      <c r="L1546" t="str">
        <f>VLOOKUP(K1546,Turnos!$A$1:$C$4,2,FALSE)</f>
        <v>06:00</v>
      </c>
      <c r="M1546" t="str">
        <f>VLOOKUP(K1546,Turnos!$A$1:$C$4,3,FALSE)</f>
        <v>14:00</v>
      </c>
      <c r="N1546" s="6">
        <v>3.4405555555555547</v>
      </c>
      <c r="O1546" s="6">
        <v>1.4722222222222214</v>
      </c>
      <c r="P1546" s="6">
        <f t="shared" si="98"/>
        <v>4.9127777777777766</v>
      </c>
      <c r="Q1546" t="str">
        <f t="shared" si="99"/>
        <v>Anomalia</v>
      </c>
      <c r="R1546" t="str">
        <f>VLOOKUP(A1546,Funcionários!$A$1:$I$98,6,FALSE)</f>
        <v>Financeiro</v>
      </c>
      <c r="S1546" t="str">
        <f>VLOOKUP(A1546,Funcionários!$A$1:$I$98,5,FALSE)</f>
        <v>Supervisor</v>
      </c>
      <c r="T1546">
        <f>VLOOKUP(A1546,Funcionários!$A$1:$I$98,8,FALSE)</f>
        <v>4790.16</v>
      </c>
      <c r="U1546" t="str">
        <f>VLOOKUP(A1546,Funcionários!$A$1:$I$98,3,FALSE)</f>
        <v>Outros</v>
      </c>
    </row>
    <row r="1547" spans="1:21" x14ac:dyDescent="0.3">
      <c r="A1547">
        <v>54</v>
      </c>
      <c r="B1547" t="str">
        <f>VLOOKUP(A1547,Funcionários!$A$1:$I$98,2,FALSE)</f>
        <v>Marcos Vinicius Moreira</v>
      </c>
      <c r="C1547" s="2" t="s">
        <v>51</v>
      </c>
      <c r="D1547" s="4" t="s">
        <v>2667</v>
      </c>
      <c r="E1547" s="4" t="s">
        <v>2668</v>
      </c>
      <c r="F1547">
        <v>0</v>
      </c>
      <c r="G1547">
        <v>0.1</v>
      </c>
      <c r="H1547">
        <f t="shared" si="96"/>
        <v>2025</v>
      </c>
      <c r="I1547">
        <f t="shared" si="97"/>
        <v>4</v>
      </c>
      <c r="J1547" t="s">
        <v>12</v>
      </c>
      <c r="K1547" t="str">
        <f>VLOOKUP(A1547,Funcionários!$A$1:$I$98,7,FALSE)</f>
        <v>Manhã</v>
      </c>
      <c r="L1547" t="str">
        <f>VLOOKUP(K1547,Turnos!$A$1:$C$4,2,FALSE)</f>
        <v>06:00</v>
      </c>
      <c r="M1547" t="str">
        <f>VLOOKUP(K1547,Turnos!$A$1:$C$4,3,FALSE)</f>
        <v>14:00</v>
      </c>
      <c r="N1547" s="6">
        <v>17.810277777777777</v>
      </c>
      <c r="O1547" s="6">
        <v>1.7577777777777774</v>
      </c>
      <c r="P1547" s="6">
        <f t="shared" si="98"/>
        <v>19.568055555555556</v>
      </c>
      <c r="Q1547" t="str">
        <f t="shared" si="99"/>
        <v>Anomalia</v>
      </c>
      <c r="R1547" t="str">
        <f>VLOOKUP(A1547,Funcionários!$A$1:$I$98,6,FALSE)</f>
        <v>Financeiro</v>
      </c>
      <c r="S1547" t="str">
        <f>VLOOKUP(A1547,Funcionários!$A$1:$I$98,5,FALSE)</f>
        <v>Supervisor</v>
      </c>
      <c r="T1547">
        <f>VLOOKUP(A1547,Funcionários!$A$1:$I$98,8,FALSE)</f>
        <v>4790.16</v>
      </c>
      <c r="U1547" t="str">
        <f>VLOOKUP(A1547,Funcionários!$A$1:$I$98,3,FALSE)</f>
        <v>Outros</v>
      </c>
    </row>
    <row r="1548" spans="1:21" x14ac:dyDescent="0.3">
      <c r="A1548">
        <v>54</v>
      </c>
      <c r="B1548" t="str">
        <f>VLOOKUP(A1548,Funcionários!$A$1:$I$98,2,FALSE)</f>
        <v>Marcos Vinicius Moreira</v>
      </c>
      <c r="C1548" s="2" t="s">
        <v>54</v>
      </c>
      <c r="D1548" s="4"/>
      <c r="E1548" s="4"/>
      <c r="F1548">
        <v>1</v>
      </c>
      <c r="G1548">
        <v>0</v>
      </c>
      <c r="H1548">
        <f t="shared" si="96"/>
        <v>2025</v>
      </c>
      <c r="I1548">
        <f t="shared" si="97"/>
        <v>4</v>
      </c>
      <c r="J1548" t="s">
        <v>16</v>
      </c>
      <c r="K1548" t="str">
        <f>VLOOKUP(A1548,Funcionários!$A$1:$I$98,7,FALSE)</f>
        <v>Manhã</v>
      </c>
      <c r="L1548" t="str">
        <f>VLOOKUP(K1548,Turnos!$A$1:$C$4,2,FALSE)</f>
        <v>06:00</v>
      </c>
      <c r="M1548" t="str">
        <f>VLOOKUP(K1548,Turnos!$A$1:$C$4,3,FALSE)</f>
        <v>14:00</v>
      </c>
      <c r="N1548" s="6">
        <v>6</v>
      </c>
      <c r="O1548" s="6">
        <v>14</v>
      </c>
      <c r="P1548" s="6">
        <f t="shared" si="98"/>
        <v>20</v>
      </c>
      <c r="Q1548" t="str">
        <f t="shared" si="99"/>
        <v>Anomalia</v>
      </c>
      <c r="R1548" t="str">
        <f>VLOOKUP(A1548,Funcionários!$A$1:$I$98,6,FALSE)</f>
        <v>Financeiro</v>
      </c>
      <c r="S1548" t="str">
        <f>VLOOKUP(A1548,Funcionários!$A$1:$I$98,5,FALSE)</f>
        <v>Supervisor</v>
      </c>
      <c r="T1548">
        <f>VLOOKUP(A1548,Funcionários!$A$1:$I$98,8,FALSE)</f>
        <v>4790.16</v>
      </c>
      <c r="U1548" t="str">
        <f>VLOOKUP(A1548,Funcionários!$A$1:$I$98,3,FALSE)</f>
        <v>Outros</v>
      </c>
    </row>
    <row r="1549" spans="1:21" x14ac:dyDescent="0.3">
      <c r="A1549">
        <v>54</v>
      </c>
      <c r="B1549" t="str">
        <f>VLOOKUP(A1549,Funcionários!$A$1:$I$98,2,FALSE)</f>
        <v>Marcos Vinicius Moreira</v>
      </c>
      <c r="C1549" s="2" t="s">
        <v>57</v>
      </c>
      <c r="D1549" s="4" t="s">
        <v>2669</v>
      </c>
      <c r="E1549" s="4" t="s">
        <v>2670</v>
      </c>
      <c r="F1549">
        <v>0</v>
      </c>
      <c r="G1549">
        <v>0.4</v>
      </c>
      <c r="H1549">
        <f t="shared" si="96"/>
        <v>2025</v>
      </c>
      <c r="I1549">
        <f t="shared" si="97"/>
        <v>4</v>
      </c>
      <c r="J1549" t="s">
        <v>18</v>
      </c>
      <c r="K1549" t="str">
        <f>VLOOKUP(A1549,Funcionários!$A$1:$I$98,7,FALSE)</f>
        <v>Manhã</v>
      </c>
      <c r="L1549" t="str">
        <f>VLOOKUP(K1549,Turnos!$A$1:$C$4,2,FALSE)</f>
        <v>06:00</v>
      </c>
      <c r="M1549" t="str">
        <f>VLOOKUP(K1549,Turnos!$A$1:$C$4,3,FALSE)</f>
        <v>14:00</v>
      </c>
      <c r="N1549" s="6">
        <v>8.4411111111111108</v>
      </c>
      <c r="O1549" s="6">
        <v>4.3886111111111115</v>
      </c>
      <c r="P1549" s="6">
        <f t="shared" si="98"/>
        <v>12.829722222222223</v>
      </c>
      <c r="Q1549" t="str">
        <f t="shared" si="99"/>
        <v>Anomalia</v>
      </c>
      <c r="R1549" t="str">
        <f>VLOOKUP(A1549,Funcionários!$A$1:$I$98,6,FALSE)</f>
        <v>Financeiro</v>
      </c>
      <c r="S1549" t="str">
        <f>VLOOKUP(A1549,Funcionários!$A$1:$I$98,5,FALSE)</f>
        <v>Supervisor</v>
      </c>
      <c r="T1549">
        <f>VLOOKUP(A1549,Funcionários!$A$1:$I$98,8,FALSE)</f>
        <v>4790.16</v>
      </c>
      <c r="U1549" t="str">
        <f>VLOOKUP(A1549,Funcionários!$A$1:$I$98,3,FALSE)</f>
        <v>Outros</v>
      </c>
    </row>
    <row r="1550" spans="1:21" x14ac:dyDescent="0.3">
      <c r="A1550">
        <v>54</v>
      </c>
      <c r="B1550" t="str">
        <f>VLOOKUP(A1550,Funcionários!$A$1:$I$98,2,FALSE)</f>
        <v>Marcos Vinicius Moreira</v>
      </c>
      <c r="C1550" s="2" t="s">
        <v>60</v>
      </c>
      <c r="D1550" s="4" t="s">
        <v>2671</v>
      </c>
      <c r="E1550" s="4" t="s">
        <v>2672</v>
      </c>
      <c r="F1550">
        <v>0</v>
      </c>
      <c r="G1550">
        <v>1.5</v>
      </c>
      <c r="H1550">
        <f t="shared" si="96"/>
        <v>2025</v>
      </c>
      <c r="I1550">
        <f t="shared" si="97"/>
        <v>4</v>
      </c>
      <c r="J1550" t="s">
        <v>22</v>
      </c>
      <c r="K1550" t="str">
        <f>VLOOKUP(A1550,Funcionários!$A$1:$I$98,7,FALSE)</f>
        <v>Manhã</v>
      </c>
      <c r="L1550" t="str">
        <f>VLOOKUP(K1550,Turnos!$A$1:$C$4,2,FALSE)</f>
        <v>06:00</v>
      </c>
      <c r="M1550" t="str">
        <f>VLOOKUP(K1550,Turnos!$A$1:$C$4,3,FALSE)</f>
        <v>14:00</v>
      </c>
      <c r="N1550" s="6">
        <v>16.577500000000001</v>
      </c>
      <c r="O1550" s="6">
        <v>1.2399999999999993</v>
      </c>
      <c r="P1550" s="6">
        <f t="shared" si="98"/>
        <v>17.817499999999999</v>
      </c>
      <c r="Q1550" t="str">
        <f t="shared" si="99"/>
        <v>Anomalia</v>
      </c>
      <c r="R1550" t="str">
        <f>VLOOKUP(A1550,Funcionários!$A$1:$I$98,6,FALSE)</f>
        <v>Financeiro</v>
      </c>
      <c r="S1550" t="str">
        <f>VLOOKUP(A1550,Funcionários!$A$1:$I$98,5,FALSE)</f>
        <v>Supervisor</v>
      </c>
      <c r="T1550">
        <f>VLOOKUP(A1550,Funcionários!$A$1:$I$98,8,FALSE)</f>
        <v>4790.16</v>
      </c>
      <c r="U1550" t="str">
        <f>VLOOKUP(A1550,Funcionários!$A$1:$I$98,3,FALSE)</f>
        <v>Outros</v>
      </c>
    </row>
    <row r="1551" spans="1:21" x14ac:dyDescent="0.3">
      <c r="A1551">
        <v>54</v>
      </c>
      <c r="B1551" t="str">
        <f>VLOOKUP(A1551,Funcionários!$A$1:$I$98,2,FALSE)</f>
        <v>Marcos Vinicius Moreira</v>
      </c>
      <c r="C1551" s="2" t="s">
        <v>63</v>
      </c>
      <c r="D1551" s="4" t="s">
        <v>2673</v>
      </c>
      <c r="E1551" s="4" t="s">
        <v>2674</v>
      </c>
      <c r="F1551">
        <v>0</v>
      </c>
      <c r="G1551">
        <v>1.8</v>
      </c>
      <c r="H1551">
        <f t="shared" si="96"/>
        <v>2025</v>
      </c>
      <c r="I1551">
        <f t="shared" si="97"/>
        <v>4</v>
      </c>
      <c r="J1551" t="s">
        <v>26</v>
      </c>
      <c r="K1551" t="str">
        <f>VLOOKUP(A1551,Funcionários!$A$1:$I$98,7,FALSE)</f>
        <v>Manhã</v>
      </c>
      <c r="L1551" t="str">
        <f>VLOOKUP(K1551,Turnos!$A$1:$C$4,2,FALSE)</f>
        <v>06:00</v>
      </c>
      <c r="M1551" t="str">
        <f>VLOOKUP(K1551,Turnos!$A$1:$C$4,3,FALSE)</f>
        <v>14:00</v>
      </c>
      <c r="N1551" s="6">
        <v>14.329722222222221</v>
      </c>
      <c r="O1551" s="6">
        <v>13.33277777777778</v>
      </c>
      <c r="P1551" s="6">
        <f t="shared" si="98"/>
        <v>27.662500000000001</v>
      </c>
      <c r="Q1551" t="str">
        <f t="shared" si="99"/>
        <v>Anomalia</v>
      </c>
      <c r="R1551" t="str">
        <f>VLOOKUP(A1551,Funcionários!$A$1:$I$98,6,FALSE)</f>
        <v>Financeiro</v>
      </c>
      <c r="S1551" t="str">
        <f>VLOOKUP(A1551,Funcionários!$A$1:$I$98,5,FALSE)</f>
        <v>Supervisor</v>
      </c>
      <c r="T1551">
        <f>VLOOKUP(A1551,Funcionários!$A$1:$I$98,8,FALSE)</f>
        <v>4790.16</v>
      </c>
      <c r="U1551" t="str">
        <f>VLOOKUP(A1551,Funcionários!$A$1:$I$98,3,FALSE)</f>
        <v>Outros</v>
      </c>
    </row>
    <row r="1552" spans="1:21" x14ac:dyDescent="0.3">
      <c r="A1552">
        <v>54</v>
      </c>
      <c r="B1552" t="str">
        <f>VLOOKUP(A1552,Funcionários!$A$1:$I$98,2,FALSE)</f>
        <v>Marcos Vinicius Moreira</v>
      </c>
      <c r="C1552" s="2" t="s">
        <v>66</v>
      </c>
      <c r="D1552" s="4" t="s">
        <v>2675</v>
      </c>
      <c r="E1552" s="4" t="s">
        <v>2676</v>
      </c>
      <c r="F1552">
        <v>0</v>
      </c>
      <c r="G1552">
        <v>0.2</v>
      </c>
      <c r="H1552">
        <f t="shared" si="96"/>
        <v>2025</v>
      </c>
      <c r="I1552">
        <f t="shared" si="97"/>
        <v>4</v>
      </c>
      <c r="J1552" t="s">
        <v>28</v>
      </c>
      <c r="K1552" t="str">
        <f>VLOOKUP(A1552,Funcionários!$A$1:$I$98,7,FALSE)</f>
        <v>Manhã</v>
      </c>
      <c r="L1552" t="str">
        <f>VLOOKUP(K1552,Turnos!$A$1:$C$4,2,FALSE)</f>
        <v>06:00</v>
      </c>
      <c r="M1552" t="str">
        <f>VLOOKUP(K1552,Turnos!$A$1:$C$4,3,FALSE)</f>
        <v>14:00</v>
      </c>
      <c r="N1552" s="6">
        <v>11.193055555555556</v>
      </c>
      <c r="O1552" s="6">
        <v>9.9569444444444457</v>
      </c>
      <c r="P1552" s="6">
        <f t="shared" si="98"/>
        <v>21.150000000000002</v>
      </c>
      <c r="Q1552" t="str">
        <f t="shared" si="99"/>
        <v>Anomalia</v>
      </c>
      <c r="R1552" t="str">
        <f>VLOOKUP(A1552,Funcionários!$A$1:$I$98,6,FALSE)</f>
        <v>Financeiro</v>
      </c>
      <c r="S1552" t="str">
        <f>VLOOKUP(A1552,Funcionários!$A$1:$I$98,5,FALSE)</f>
        <v>Supervisor</v>
      </c>
      <c r="T1552">
        <f>VLOOKUP(A1552,Funcionários!$A$1:$I$98,8,FALSE)</f>
        <v>4790.16</v>
      </c>
      <c r="U1552" t="str">
        <f>VLOOKUP(A1552,Funcionários!$A$1:$I$98,3,FALSE)</f>
        <v>Outros</v>
      </c>
    </row>
    <row r="1553" spans="1:21" x14ac:dyDescent="0.3">
      <c r="A1553">
        <v>54</v>
      </c>
      <c r="B1553" t="str">
        <f>VLOOKUP(A1553,Funcionários!$A$1:$I$98,2,FALSE)</f>
        <v>Marcos Vinicius Moreira</v>
      </c>
      <c r="C1553" s="2" t="s">
        <v>69</v>
      </c>
      <c r="D1553" s="4" t="s">
        <v>1501</v>
      </c>
      <c r="E1553" s="4" t="s">
        <v>2677</v>
      </c>
      <c r="F1553">
        <v>0</v>
      </c>
      <c r="G1553">
        <v>2.8</v>
      </c>
      <c r="H1553">
        <f t="shared" si="96"/>
        <v>2025</v>
      </c>
      <c r="I1553">
        <f t="shared" si="97"/>
        <v>4</v>
      </c>
      <c r="J1553" t="s">
        <v>9</v>
      </c>
      <c r="K1553" t="str">
        <f>VLOOKUP(A1553,Funcionários!$A$1:$I$98,7,FALSE)</f>
        <v>Manhã</v>
      </c>
      <c r="L1553" t="str">
        <f>VLOOKUP(K1553,Turnos!$A$1:$C$4,2,FALSE)</f>
        <v>06:00</v>
      </c>
      <c r="M1553" t="str">
        <f>VLOOKUP(K1553,Turnos!$A$1:$C$4,3,FALSE)</f>
        <v>14:00</v>
      </c>
      <c r="N1553" s="6">
        <v>4.743611111111111</v>
      </c>
      <c r="O1553" s="6">
        <v>1.0144444444444449</v>
      </c>
      <c r="P1553" s="6">
        <f t="shared" si="98"/>
        <v>5.7580555555555559</v>
      </c>
      <c r="Q1553" t="str">
        <f t="shared" si="99"/>
        <v>Anomalia</v>
      </c>
      <c r="R1553" t="str">
        <f>VLOOKUP(A1553,Funcionários!$A$1:$I$98,6,FALSE)</f>
        <v>Financeiro</v>
      </c>
      <c r="S1553" t="str">
        <f>VLOOKUP(A1553,Funcionários!$A$1:$I$98,5,FALSE)</f>
        <v>Supervisor</v>
      </c>
      <c r="T1553">
        <f>VLOOKUP(A1553,Funcionários!$A$1:$I$98,8,FALSE)</f>
        <v>4790.16</v>
      </c>
      <c r="U1553" t="str">
        <f>VLOOKUP(A1553,Funcionários!$A$1:$I$98,3,FALSE)</f>
        <v>Outros</v>
      </c>
    </row>
    <row r="1554" spans="1:21" x14ac:dyDescent="0.3">
      <c r="A1554">
        <v>54</v>
      </c>
      <c r="B1554" t="str">
        <f>VLOOKUP(A1554,Funcionários!$A$1:$I$98,2,FALSE)</f>
        <v>Marcos Vinicius Moreira</v>
      </c>
      <c r="C1554" s="2" t="s">
        <v>72</v>
      </c>
      <c r="D1554" s="4" t="s">
        <v>2678</v>
      </c>
      <c r="E1554" s="4" t="s">
        <v>2679</v>
      </c>
      <c r="F1554">
        <v>0</v>
      </c>
      <c r="G1554">
        <v>1.3</v>
      </c>
      <c r="H1554">
        <f t="shared" si="96"/>
        <v>2025</v>
      </c>
      <c r="I1554">
        <f t="shared" si="97"/>
        <v>4</v>
      </c>
      <c r="J1554" t="s">
        <v>12</v>
      </c>
      <c r="K1554" t="str">
        <f>VLOOKUP(A1554,Funcionários!$A$1:$I$98,7,FALSE)</f>
        <v>Manhã</v>
      </c>
      <c r="L1554" t="str">
        <f>VLOOKUP(K1554,Turnos!$A$1:$C$4,2,FALSE)</f>
        <v>06:00</v>
      </c>
      <c r="M1554" t="str">
        <f>VLOOKUP(K1554,Turnos!$A$1:$C$4,3,FALSE)</f>
        <v>14:00</v>
      </c>
      <c r="N1554" s="6">
        <v>4.0069444444444446</v>
      </c>
      <c r="O1554" s="6">
        <v>9.1347222222222229</v>
      </c>
      <c r="P1554" s="6">
        <f t="shared" si="98"/>
        <v>13.141666666666667</v>
      </c>
      <c r="Q1554" t="str">
        <f t="shared" si="99"/>
        <v>Anomalia</v>
      </c>
      <c r="R1554" t="str">
        <f>VLOOKUP(A1554,Funcionários!$A$1:$I$98,6,FALSE)</f>
        <v>Financeiro</v>
      </c>
      <c r="S1554" t="str">
        <f>VLOOKUP(A1554,Funcionários!$A$1:$I$98,5,FALSE)</f>
        <v>Supervisor</v>
      </c>
      <c r="T1554">
        <f>VLOOKUP(A1554,Funcionários!$A$1:$I$98,8,FALSE)</f>
        <v>4790.16</v>
      </c>
      <c r="U1554" t="str">
        <f>VLOOKUP(A1554,Funcionários!$A$1:$I$98,3,FALSE)</f>
        <v>Outros</v>
      </c>
    </row>
    <row r="1555" spans="1:21" x14ac:dyDescent="0.3">
      <c r="A1555">
        <v>54</v>
      </c>
      <c r="B1555" t="str">
        <f>VLOOKUP(A1555,Funcionários!$A$1:$I$98,2,FALSE)</f>
        <v>Marcos Vinicius Moreira</v>
      </c>
      <c r="C1555" s="2" t="s">
        <v>75</v>
      </c>
      <c r="D1555" s="4"/>
      <c r="E1555" s="4"/>
      <c r="F1555">
        <v>0</v>
      </c>
      <c r="G1555">
        <v>0</v>
      </c>
      <c r="H1555">
        <f t="shared" si="96"/>
        <v>2025</v>
      </c>
      <c r="I1555">
        <f t="shared" si="97"/>
        <v>4</v>
      </c>
      <c r="J1555" t="s">
        <v>16</v>
      </c>
      <c r="K1555" t="str">
        <f>VLOOKUP(A1555,Funcionários!$A$1:$I$98,7,FALSE)</f>
        <v>Manhã</v>
      </c>
      <c r="L1555" t="str">
        <f>VLOOKUP(K1555,Turnos!$A$1:$C$4,2,FALSE)</f>
        <v>06:00</v>
      </c>
      <c r="M1555" t="str">
        <f>VLOOKUP(K1555,Turnos!$A$1:$C$4,3,FALSE)</f>
        <v>14:00</v>
      </c>
      <c r="N1555" s="6">
        <v>6</v>
      </c>
      <c r="O1555" s="6">
        <v>14</v>
      </c>
      <c r="P1555" s="6">
        <f t="shared" si="98"/>
        <v>20</v>
      </c>
      <c r="Q1555" t="str">
        <f t="shared" si="99"/>
        <v>Anomalia</v>
      </c>
      <c r="R1555" t="str">
        <f>VLOOKUP(A1555,Funcionários!$A$1:$I$98,6,FALSE)</f>
        <v>Financeiro</v>
      </c>
      <c r="S1555" t="str">
        <f>VLOOKUP(A1555,Funcionários!$A$1:$I$98,5,FALSE)</f>
        <v>Supervisor</v>
      </c>
      <c r="T1555">
        <f>VLOOKUP(A1555,Funcionários!$A$1:$I$98,8,FALSE)</f>
        <v>4790.16</v>
      </c>
      <c r="U1555" t="str">
        <f>VLOOKUP(A1555,Funcionários!$A$1:$I$98,3,FALSE)</f>
        <v>Outros</v>
      </c>
    </row>
    <row r="1556" spans="1:21" x14ac:dyDescent="0.3">
      <c r="A1556">
        <v>54</v>
      </c>
      <c r="B1556" t="str">
        <f>VLOOKUP(A1556,Funcionários!$A$1:$I$98,2,FALSE)</f>
        <v>Marcos Vinicius Moreira</v>
      </c>
      <c r="C1556" s="2" t="s">
        <v>76</v>
      </c>
      <c r="D1556" s="4" t="s">
        <v>2680</v>
      </c>
      <c r="E1556" s="4" t="s">
        <v>2681</v>
      </c>
      <c r="F1556">
        <v>0</v>
      </c>
      <c r="G1556">
        <v>3</v>
      </c>
      <c r="H1556">
        <f t="shared" si="96"/>
        <v>2025</v>
      </c>
      <c r="I1556">
        <f t="shared" si="97"/>
        <v>4</v>
      </c>
      <c r="J1556" t="s">
        <v>18</v>
      </c>
      <c r="K1556" t="str">
        <f>VLOOKUP(A1556,Funcionários!$A$1:$I$98,7,FALSE)</f>
        <v>Manhã</v>
      </c>
      <c r="L1556" t="str">
        <f>VLOOKUP(K1556,Turnos!$A$1:$C$4,2,FALSE)</f>
        <v>06:00</v>
      </c>
      <c r="M1556" t="str">
        <f>VLOOKUP(K1556,Turnos!$A$1:$C$4,3,FALSE)</f>
        <v>14:00</v>
      </c>
      <c r="N1556" s="6">
        <v>1.9225000000000008</v>
      </c>
      <c r="O1556" s="6">
        <v>6.3527777777777761</v>
      </c>
      <c r="P1556" s="6">
        <f t="shared" si="98"/>
        <v>8.2752777777777773</v>
      </c>
      <c r="Q1556" t="str">
        <f t="shared" si="99"/>
        <v>Anomalia</v>
      </c>
      <c r="R1556" t="str">
        <f>VLOOKUP(A1556,Funcionários!$A$1:$I$98,6,FALSE)</f>
        <v>Financeiro</v>
      </c>
      <c r="S1556" t="str">
        <f>VLOOKUP(A1556,Funcionários!$A$1:$I$98,5,FALSE)</f>
        <v>Supervisor</v>
      </c>
      <c r="T1556">
        <f>VLOOKUP(A1556,Funcionários!$A$1:$I$98,8,FALSE)</f>
        <v>4790.16</v>
      </c>
      <c r="U1556" t="str">
        <f>VLOOKUP(A1556,Funcionários!$A$1:$I$98,3,FALSE)</f>
        <v>Outros</v>
      </c>
    </row>
    <row r="1557" spans="1:21" x14ac:dyDescent="0.3">
      <c r="A1557">
        <v>54</v>
      </c>
      <c r="B1557" t="str">
        <f>VLOOKUP(A1557,Funcionários!$A$1:$I$98,2,FALSE)</f>
        <v>Marcos Vinicius Moreira</v>
      </c>
      <c r="C1557" s="2" t="s">
        <v>79</v>
      </c>
      <c r="D1557" s="4" t="s">
        <v>2682</v>
      </c>
      <c r="E1557" s="4" t="s">
        <v>2683</v>
      </c>
      <c r="F1557">
        <v>0</v>
      </c>
      <c r="G1557">
        <v>1.3</v>
      </c>
      <c r="H1557">
        <f t="shared" si="96"/>
        <v>2025</v>
      </c>
      <c r="I1557">
        <f t="shared" si="97"/>
        <v>4</v>
      </c>
      <c r="J1557" t="s">
        <v>22</v>
      </c>
      <c r="K1557" t="str">
        <f>VLOOKUP(A1557,Funcionários!$A$1:$I$98,7,FALSE)</f>
        <v>Manhã</v>
      </c>
      <c r="L1557" t="str">
        <f>VLOOKUP(K1557,Turnos!$A$1:$C$4,2,FALSE)</f>
        <v>06:00</v>
      </c>
      <c r="M1557" t="str">
        <f>VLOOKUP(K1557,Turnos!$A$1:$C$4,3,FALSE)</f>
        <v>14:00</v>
      </c>
      <c r="N1557" s="6">
        <v>14.613333333333335</v>
      </c>
      <c r="O1557" s="6">
        <v>13.056111111111113</v>
      </c>
      <c r="P1557" s="6">
        <f t="shared" si="98"/>
        <v>27.669444444444448</v>
      </c>
      <c r="Q1557" t="str">
        <f t="shared" si="99"/>
        <v>Anomalia</v>
      </c>
      <c r="R1557" t="str">
        <f>VLOOKUP(A1557,Funcionários!$A$1:$I$98,6,FALSE)</f>
        <v>Financeiro</v>
      </c>
      <c r="S1557" t="str">
        <f>VLOOKUP(A1557,Funcionários!$A$1:$I$98,5,FALSE)</f>
        <v>Supervisor</v>
      </c>
      <c r="T1557">
        <f>VLOOKUP(A1557,Funcionários!$A$1:$I$98,8,FALSE)</f>
        <v>4790.16</v>
      </c>
      <c r="U1557" t="str">
        <f>VLOOKUP(A1557,Funcionários!$A$1:$I$98,3,FALSE)</f>
        <v>Outros</v>
      </c>
    </row>
    <row r="1558" spans="1:21" x14ac:dyDescent="0.3">
      <c r="A1558">
        <v>54</v>
      </c>
      <c r="B1558" t="str">
        <f>VLOOKUP(A1558,Funcionários!$A$1:$I$98,2,FALSE)</f>
        <v>Marcos Vinicius Moreira</v>
      </c>
      <c r="C1558" s="2" t="s">
        <v>82</v>
      </c>
      <c r="D1558" s="4"/>
      <c r="E1558" s="4"/>
      <c r="F1558">
        <v>1</v>
      </c>
      <c r="G1558">
        <v>0</v>
      </c>
      <c r="H1558">
        <f t="shared" si="96"/>
        <v>2025</v>
      </c>
      <c r="I1558">
        <f t="shared" si="97"/>
        <v>4</v>
      </c>
      <c r="J1558" t="s">
        <v>26</v>
      </c>
      <c r="K1558" t="str">
        <f>VLOOKUP(A1558,Funcionários!$A$1:$I$98,7,FALSE)</f>
        <v>Manhã</v>
      </c>
      <c r="L1558" t="str">
        <f>VLOOKUP(K1558,Turnos!$A$1:$C$4,2,FALSE)</f>
        <v>06:00</v>
      </c>
      <c r="M1558" t="str">
        <f>VLOOKUP(K1558,Turnos!$A$1:$C$4,3,FALSE)</f>
        <v>14:00</v>
      </c>
      <c r="N1558" s="6">
        <v>6</v>
      </c>
      <c r="O1558" s="6">
        <v>14</v>
      </c>
      <c r="P1558" s="6">
        <f t="shared" si="98"/>
        <v>20</v>
      </c>
      <c r="Q1558" t="str">
        <f t="shared" si="99"/>
        <v>Anomalia</v>
      </c>
      <c r="R1558" t="str">
        <f>VLOOKUP(A1558,Funcionários!$A$1:$I$98,6,FALSE)</f>
        <v>Financeiro</v>
      </c>
      <c r="S1558" t="str">
        <f>VLOOKUP(A1558,Funcionários!$A$1:$I$98,5,FALSE)</f>
        <v>Supervisor</v>
      </c>
      <c r="T1558">
        <f>VLOOKUP(A1558,Funcionários!$A$1:$I$98,8,FALSE)</f>
        <v>4790.16</v>
      </c>
      <c r="U1558" t="str">
        <f>VLOOKUP(A1558,Funcionários!$A$1:$I$98,3,FALSE)</f>
        <v>Outros</v>
      </c>
    </row>
    <row r="1559" spans="1:21" x14ac:dyDescent="0.3">
      <c r="A1559">
        <v>54</v>
      </c>
      <c r="B1559" t="str">
        <f>VLOOKUP(A1559,Funcionários!$A$1:$I$98,2,FALSE)</f>
        <v>Marcos Vinicius Moreira</v>
      </c>
      <c r="C1559" s="2" t="s">
        <v>85</v>
      </c>
      <c r="D1559" s="4" t="s">
        <v>2684</v>
      </c>
      <c r="E1559" s="4" t="s">
        <v>2685</v>
      </c>
      <c r="F1559">
        <v>0</v>
      </c>
      <c r="G1559">
        <v>1.1000000000000001</v>
      </c>
      <c r="H1559">
        <f t="shared" si="96"/>
        <v>2025</v>
      </c>
      <c r="I1559">
        <f t="shared" si="97"/>
        <v>4</v>
      </c>
      <c r="J1559" t="s">
        <v>28</v>
      </c>
      <c r="K1559" t="str">
        <f>VLOOKUP(A1559,Funcionários!$A$1:$I$98,7,FALSE)</f>
        <v>Manhã</v>
      </c>
      <c r="L1559" t="str">
        <f>VLOOKUP(K1559,Turnos!$A$1:$C$4,2,FALSE)</f>
        <v>06:00</v>
      </c>
      <c r="M1559" t="str">
        <f>VLOOKUP(K1559,Turnos!$A$1:$C$4,3,FALSE)</f>
        <v>14:00</v>
      </c>
      <c r="N1559" s="6">
        <v>0.23333333333333314</v>
      </c>
      <c r="O1559" s="6">
        <v>3.9183333333333343</v>
      </c>
      <c r="P1559" s="6">
        <f t="shared" si="98"/>
        <v>4.1516666666666673</v>
      </c>
      <c r="Q1559" t="str">
        <f t="shared" si="99"/>
        <v>Anomalia</v>
      </c>
      <c r="R1559" t="str">
        <f>VLOOKUP(A1559,Funcionários!$A$1:$I$98,6,FALSE)</f>
        <v>Financeiro</v>
      </c>
      <c r="S1559" t="str">
        <f>VLOOKUP(A1559,Funcionários!$A$1:$I$98,5,FALSE)</f>
        <v>Supervisor</v>
      </c>
      <c r="T1559">
        <f>VLOOKUP(A1559,Funcionários!$A$1:$I$98,8,FALSE)</f>
        <v>4790.16</v>
      </c>
      <c r="U1559" t="str">
        <f>VLOOKUP(A1559,Funcionários!$A$1:$I$98,3,FALSE)</f>
        <v>Outros</v>
      </c>
    </row>
    <row r="1560" spans="1:21" x14ac:dyDescent="0.3">
      <c r="A1560">
        <v>54</v>
      </c>
      <c r="B1560" t="str">
        <f>VLOOKUP(A1560,Funcionários!$A$1:$I$98,2,FALSE)</f>
        <v>Marcos Vinicius Moreira</v>
      </c>
      <c r="C1560" s="2" t="s">
        <v>88</v>
      </c>
      <c r="D1560" s="4" t="s">
        <v>2686</v>
      </c>
      <c r="E1560" s="4" t="s">
        <v>2687</v>
      </c>
      <c r="F1560">
        <v>0</v>
      </c>
      <c r="G1560">
        <v>0.3</v>
      </c>
      <c r="H1560">
        <f t="shared" si="96"/>
        <v>2025</v>
      </c>
      <c r="I1560">
        <f t="shared" si="97"/>
        <v>4</v>
      </c>
      <c r="J1560" t="s">
        <v>9</v>
      </c>
      <c r="K1560" t="str">
        <f>VLOOKUP(A1560,Funcionários!$A$1:$I$98,7,FALSE)</f>
        <v>Manhã</v>
      </c>
      <c r="L1560" t="str">
        <f>VLOOKUP(K1560,Turnos!$A$1:$C$4,2,FALSE)</f>
        <v>06:00</v>
      </c>
      <c r="M1560" t="str">
        <f>VLOOKUP(K1560,Turnos!$A$1:$C$4,3,FALSE)</f>
        <v>14:00</v>
      </c>
      <c r="N1560" s="6">
        <v>4.9802777777777774</v>
      </c>
      <c r="O1560" s="6">
        <v>8.4980555555555561</v>
      </c>
      <c r="P1560" s="6">
        <f t="shared" si="98"/>
        <v>13.478333333333333</v>
      </c>
      <c r="Q1560" t="str">
        <f t="shared" si="99"/>
        <v>Anomalia</v>
      </c>
      <c r="R1560" t="str">
        <f>VLOOKUP(A1560,Funcionários!$A$1:$I$98,6,FALSE)</f>
        <v>Financeiro</v>
      </c>
      <c r="S1560" t="str">
        <f>VLOOKUP(A1560,Funcionários!$A$1:$I$98,5,FALSE)</f>
        <v>Supervisor</v>
      </c>
      <c r="T1560">
        <f>VLOOKUP(A1560,Funcionários!$A$1:$I$98,8,FALSE)</f>
        <v>4790.16</v>
      </c>
      <c r="U1560" t="str">
        <f>VLOOKUP(A1560,Funcionários!$A$1:$I$98,3,FALSE)</f>
        <v>Outros</v>
      </c>
    </row>
    <row r="1561" spans="1:21" x14ac:dyDescent="0.3">
      <c r="A1561">
        <v>54</v>
      </c>
      <c r="B1561" t="str">
        <f>VLOOKUP(A1561,Funcionários!$A$1:$I$98,2,FALSE)</f>
        <v>Marcos Vinicius Moreira</v>
      </c>
      <c r="C1561" s="2" t="s">
        <v>91</v>
      </c>
      <c r="D1561" s="4" t="s">
        <v>2688</v>
      </c>
      <c r="E1561" s="4" t="s">
        <v>2689</v>
      </c>
      <c r="F1561">
        <v>0</v>
      </c>
      <c r="G1561">
        <v>2.8</v>
      </c>
      <c r="H1561">
        <f t="shared" si="96"/>
        <v>2025</v>
      </c>
      <c r="I1561">
        <f t="shared" si="97"/>
        <v>4</v>
      </c>
      <c r="J1561" t="s">
        <v>12</v>
      </c>
      <c r="K1561" t="str">
        <f>VLOOKUP(A1561,Funcionários!$A$1:$I$98,7,FALSE)</f>
        <v>Manhã</v>
      </c>
      <c r="L1561" t="str">
        <f>VLOOKUP(K1561,Turnos!$A$1:$C$4,2,FALSE)</f>
        <v>06:00</v>
      </c>
      <c r="M1561" t="str">
        <f>VLOOKUP(K1561,Turnos!$A$1:$C$4,3,FALSE)</f>
        <v>14:00</v>
      </c>
      <c r="N1561" s="6">
        <v>9.0713888888888885</v>
      </c>
      <c r="O1561" s="6">
        <v>1.761388888888888</v>
      </c>
      <c r="P1561" s="6">
        <f t="shared" si="98"/>
        <v>10.832777777777777</v>
      </c>
      <c r="Q1561" t="str">
        <f t="shared" si="99"/>
        <v>Anomalia</v>
      </c>
      <c r="R1561" t="str">
        <f>VLOOKUP(A1561,Funcionários!$A$1:$I$98,6,FALSE)</f>
        <v>Financeiro</v>
      </c>
      <c r="S1561" t="str">
        <f>VLOOKUP(A1561,Funcionários!$A$1:$I$98,5,FALSE)</f>
        <v>Supervisor</v>
      </c>
      <c r="T1561">
        <f>VLOOKUP(A1561,Funcionários!$A$1:$I$98,8,FALSE)</f>
        <v>4790.16</v>
      </c>
      <c r="U1561" t="str">
        <f>VLOOKUP(A1561,Funcionários!$A$1:$I$98,3,FALSE)</f>
        <v>Outros</v>
      </c>
    </row>
    <row r="1562" spans="1:21" x14ac:dyDescent="0.3">
      <c r="A1562">
        <v>55</v>
      </c>
      <c r="B1562" t="str">
        <f>VLOOKUP(A1562,Funcionários!$A$1:$I$98,2,FALSE)</f>
        <v>Júlia Almeida</v>
      </c>
      <c r="C1562" s="2" t="s">
        <v>7</v>
      </c>
      <c r="D1562" s="4" t="s">
        <v>2690</v>
      </c>
      <c r="E1562" s="4" t="s">
        <v>2691</v>
      </c>
      <c r="F1562">
        <v>0</v>
      </c>
      <c r="G1562">
        <v>0</v>
      </c>
      <c r="H1562">
        <f t="shared" si="96"/>
        <v>2025</v>
      </c>
      <c r="I1562">
        <f t="shared" si="97"/>
        <v>5</v>
      </c>
      <c r="J1562" t="s">
        <v>9</v>
      </c>
      <c r="K1562" t="str">
        <f>VLOOKUP(A1562,Funcionários!$A$1:$I$98,7,FALSE)</f>
        <v>Manhã</v>
      </c>
      <c r="L1562" t="str">
        <f>VLOOKUP(K1562,Turnos!$A$1:$C$4,2,FALSE)</f>
        <v>06:00</v>
      </c>
      <c r="M1562" t="str">
        <f>VLOOKUP(K1562,Turnos!$A$1:$C$4,3,FALSE)</f>
        <v>14:00</v>
      </c>
      <c r="N1562" s="6">
        <v>16.681944444444444</v>
      </c>
      <c r="O1562" s="6">
        <v>4.8638888888888854</v>
      </c>
      <c r="P1562" s="6">
        <f t="shared" si="98"/>
        <v>21.545833333333327</v>
      </c>
      <c r="Q1562" t="str">
        <f t="shared" si="99"/>
        <v>Anomalia</v>
      </c>
      <c r="R1562" t="str">
        <f>VLOOKUP(A1562,Funcionários!$A$1:$I$98,6,FALSE)</f>
        <v>RH</v>
      </c>
      <c r="S1562" t="str">
        <f>VLOOKUP(A1562,Funcionários!$A$1:$I$98,5,FALSE)</f>
        <v>Supervisor</v>
      </c>
      <c r="T1562">
        <f>VLOOKUP(A1562,Funcionários!$A$1:$I$98,8,FALSE)</f>
        <v>7690.23</v>
      </c>
      <c r="U1562" t="str">
        <f>VLOOKUP(A1562,Funcionários!$A$1:$I$98,3,FALSE)</f>
        <v>F</v>
      </c>
    </row>
    <row r="1563" spans="1:21" x14ac:dyDescent="0.3">
      <c r="A1563">
        <v>55</v>
      </c>
      <c r="B1563" t="str">
        <f>VLOOKUP(A1563,Funcionários!$A$1:$I$98,2,FALSE)</f>
        <v>Júlia Almeida</v>
      </c>
      <c r="C1563" s="2" t="s">
        <v>10</v>
      </c>
      <c r="D1563" s="4"/>
      <c r="E1563" s="4"/>
      <c r="F1563">
        <v>0</v>
      </c>
      <c r="G1563">
        <v>0</v>
      </c>
      <c r="H1563">
        <f t="shared" si="96"/>
        <v>2025</v>
      </c>
      <c r="I1563">
        <f t="shared" si="97"/>
        <v>5</v>
      </c>
      <c r="J1563" t="s">
        <v>12</v>
      </c>
      <c r="K1563" t="str">
        <f>VLOOKUP(A1563,Funcionários!$A$1:$I$98,7,FALSE)</f>
        <v>Manhã</v>
      </c>
      <c r="L1563" t="str">
        <f>VLOOKUP(K1563,Turnos!$A$1:$C$4,2,FALSE)</f>
        <v>06:00</v>
      </c>
      <c r="M1563" t="str">
        <f>VLOOKUP(K1563,Turnos!$A$1:$C$4,3,FALSE)</f>
        <v>14:00</v>
      </c>
      <c r="N1563" s="6">
        <v>6</v>
      </c>
      <c r="O1563" s="6">
        <v>14</v>
      </c>
      <c r="P1563" s="6">
        <f t="shared" si="98"/>
        <v>20</v>
      </c>
      <c r="Q1563" t="str">
        <f t="shared" si="99"/>
        <v>Anomalia</v>
      </c>
      <c r="R1563" t="str">
        <f>VLOOKUP(A1563,Funcionários!$A$1:$I$98,6,FALSE)</f>
        <v>RH</v>
      </c>
      <c r="S1563" t="str">
        <f>VLOOKUP(A1563,Funcionários!$A$1:$I$98,5,FALSE)</f>
        <v>Supervisor</v>
      </c>
      <c r="T1563">
        <f>VLOOKUP(A1563,Funcionários!$A$1:$I$98,8,FALSE)</f>
        <v>7690.23</v>
      </c>
      <c r="U1563" t="str">
        <f>VLOOKUP(A1563,Funcionários!$A$1:$I$98,3,FALSE)</f>
        <v>F</v>
      </c>
    </row>
    <row r="1564" spans="1:21" x14ac:dyDescent="0.3">
      <c r="A1564">
        <v>55</v>
      </c>
      <c r="B1564" t="str">
        <f>VLOOKUP(A1564,Funcionários!$A$1:$I$98,2,FALSE)</f>
        <v>Júlia Almeida</v>
      </c>
      <c r="C1564" s="2" t="s">
        <v>13</v>
      </c>
      <c r="D1564" s="4" t="s">
        <v>2692</v>
      </c>
      <c r="E1564" s="4" t="s">
        <v>2693</v>
      </c>
      <c r="F1564">
        <v>0</v>
      </c>
      <c r="G1564">
        <v>1.6</v>
      </c>
      <c r="H1564">
        <f t="shared" si="96"/>
        <v>2025</v>
      </c>
      <c r="I1564">
        <f t="shared" si="97"/>
        <v>5</v>
      </c>
      <c r="J1564" t="s">
        <v>16</v>
      </c>
      <c r="K1564" t="str">
        <f>VLOOKUP(A1564,Funcionários!$A$1:$I$98,7,FALSE)</f>
        <v>Manhã</v>
      </c>
      <c r="L1564" t="str">
        <f>VLOOKUP(K1564,Turnos!$A$1:$C$4,2,FALSE)</f>
        <v>06:00</v>
      </c>
      <c r="M1564" t="str">
        <f>VLOOKUP(K1564,Turnos!$A$1:$C$4,3,FALSE)</f>
        <v>14:00</v>
      </c>
      <c r="N1564" s="6">
        <v>11.268333333333334</v>
      </c>
      <c r="O1564" s="6">
        <v>7.2741666666666651</v>
      </c>
      <c r="P1564" s="6">
        <f t="shared" si="98"/>
        <v>18.5425</v>
      </c>
      <c r="Q1564" t="str">
        <f t="shared" si="99"/>
        <v>Anomalia</v>
      </c>
      <c r="R1564" t="str">
        <f>VLOOKUP(A1564,Funcionários!$A$1:$I$98,6,FALSE)</f>
        <v>RH</v>
      </c>
      <c r="S1564" t="str">
        <f>VLOOKUP(A1564,Funcionários!$A$1:$I$98,5,FALSE)</f>
        <v>Supervisor</v>
      </c>
      <c r="T1564">
        <f>VLOOKUP(A1564,Funcionários!$A$1:$I$98,8,FALSE)</f>
        <v>7690.23</v>
      </c>
      <c r="U1564" t="str">
        <f>VLOOKUP(A1564,Funcionários!$A$1:$I$98,3,FALSE)</f>
        <v>F</v>
      </c>
    </row>
    <row r="1565" spans="1:21" x14ac:dyDescent="0.3">
      <c r="A1565">
        <v>55</v>
      </c>
      <c r="B1565" t="str">
        <f>VLOOKUP(A1565,Funcionários!$A$1:$I$98,2,FALSE)</f>
        <v>Júlia Almeida</v>
      </c>
      <c r="C1565" s="2" t="s">
        <v>17</v>
      </c>
      <c r="D1565" s="4" t="s">
        <v>2694</v>
      </c>
      <c r="E1565" s="4" t="s">
        <v>2695</v>
      </c>
      <c r="F1565">
        <v>0</v>
      </c>
      <c r="G1565">
        <v>0.8</v>
      </c>
      <c r="H1565">
        <f t="shared" si="96"/>
        <v>2025</v>
      </c>
      <c r="I1565">
        <f t="shared" si="97"/>
        <v>5</v>
      </c>
      <c r="J1565" t="s">
        <v>18</v>
      </c>
      <c r="K1565" t="str">
        <f>VLOOKUP(A1565,Funcionários!$A$1:$I$98,7,FALSE)</f>
        <v>Manhã</v>
      </c>
      <c r="L1565" t="str">
        <f>VLOOKUP(K1565,Turnos!$A$1:$C$4,2,FALSE)</f>
        <v>06:00</v>
      </c>
      <c r="M1565" t="str">
        <f>VLOOKUP(K1565,Turnos!$A$1:$C$4,3,FALSE)</f>
        <v>14:00</v>
      </c>
      <c r="N1565" s="6">
        <v>1.0863888888888888</v>
      </c>
      <c r="O1565" s="6">
        <v>11.540000000000001</v>
      </c>
      <c r="P1565" s="6">
        <f t="shared" si="98"/>
        <v>12.62638888888889</v>
      </c>
      <c r="Q1565" t="str">
        <f t="shared" si="99"/>
        <v>Anomalia</v>
      </c>
      <c r="R1565" t="str">
        <f>VLOOKUP(A1565,Funcionários!$A$1:$I$98,6,FALSE)</f>
        <v>RH</v>
      </c>
      <c r="S1565" t="str">
        <f>VLOOKUP(A1565,Funcionários!$A$1:$I$98,5,FALSE)</f>
        <v>Supervisor</v>
      </c>
      <c r="T1565">
        <f>VLOOKUP(A1565,Funcionários!$A$1:$I$98,8,FALSE)</f>
        <v>7690.23</v>
      </c>
      <c r="U1565" t="str">
        <f>VLOOKUP(A1565,Funcionários!$A$1:$I$98,3,FALSE)</f>
        <v>F</v>
      </c>
    </row>
    <row r="1566" spans="1:21" x14ac:dyDescent="0.3">
      <c r="A1566">
        <v>55</v>
      </c>
      <c r="B1566" t="str">
        <f>VLOOKUP(A1566,Funcionários!$A$1:$I$98,2,FALSE)</f>
        <v>Júlia Almeida</v>
      </c>
      <c r="C1566" s="2" t="s">
        <v>19</v>
      </c>
      <c r="D1566" s="4" t="s">
        <v>2696</v>
      </c>
      <c r="E1566" s="4" t="s">
        <v>2697</v>
      </c>
      <c r="F1566">
        <v>0</v>
      </c>
      <c r="G1566">
        <v>0.4</v>
      </c>
      <c r="H1566">
        <f t="shared" si="96"/>
        <v>2025</v>
      </c>
      <c r="I1566">
        <f t="shared" si="97"/>
        <v>5</v>
      </c>
      <c r="J1566" t="s">
        <v>22</v>
      </c>
      <c r="K1566" t="str">
        <f>VLOOKUP(A1566,Funcionários!$A$1:$I$98,7,FALSE)</f>
        <v>Manhã</v>
      </c>
      <c r="L1566" t="str">
        <f>VLOOKUP(K1566,Turnos!$A$1:$C$4,2,FALSE)</f>
        <v>06:00</v>
      </c>
      <c r="M1566" t="str">
        <f>VLOOKUP(K1566,Turnos!$A$1:$C$4,3,FALSE)</f>
        <v>14:00</v>
      </c>
      <c r="N1566" s="6">
        <v>5.0619444444444452</v>
      </c>
      <c r="O1566" s="6">
        <v>5.7880555555555553</v>
      </c>
      <c r="P1566" s="6">
        <f t="shared" si="98"/>
        <v>10.850000000000001</v>
      </c>
      <c r="Q1566" t="str">
        <f t="shared" si="99"/>
        <v>Anomalia</v>
      </c>
      <c r="R1566" t="str">
        <f>VLOOKUP(A1566,Funcionários!$A$1:$I$98,6,FALSE)</f>
        <v>RH</v>
      </c>
      <c r="S1566" t="str">
        <f>VLOOKUP(A1566,Funcionários!$A$1:$I$98,5,FALSE)</f>
        <v>Supervisor</v>
      </c>
      <c r="T1566">
        <f>VLOOKUP(A1566,Funcionários!$A$1:$I$98,8,FALSE)</f>
        <v>7690.23</v>
      </c>
      <c r="U1566" t="str">
        <f>VLOOKUP(A1566,Funcionários!$A$1:$I$98,3,FALSE)</f>
        <v>F</v>
      </c>
    </row>
    <row r="1567" spans="1:21" x14ac:dyDescent="0.3">
      <c r="A1567">
        <v>55</v>
      </c>
      <c r="B1567" t="str">
        <f>VLOOKUP(A1567,Funcionários!$A$1:$I$98,2,FALSE)</f>
        <v>Júlia Almeida</v>
      </c>
      <c r="C1567" s="2" t="s">
        <v>23</v>
      </c>
      <c r="D1567" s="4"/>
      <c r="E1567" s="4"/>
      <c r="F1567">
        <v>1</v>
      </c>
      <c r="G1567">
        <v>0</v>
      </c>
      <c r="H1567">
        <f t="shared" si="96"/>
        <v>2025</v>
      </c>
      <c r="I1567">
        <f t="shared" si="97"/>
        <v>5</v>
      </c>
      <c r="J1567" t="s">
        <v>26</v>
      </c>
      <c r="K1567" t="str">
        <f>VLOOKUP(A1567,Funcionários!$A$1:$I$98,7,FALSE)</f>
        <v>Manhã</v>
      </c>
      <c r="L1567" t="str">
        <f>VLOOKUP(K1567,Turnos!$A$1:$C$4,2,FALSE)</f>
        <v>06:00</v>
      </c>
      <c r="M1567" t="str">
        <f>VLOOKUP(K1567,Turnos!$A$1:$C$4,3,FALSE)</f>
        <v>14:00</v>
      </c>
      <c r="N1567" s="6">
        <v>6</v>
      </c>
      <c r="O1567" s="6">
        <v>14</v>
      </c>
      <c r="P1567" s="6">
        <f t="shared" si="98"/>
        <v>20</v>
      </c>
      <c r="Q1567" t="str">
        <f t="shared" si="99"/>
        <v>Anomalia</v>
      </c>
      <c r="R1567" t="str">
        <f>VLOOKUP(A1567,Funcionários!$A$1:$I$98,6,FALSE)</f>
        <v>RH</v>
      </c>
      <c r="S1567" t="str">
        <f>VLOOKUP(A1567,Funcionários!$A$1:$I$98,5,FALSE)</f>
        <v>Supervisor</v>
      </c>
      <c r="T1567">
        <f>VLOOKUP(A1567,Funcionários!$A$1:$I$98,8,FALSE)</f>
        <v>7690.23</v>
      </c>
      <c r="U1567" t="str">
        <f>VLOOKUP(A1567,Funcionários!$A$1:$I$98,3,FALSE)</f>
        <v>F</v>
      </c>
    </row>
    <row r="1568" spans="1:21" x14ac:dyDescent="0.3">
      <c r="A1568">
        <v>55</v>
      </c>
      <c r="B1568" t="str">
        <f>VLOOKUP(A1568,Funcionários!$A$1:$I$98,2,FALSE)</f>
        <v>Júlia Almeida</v>
      </c>
      <c r="C1568" s="2" t="s">
        <v>27</v>
      </c>
      <c r="D1568" s="4" t="s">
        <v>2698</v>
      </c>
      <c r="E1568" s="4" t="s">
        <v>2699</v>
      </c>
      <c r="F1568">
        <v>0</v>
      </c>
      <c r="G1568">
        <v>0.1</v>
      </c>
      <c r="H1568">
        <f t="shared" si="96"/>
        <v>2025</v>
      </c>
      <c r="I1568">
        <f t="shared" si="97"/>
        <v>5</v>
      </c>
      <c r="J1568" t="s">
        <v>28</v>
      </c>
      <c r="K1568" t="str">
        <f>VLOOKUP(A1568,Funcionários!$A$1:$I$98,7,FALSE)</f>
        <v>Manhã</v>
      </c>
      <c r="L1568" t="str">
        <f>VLOOKUP(K1568,Turnos!$A$1:$C$4,2,FALSE)</f>
        <v>06:00</v>
      </c>
      <c r="M1568" t="str">
        <f>VLOOKUP(K1568,Turnos!$A$1:$C$4,3,FALSE)</f>
        <v>14:00</v>
      </c>
      <c r="N1568" s="6">
        <v>5.0458333333333334</v>
      </c>
      <c r="O1568" s="6">
        <v>4.4011111111111116</v>
      </c>
      <c r="P1568" s="6">
        <f t="shared" si="98"/>
        <v>9.4469444444444441</v>
      </c>
      <c r="Q1568" t="str">
        <f t="shared" si="99"/>
        <v>Anomalia</v>
      </c>
      <c r="R1568" t="str">
        <f>VLOOKUP(A1568,Funcionários!$A$1:$I$98,6,FALSE)</f>
        <v>RH</v>
      </c>
      <c r="S1568" t="str">
        <f>VLOOKUP(A1568,Funcionários!$A$1:$I$98,5,FALSE)</f>
        <v>Supervisor</v>
      </c>
      <c r="T1568">
        <f>VLOOKUP(A1568,Funcionários!$A$1:$I$98,8,FALSE)</f>
        <v>7690.23</v>
      </c>
      <c r="U1568" t="str">
        <f>VLOOKUP(A1568,Funcionários!$A$1:$I$98,3,FALSE)</f>
        <v>F</v>
      </c>
    </row>
    <row r="1569" spans="1:21" x14ac:dyDescent="0.3">
      <c r="A1569">
        <v>55</v>
      </c>
      <c r="B1569" t="str">
        <f>VLOOKUP(A1569,Funcionários!$A$1:$I$98,2,FALSE)</f>
        <v>Júlia Almeida</v>
      </c>
      <c r="C1569" s="2" t="s">
        <v>29</v>
      </c>
      <c r="D1569" s="4" t="s">
        <v>2700</v>
      </c>
      <c r="E1569" s="4" t="s">
        <v>2701</v>
      </c>
      <c r="F1569">
        <v>0</v>
      </c>
      <c r="G1569">
        <v>2.4</v>
      </c>
      <c r="H1569">
        <f t="shared" si="96"/>
        <v>2025</v>
      </c>
      <c r="I1569">
        <f t="shared" si="97"/>
        <v>4</v>
      </c>
      <c r="J1569" t="s">
        <v>9</v>
      </c>
      <c r="K1569" t="str">
        <f>VLOOKUP(A1569,Funcionários!$A$1:$I$98,7,FALSE)</f>
        <v>Manhã</v>
      </c>
      <c r="L1569" t="str">
        <f>VLOOKUP(K1569,Turnos!$A$1:$C$4,2,FALSE)</f>
        <v>06:00</v>
      </c>
      <c r="M1569" t="str">
        <f>VLOOKUP(K1569,Turnos!$A$1:$C$4,3,FALSE)</f>
        <v>14:00</v>
      </c>
      <c r="N1569" s="6">
        <v>1.9197222222222221</v>
      </c>
      <c r="O1569" s="6">
        <v>4.8058333333333305</v>
      </c>
      <c r="P1569" s="6">
        <f t="shared" si="98"/>
        <v>6.7255555555555526</v>
      </c>
      <c r="Q1569" t="str">
        <f t="shared" si="99"/>
        <v>Anomalia</v>
      </c>
      <c r="R1569" t="str">
        <f>VLOOKUP(A1569,Funcionários!$A$1:$I$98,6,FALSE)</f>
        <v>RH</v>
      </c>
      <c r="S1569" t="str">
        <f>VLOOKUP(A1569,Funcionários!$A$1:$I$98,5,FALSE)</f>
        <v>Supervisor</v>
      </c>
      <c r="T1569">
        <f>VLOOKUP(A1569,Funcionários!$A$1:$I$98,8,FALSE)</f>
        <v>7690.23</v>
      </c>
      <c r="U1569" t="str">
        <f>VLOOKUP(A1569,Funcionários!$A$1:$I$98,3,FALSE)</f>
        <v>F</v>
      </c>
    </row>
    <row r="1570" spans="1:21" x14ac:dyDescent="0.3">
      <c r="A1570">
        <v>55</v>
      </c>
      <c r="B1570" t="str">
        <f>VLOOKUP(A1570,Funcionários!$A$1:$I$98,2,FALSE)</f>
        <v>Júlia Almeida</v>
      </c>
      <c r="C1570" s="2" t="s">
        <v>32</v>
      </c>
      <c r="D1570" s="4"/>
      <c r="E1570" s="4"/>
      <c r="F1570">
        <v>1</v>
      </c>
      <c r="G1570">
        <v>0</v>
      </c>
      <c r="H1570">
        <f t="shared" si="96"/>
        <v>2025</v>
      </c>
      <c r="I1570">
        <f t="shared" si="97"/>
        <v>4</v>
      </c>
      <c r="J1570" t="s">
        <v>12</v>
      </c>
      <c r="K1570" t="str">
        <f>VLOOKUP(A1570,Funcionários!$A$1:$I$98,7,FALSE)</f>
        <v>Manhã</v>
      </c>
      <c r="L1570" t="str">
        <f>VLOOKUP(K1570,Turnos!$A$1:$C$4,2,FALSE)</f>
        <v>06:00</v>
      </c>
      <c r="M1570" t="str">
        <f>VLOOKUP(K1570,Turnos!$A$1:$C$4,3,FALSE)</f>
        <v>14:00</v>
      </c>
      <c r="N1570" s="6">
        <v>6</v>
      </c>
      <c r="O1570" s="6">
        <v>14</v>
      </c>
      <c r="P1570" s="6">
        <f t="shared" si="98"/>
        <v>20</v>
      </c>
      <c r="Q1570" t="str">
        <f t="shared" si="99"/>
        <v>Anomalia</v>
      </c>
      <c r="R1570" t="str">
        <f>VLOOKUP(A1570,Funcionários!$A$1:$I$98,6,FALSE)</f>
        <v>RH</v>
      </c>
      <c r="S1570" t="str">
        <f>VLOOKUP(A1570,Funcionários!$A$1:$I$98,5,FALSE)</f>
        <v>Supervisor</v>
      </c>
      <c r="T1570">
        <f>VLOOKUP(A1570,Funcionários!$A$1:$I$98,8,FALSE)</f>
        <v>7690.23</v>
      </c>
      <c r="U1570" t="str">
        <f>VLOOKUP(A1570,Funcionários!$A$1:$I$98,3,FALSE)</f>
        <v>F</v>
      </c>
    </row>
    <row r="1571" spans="1:21" x14ac:dyDescent="0.3">
      <c r="A1571">
        <v>55</v>
      </c>
      <c r="B1571" t="str">
        <f>VLOOKUP(A1571,Funcionários!$A$1:$I$98,2,FALSE)</f>
        <v>Júlia Almeida</v>
      </c>
      <c r="C1571" s="2" t="s">
        <v>35</v>
      </c>
      <c r="D1571" s="4"/>
      <c r="E1571" s="4"/>
      <c r="F1571">
        <v>1</v>
      </c>
      <c r="G1571">
        <v>0</v>
      </c>
      <c r="H1571">
        <f t="shared" si="96"/>
        <v>2025</v>
      </c>
      <c r="I1571">
        <f t="shared" si="97"/>
        <v>4</v>
      </c>
      <c r="J1571" t="s">
        <v>16</v>
      </c>
      <c r="K1571" t="str">
        <f>VLOOKUP(A1571,Funcionários!$A$1:$I$98,7,FALSE)</f>
        <v>Manhã</v>
      </c>
      <c r="L1571" t="str">
        <f>VLOOKUP(K1571,Turnos!$A$1:$C$4,2,FALSE)</f>
        <v>06:00</v>
      </c>
      <c r="M1571" t="str">
        <f>VLOOKUP(K1571,Turnos!$A$1:$C$4,3,FALSE)</f>
        <v>14:00</v>
      </c>
      <c r="N1571" s="6">
        <v>6</v>
      </c>
      <c r="O1571" s="6">
        <v>14</v>
      </c>
      <c r="P1571" s="6">
        <f t="shared" si="98"/>
        <v>20</v>
      </c>
      <c r="Q1571" t="str">
        <f t="shared" si="99"/>
        <v>Anomalia</v>
      </c>
      <c r="R1571" t="str">
        <f>VLOOKUP(A1571,Funcionários!$A$1:$I$98,6,FALSE)</f>
        <v>RH</v>
      </c>
      <c r="S1571" t="str">
        <f>VLOOKUP(A1571,Funcionários!$A$1:$I$98,5,FALSE)</f>
        <v>Supervisor</v>
      </c>
      <c r="T1571">
        <f>VLOOKUP(A1571,Funcionários!$A$1:$I$98,8,FALSE)</f>
        <v>7690.23</v>
      </c>
      <c r="U1571" t="str">
        <f>VLOOKUP(A1571,Funcionários!$A$1:$I$98,3,FALSE)</f>
        <v>F</v>
      </c>
    </row>
    <row r="1572" spans="1:21" x14ac:dyDescent="0.3">
      <c r="A1572">
        <v>55</v>
      </c>
      <c r="B1572" t="str">
        <f>VLOOKUP(A1572,Funcionários!$A$1:$I$98,2,FALSE)</f>
        <v>Júlia Almeida</v>
      </c>
      <c r="C1572" s="2" t="s">
        <v>36</v>
      </c>
      <c r="D1572" s="4" t="s">
        <v>2702</v>
      </c>
      <c r="E1572" s="4" t="s">
        <v>2703</v>
      </c>
      <c r="F1572">
        <v>0</v>
      </c>
      <c r="G1572">
        <v>2.6</v>
      </c>
      <c r="H1572">
        <f t="shared" si="96"/>
        <v>2025</v>
      </c>
      <c r="I1572">
        <f t="shared" si="97"/>
        <v>4</v>
      </c>
      <c r="J1572" t="s">
        <v>18</v>
      </c>
      <c r="K1572" t="str">
        <f>VLOOKUP(A1572,Funcionários!$A$1:$I$98,7,FALSE)</f>
        <v>Manhã</v>
      </c>
      <c r="L1572" t="str">
        <f>VLOOKUP(K1572,Turnos!$A$1:$C$4,2,FALSE)</f>
        <v>06:00</v>
      </c>
      <c r="M1572" t="str">
        <f>VLOOKUP(K1572,Turnos!$A$1:$C$4,3,FALSE)</f>
        <v>14:00</v>
      </c>
      <c r="N1572" s="6">
        <v>5.5277777777777777</v>
      </c>
      <c r="O1572" s="6">
        <v>3.7555555555555573</v>
      </c>
      <c r="P1572" s="6">
        <f t="shared" si="98"/>
        <v>9.283333333333335</v>
      </c>
      <c r="Q1572" t="str">
        <f t="shared" si="99"/>
        <v>Anomalia</v>
      </c>
      <c r="R1572" t="str">
        <f>VLOOKUP(A1572,Funcionários!$A$1:$I$98,6,FALSE)</f>
        <v>RH</v>
      </c>
      <c r="S1572" t="str">
        <f>VLOOKUP(A1572,Funcionários!$A$1:$I$98,5,FALSE)</f>
        <v>Supervisor</v>
      </c>
      <c r="T1572">
        <f>VLOOKUP(A1572,Funcionários!$A$1:$I$98,8,FALSE)</f>
        <v>7690.23</v>
      </c>
      <c r="U1572" t="str">
        <f>VLOOKUP(A1572,Funcionários!$A$1:$I$98,3,FALSE)</f>
        <v>F</v>
      </c>
    </row>
    <row r="1573" spans="1:21" x14ac:dyDescent="0.3">
      <c r="A1573">
        <v>55</v>
      </c>
      <c r="B1573" t="str">
        <f>VLOOKUP(A1573,Funcionários!$A$1:$I$98,2,FALSE)</f>
        <v>Júlia Almeida</v>
      </c>
      <c r="C1573" s="2" t="s">
        <v>39</v>
      </c>
      <c r="D1573" s="4" t="s">
        <v>2704</v>
      </c>
      <c r="E1573" s="4" t="s">
        <v>2705</v>
      </c>
      <c r="F1573">
        <v>0</v>
      </c>
      <c r="G1573">
        <v>0.1</v>
      </c>
      <c r="H1573">
        <f t="shared" si="96"/>
        <v>2025</v>
      </c>
      <c r="I1573">
        <f t="shared" si="97"/>
        <v>4</v>
      </c>
      <c r="J1573" t="s">
        <v>22</v>
      </c>
      <c r="K1573" t="str">
        <f>VLOOKUP(A1573,Funcionários!$A$1:$I$98,7,FALSE)</f>
        <v>Manhã</v>
      </c>
      <c r="L1573" t="str">
        <f>VLOOKUP(K1573,Turnos!$A$1:$C$4,2,FALSE)</f>
        <v>06:00</v>
      </c>
      <c r="M1573" t="str">
        <f>VLOOKUP(K1573,Turnos!$A$1:$C$4,3,FALSE)</f>
        <v>14:00</v>
      </c>
      <c r="N1573" s="6">
        <v>2.2899999999999996</v>
      </c>
      <c r="O1573" s="6">
        <v>8.4436111111111085</v>
      </c>
      <c r="P1573" s="6">
        <f t="shared" si="98"/>
        <v>10.733611111111108</v>
      </c>
      <c r="Q1573" t="str">
        <f t="shared" si="99"/>
        <v>Anomalia</v>
      </c>
      <c r="R1573" t="str">
        <f>VLOOKUP(A1573,Funcionários!$A$1:$I$98,6,FALSE)</f>
        <v>RH</v>
      </c>
      <c r="S1573" t="str">
        <f>VLOOKUP(A1573,Funcionários!$A$1:$I$98,5,FALSE)</f>
        <v>Supervisor</v>
      </c>
      <c r="T1573">
        <f>VLOOKUP(A1573,Funcionários!$A$1:$I$98,8,FALSE)</f>
        <v>7690.23</v>
      </c>
      <c r="U1573" t="str">
        <f>VLOOKUP(A1573,Funcionários!$A$1:$I$98,3,FALSE)</f>
        <v>F</v>
      </c>
    </row>
    <row r="1574" spans="1:21" x14ac:dyDescent="0.3">
      <c r="A1574">
        <v>55</v>
      </c>
      <c r="B1574" t="str">
        <f>VLOOKUP(A1574,Funcionários!$A$1:$I$98,2,FALSE)</f>
        <v>Júlia Almeida</v>
      </c>
      <c r="C1574" s="2" t="s">
        <v>42</v>
      </c>
      <c r="D1574" s="4" t="s">
        <v>2706</v>
      </c>
      <c r="E1574" s="4" t="s">
        <v>2707</v>
      </c>
      <c r="F1574">
        <v>0</v>
      </c>
      <c r="G1574">
        <v>0.7</v>
      </c>
      <c r="H1574">
        <f t="shared" si="96"/>
        <v>2025</v>
      </c>
      <c r="I1574">
        <f t="shared" si="97"/>
        <v>4</v>
      </c>
      <c r="J1574" t="s">
        <v>26</v>
      </c>
      <c r="K1574" t="str">
        <f>VLOOKUP(A1574,Funcionários!$A$1:$I$98,7,FALSE)</f>
        <v>Manhã</v>
      </c>
      <c r="L1574" t="str">
        <f>VLOOKUP(K1574,Turnos!$A$1:$C$4,2,FALSE)</f>
        <v>06:00</v>
      </c>
      <c r="M1574" t="str">
        <f>VLOOKUP(K1574,Turnos!$A$1:$C$4,3,FALSE)</f>
        <v>14:00</v>
      </c>
      <c r="N1574" s="6">
        <v>11.154722222222222</v>
      </c>
      <c r="O1574" s="6">
        <v>9.4336111111111105</v>
      </c>
      <c r="P1574" s="6">
        <f t="shared" si="98"/>
        <v>20.588333333333331</v>
      </c>
      <c r="Q1574" t="str">
        <f t="shared" si="99"/>
        <v>Anomalia</v>
      </c>
      <c r="R1574" t="str">
        <f>VLOOKUP(A1574,Funcionários!$A$1:$I$98,6,FALSE)</f>
        <v>RH</v>
      </c>
      <c r="S1574" t="str">
        <f>VLOOKUP(A1574,Funcionários!$A$1:$I$98,5,FALSE)</f>
        <v>Supervisor</v>
      </c>
      <c r="T1574">
        <f>VLOOKUP(A1574,Funcionários!$A$1:$I$98,8,FALSE)</f>
        <v>7690.23</v>
      </c>
      <c r="U1574" t="str">
        <f>VLOOKUP(A1574,Funcionários!$A$1:$I$98,3,FALSE)</f>
        <v>F</v>
      </c>
    </row>
    <row r="1575" spans="1:21" x14ac:dyDescent="0.3">
      <c r="A1575">
        <v>55</v>
      </c>
      <c r="B1575" t="str">
        <f>VLOOKUP(A1575,Funcionários!$A$1:$I$98,2,FALSE)</f>
        <v>Júlia Almeida</v>
      </c>
      <c r="C1575" s="2" t="s">
        <v>45</v>
      </c>
      <c r="D1575" s="4" t="s">
        <v>2708</v>
      </c>
      <c r="E1575" s="4" t="s">
        <v>2709</v>
      </c>
      <c r="F1575">
        <v>0</v>
      </c>
      <c r="G1575">
        <v>0.3</v>
      </c>
      <c r="H1575">
        <f t="shared" si="96"/>
        <v>2025</v>
      </c>
      <c r="I1575">
        <f t="shared" si="97"/>
        <v>4</v>
      </c>
      <c r="J1575" t="s">
        <v>28</v>
      </c>
      <c r="K1575" t="str">
        <f>VLOOKUP(A1575,Funcionários!$A$1:$I$98,7,FALSE)</f>
        <v>Manhã</v>
      </c>
      <c r="L1575" t="str">
        <f>VLOOKUP(K1575,Turnos!$A$1:$C$4,2,FALSE)</f>
        <v>06:00</v>
      </c>
      <c r="M1575" t="str">
        <f>VLOOKUP(K1575,Turnos!$A$1:$C$4,3,FALSE)</f>
        <v>14:00</v>
      </c>
      <c r="N1575" s="6">
        <v>0.29388888888888842</v>
      </c>
      <c r="O1575" s="6">
        <v>12.672777777777778</v>
      </c>
      <c r="P1575" s="6">
        <f t="shared" si="98"/>
        <v>12.966666666666667</v>
      </c>
      <c r="Q1575" t="str">
        <f t="shared" si="99"/>
        <v>Anomalia</v>
      </c>
      <c r="R1575" t="str">
        <f>VLOOKUP(A1575,Funcionários!$A$1:$I$98,6,FALSE)</f>
        <v>RH</v>
      </c>
      <c r="S1575" t="str">
        <f>VLOOKUP(A1575,Funcionários!$A$1:$I$98,5,FALSE)</f>
        <v>Supervisor</v>
      </c>
      <c r="T1575">
        <f>VLOOKUP(A1575,Funcionários!$A$1:$I$98,8,FALSE)</f>
        <v>7690.23</v>
      </c>
      <c r="U1575" t="str">
        <f>VLOOKUP(A1575,Funcionários!$A$1:$I$98,3,FALSE)</f>
        <v>F</v>
      </c>
    </row>
    <row r="1576" spans="1:21" x14ac:dyDescent="0.3">
      <c r="A1576">
        <v>55</v>
      </c>
      <c r="B1576" t="str">
        <f>VLOOKUP(A1576,Funcionários!$A$1:$I$98,2,FALSE)</f>
        <v>Júlia Almeida</v>
      </c>
      <c r="C1576" s="2" t="s">
        <v>48</v>
      </c>
      <c r="D1576" s="4" t="s">
        <v>2710</v>
      </c>
      <c r="E1576" s="4" t="s">
        <v>2711</v>
      </c>
      <c r="F1576">
        <v>0</v>
      </c>
      <c r="G1576">
        <v>1.6</v>
      </c>
      <c r="H1576">
        <f t="shared" si="96"/>
        <v>2025</v>
      </c>
      <c r="I1576">
        <f t="shared" si="97"/>
        <v>4</v>
      </c>
      <c r="J1576" t="s">
        <v>9</v>
      </c>
      <c r="K1576" t="str">
        <f>VLOOKUP(A1576,Funcionários!$A$1:$I$98,7,FALSE)</f>
        <v>Manhã</v>
      </c>
      <c r="L1576" t="str">
        <f>VLOOKUP(K1576,Turnos!$A$1:$C$4,2,FALSE)</f>
        <v>06:00</v>
      </c>
      <c r="M1576" t="str">
        <f>VLOOKUP(K1576,Turnos!$A$1:$C$4,3,FALSE)</f>
        <v>14:00</v>
      </c>
      <c r="N1576" s="6">
        <v>7.379722222222223</v>
      </c>
      <c r="O1576" s="6">
        <v>2.3363888888888869</v>
      </c>
      <c r="P1576" s="6">
        <f t="shared" si="98"/>
        <v>9.7161111111111094</v>
      </c>
      <c r="Q1576" t="str">
        <f t="shared" si="99"/>
        <v>Anomalia</v>
      </c>
      <c r="R1576" t="str">
        <f>VLOOKUP(A1576,Funcionários!$A$1:$I$98,6,FALSE)</f>
        <v>RH</v>
      </c>
      <c r="S1576" t="str">
        <f>VLOOKUP(A1576,Funcionários!$A$1:$I$98,5,FALSE)</f>
        <v>Supervisor</v>
      </c>
      <c r="T1576">
        <f>VLOOKUP(A1576,Funcionários!$A$1:$I$98,8,FALSE)</f>
        <v>7690.23</v>
      </c>
      <c r="U1576" t="str">
        <f>VLOOKUP(A1576,Funcionários!$A$1:$I$98,3,FALSE)</f>
        <v>F</v>
      </c>
    </row>
    <row r="1577" spans="1:21" x14ac:dyDescent="0.3">
      <c r="A1577">
        <v>55</v>
      </c>
      <c r="B1577" t="str">
        <f>VLOOKUP(A1577,Funcionários!$A$1:$I$98,2,FALSE)</f>
        <v>Júlia Almeida</v>
      </c>
      <c r="C1577" s="2" t="s">
        <v>51</v>
      </c>
      <c r="D1577" s="4" t="s">
        <v>2712</v>
      </c>
      <c r="E1577" s="4" t="s">
        <v>2713</v>
      </c>
      <c r="F1577">
        <v>0</v>
      </c>
      <c r="G1577">
        <v>1.4</v>
      </c>
      <c r="H1577">
        <f t="shared" si="96"/>
        <v>2025</v>
      </c>
      <c r="I1577">
        <f t="shared" si="97"/>
        <v>4</v>
      </c>
      <c r="J1577" t="s">
        <v>12</v>
      </c>
      <c r="K1577" t="str">
        <f>VLOOKUP(A1577,Funcionários!$A$1:$I$98,7,FALSE)</f>
        <v>Manhã</v>
      </c>
      <c r="L1577" t="str">
        <f>VLOOKUP(K1577,Turnos!$A$1:$C$4,2,FALSE)</f>
        <v>06:00</v>
      </c>
      <c r="M1577" t="str">
        <f>VLOOKUP(K1577,Turnos!$A$1:$C$4,3,FALSE)</f>
        <v>14:00</v>
      </c>
      <c r="N1577" s="6">
        <v>2.7224999999999997</v>
      </c>
      <c r="O1577" s="6">
        <v>7.5063888888888899</v>
      </c>
      <c r="P1577" s="6">
        <f t="shared" si="98"/>
        <v>10.228888888888889</v>
      </c>
      <c r="Q1577" t="str">
        <f t="shared" si="99"/>
        <v>Anomalia</v>
      </c>
      <c r="R1577" t="str">
        <f>VLOOKUP(A1577,Funcionários!$A$1:$I$98,6,FALSE)</f>
        <v>RH</v>
      </c>
      <c r="S1577" t="str">
        <f>VLOOKUP(A1577,Funcionários!$A$1:$I$98,5,FALSE)</f>
        <v>Supervisor</v>
      </c>
      <c r="T1577">
        <f>VLOOKUP(A1577,Funcionários!$A$1:$I$98,8,FALSE)</f>
        <v>7690.23</v>
      </c>
      <c r="U1577" t="str">
        <f>VLOOKUP(A1577,Funcionários!$A$1:$I$98,3,FALSE)</f>
        <v>F</v>
      </c>
    </row>
    <row r="1578" spans="1:21" x14ac:dyDescent="0.3">
      <c r="A1578">
        <v>55</v>
      </c>
      <c r="B1578" t="str">
        <f>VLOOKUP(A1578,Funcionários!$A$1:$I$98,2,FALSE)</f>
        <v>Júlia Almeida</v>
      </c>
      <c r="C1578" s="2" t="s">
        <v>54</v>
      </c>
      <c r="D1578" s="4"/>
      <c r="E1578" s="4"/>
      <c r="F1578">
        <v>1</v>
      </c>
      <c r="G1578">
        <v>0</v>
      </c>
      <c r="H1578">
        <f t="shared" si="96"/>
        <v>2025</v>
      </c>
      <c r="I1578">
        <f t="shared" si="97"/>
        <v>4</v>
      </c>
      <c r="J1578" t="s">
        <v>16</v>
      </c>
      <c r="K1578" t="str">
        <f>VLOOKUP(A1578,Funcionários!$A$1:$I$98,7,FALSE)</f>
        <v>Manhã</v>
      </c>
      <c r="L1578" t="str">
        <f>VLOOKUP(K1578,Turnos!$A$1:$C$4,2,FALSE)</f>
        <v>06:00</v>
      </c>
      <c r="M1578" t="str">
        <f>VLOOKUP(K1578,Turnos!$A$1:$C$4,3,FALSE)</f>
        <v>14:00</v>
      </c>
      <c r="N1578" s="6">
        <v>6</v>
      </c>
      <c r="O1578" s="6">
        <v>14</v>
      </c>
      <c r="P1578" s="6">
        <f t="shared" si="98"/>
        <v>20</v>
      </c>
      <c r="Q1578" t="str">
        <f t="shared" si="99"/>
        <v>Anomalia</v>
      </c>
      <c r="R1578" t="str">
        <f>VLOOKUP(A1578,Funcionários!$A$1:$I$98,6,FALSE)</f>
        <v>RH</v>
      </c>
      <c r="S1578" t="str">
        <f>VLOOKUP(A1578,Funcionários!$A$1:$I$98,5,FALSE)</f>
        <v>Supervisor</v>
      </c>
      <c r="T1578">
        <f>VLOOKUP(A1578,Funcionários!$A$1:$I$98,8,FALSE)</f>
        <v>7690.23</v>
      </c>
      <c r="U1578" t="str">
        <f>VLOOKUP(A1578,Funcionários!$A$1:$I$98,3,FALSE)</f>
        <v>F</v>
      </c>
    </row>
    <row r="1579" spans="1:21" x14ac:dyDescent="0.3">
      <c r="A1579">
        <v>55</v>
      </c>
      <c r="B1579" t="str">
        <f>VLOOKUP(A1579,Funcionários!$A$1:$I$98,2,FALSE)</f>
        <v>Júlia Almeida</v>
      </c>
      <c r="C1579" s="2" t="s">
        <v>57</v>
      </c>
      <c r="D1579" s="4" t="s">
        <v>2714</v>
      </c>
      <c r="E1579" s="4" t="s">
        <v>2715</v>
      </c>
      <c r="F1579">
        <v>0</v>
      </c>
      <c r="G1579">
        <v>1</v>
      </c>
      <c r="H1579">
        <f t="shared" si="96"/>
        <v>2025</v>
      </c>
      <c r="I1579">
        <f t="shared" si="97"/>
        <v>4</v>
      </c>
      <c r="J1579" t="s">
        <v>18</v>
      </c>
      <c r="K1579" t="str">
        <f>VLOOKUP(A1579,Funcionários!$A$1:$I$98,7,FALSE)</f>
        <v>Manhã</v>
      </c>
      <c r="L1579" t="str">
        <f>VLOOKUP(K1579,Turnos!$A$1:$C$4,2,FALSE)</f>
        <v>06:00</v>
      </c>
      <c r="M1579" t="str">
        <f>VLOOKUP(K1579,Turnos!$A$1:$C$4,3,FALSE)</f>
        <v>14:00</v>
      </c>
      <c r="N1579" s="6">
        <v>2.964722222222222</v>
      </c>
      <c r="O1579" s="6">
        <v>6.3244444444444436</v>
      </c>
      <c r="P1579" s="6">
        <f t="shared" si="98"/>
        <v>9.2891666666666666</v>
      </c>
      <c r="Q1579" t="str">
        <f t="shared" si="99"/>
        <v>Anomalia</v>
      </c>
      <c r="R1579" t="str">
        <f>VLOOKUP(A1579,Funcionários!$A$1:$I$98,6,FALSE)</f>
        <v>RH</v>
      </c>
      <c r="S1579" t="str">
        <f>VLOOKUP(A1579,Funcionários!$A$1:$I$98,5,FALSE)</f>
        <v>Supervisor</v>
      </c>
      <c r="T1579">
        <f>VLOOKUP(A1579,Funcionários!$A$1:$I$98,8,FALSE)</f>
        <v>7690.23</v>
      </c>
      <c r="U1579" t="str">
        <f>VLOOKUP(A1579,Funcionários!$A$1:$I$98,3,FALSE)</f>
        <v>F</v>
      </c>
    </row>
    <row r="1580" spans="1:21" x14ac:dyDescent="0.3">
      <c r="A1580">
        <v>55</v>
      </c>
      <c r="B1580" t="str">
        <f>VLOOKUP(A1580,Funcionários!$A$1:$I$98,2,FALSE)</f>
        <v>Júlia Almeida</v>
      </c>
      <c r="C1580" s="2" t="s">
        <v>60</v>
      </c>
      <c r="D1580" s="4" t="s">
        <v>2716</v>
      </c>
      <c r="E1580" s="4" t="s">
        <v>2717</v>
      </c>
      <c r="F1580">
        <v>0</v>
      </c>
      <c r="G1580">
        <v>1</v>
      </c>
      <c r="H1580">
        <f t="shared" si="96"/>
        <v>2025</v>
      </c>
      <c r="I1580">
        <f t="shared" si="97"/>
        <v>4</v>
      </c>
      <c r="J1580" t="s">
        <v>22</v>
      </c>
      <c r="K1580" t="str">
        <f>VLOOKUP(A1580,Funcionários!$A$1:$I$98,7,FALSE)</f>
        <v>Manhã</v>
      </c>
      <c r="L1580" t="str">
        <f>VLOOKUP(K1580,Turnos!$A$1:$C$4,2,FALSE)</f>
        <v>06:00</v>
      </c>
      <c r="M1580" t="str">
        <f>VLOOKUP(K1580,Turnos!$A$1:$C$4,3,FALSE)</f>
        <v>14:00</v>
      </c>
      <c r="N1580" s="6">
        <v>15.694444444444441</v>
      </c>
      <c r="O1580" s="6">
        <v>12.416388888888891</v>
      </c>
      <c r="P1580" s="6">
        <f t="shared" si="98"/>
        <v>28.110833333333332</v>
      </c>
      <c r="Q1580" t="str">
        <f t="shared" si="99"/>
        <v>Anomalia</v>
      </c>
      <c r="R1580" t="str">
        <f>VLOOKUP(A1580,Funcionários!$A$1:$I$98,6,FALSE)</f>
        <v>RH</v>
      </c>
      <c r="S1580" t="str">
        <f>VLOOKUP(A1580,Funcionários!$A$1:$I$98,5,FALSE)</f>
        <v>Supervisor</v>
      </c>
      <c r="T1580">
        <f>VLOOKUP(A1580,Funcionários!$A$1:$I$98,8,FALSE)</f>
        <v>7690.23</v>
      </c>
      <c r="U1580" t="str">
        <f>VLOOKUP(A1580,Funcionários!$A$1:$I$98,3,FALSE)</f>
        <v>F</v>
      </c>
    </row>
    <row r="1581" spans="1:21" x14ac:dyDescent="0.3">
      <c r="A1581">
        <v>55</v>
      </c>
      <c r="B1581" t="str">
        <f>VLOOKUP(A1581,Funcionários!$A$1:$I$98,2,FALSE)</f>
        <v>Júlia Almeida</v>
      </c>
      <c r="C1581" s="2" t="s">
        <v>63</v>
      </c>
      <c r="D1581" s="4" t="s">
        <v>2718</v>
      </c>
      <c r="E1581" s="4" t="s">
        <v>2719</v>
      </c>
      <c r="F1581">
        <v>0</v>
      </c>
      <c r="G1581">
        <v>0.7</v>
      </c>
      <c r="H1581">
        <f t="shared" si="96"/>
        <v>2025</v>
      </c>
      <c r="I1581">
        <f t="shared" si="97"/>
        <v>4</v>
      </c>
      <c r="J1581" t="s">
        <v>26</v>
      </c>
      <c r="K1581" t="str">
        <f>VLOOKUP(A1581,Funcionários!$A$1:$I$98,7,FALSE)</f>
        <v>Manhã</v>
      </c>
      <c r="L1581" t="str">
        <f>VLOOKUP(K1581,Turnos!$A$1:$C$4,2,FALSE)</f>
        <v>06:00</v>
      </c>
      <c r="M1581" t="str">
        <f>VLOOKUP(K1581,Turnos!$A$1:$C$4,3,FALSE)</f>
        <v>14:00</v>
      </c>
      <c r="N1581" s="6">
        <v>10.687777777777779</v>
      </c>
      <c r="O1581" s="6">
        <v>3.3980555555555561</v>
      </c>
      <c r="P1581" s="6">
        <f t="shared" si="98"/>
        <v>14.085833333333335</v>
      </c>
      <c r="Q1581" t="str">
        <f t="shared" si="99"/>
        <v>Anomalia</v>
      </c>
      <c r="R1581" t="str">
        <f>VLOOKUP(A1581,Funcionários!$A$1:$I$98,6,FALSE)</f>
        <v>RH</v>
      </c>
      <c r="S1581" t="str">
        <f>VLOOKUP(A1581,Funcionários!$A$1:$I$98,5,FALSE)</f>
        <v>Supervisor</v>
      </c>
      <c r="T1581">
        <f>VLOOKUP(A1581,Funcionários!$A$1:$I$98,8,FALSE)</f>
        <v>7690.23</v>
      </c>
      <c r="U1581" t="str">
        <f>VLOOKUP(A1581,Funcionários!$A$1:$I$98,3,FALSE)</f>
        <v>F</v>
      </c>
    </row>
    <row r="1582" spans="1:21" x14ac:dyDescent="0.3">
      <c r="A1582">
        <v>55</v>
      </c>
      <c r="B1582" t="str">
        <f>VLOOKUP(A1582,Funcionários!$A$1:$I$98,2,FALSE)</f>
        <v>Júlia Almeida</v>
      </c>
      <c r="C1582" s="2" t="s">
        <v>66</v>
      </c>
      <c r="D1582" s="4" t="s">
        <v>2720</v>
      </c>
      <c r="E1582" s="4" t="s">
        <v>2721</v>
      </c>
      <c r="F1582">
        <v>0</v>
      </c>
      <c r="G1582">
        <v>2.4</v>
      </c>
      <c r="H1582">
        <f t="shared" si="96"/>
        <v>2025</v>
      </c>
      <c r="I1582">
        <f t="shared" si="97"/>
        <v>4</v>
      </c>
      <c r="J1582" t="s">
        <v>28</v>
      </c>
      <c r="K1582" t="str">
        <f>VLOOKUP(A1582,Funcionários!$A$1:$I$98,7,FALSE)</f>
        <v>Manhã</v>
      </c>
      <c r="L1582" t="str">
        <f>VLOOKUP(K1582,Turnos!$A$1:$C$4,2,FALSE)</f>
        <v>06:00</v>
      </c>
      <c r="M1582" t="str">
        <f>VLOOKUP(K1582,Turnos!$A$1:$C$4,3,FALSE)</f>
        <v>14:00</v>
      </c>
      <c r="N1582" s="6">
        <v>17.681944444444447</v>
      </c>
      <c r="O1582" s="6">
        <v>10.785833333333334</v>
      </c>
      <c r="P1582" s="6">
        <f t="shared" si="98"/>
        <v>28.467777777777783</v>
      </c>
      <c r="Q1582" t="str">
        <f t="shared" si="99"/>
        <v>Anomalia</v>
      </c>
      <c r="R1582" t="str">
        <f>VLOOKUP(A1582,Funcionários!$A$1:$I$98,6,FALSE)</f>
        <v>RH</v>
      </c>
      <c r="S1582" t="str">
        <f>VLOOKUP(A1582,Funcionários!$A$1:$I$98,5,FALSE)</f>
        <v>Supervisor</v>
      </c>
      <c r="T1582">
        <f>VLOOKUP(A1582,Funcionários!$A$1:$I$98,8,FALSE)</f>
        <v>7690.23</v>
      </c>
      <c r="U1582" t="str">
        <f>VLOOKUP(A1582,Funcionários!$A$1:$I$98,3,FALSE)</f>
        <v>F</v>
      </c>
    </row>
    <row r="1583" spans="1:21" x14ac:dyDescent="0.3">
      <c r="A1583">
        <v>55</v>
      </c>
      <c r="B1583" t="str">
        <f>VLOOKUP(A1583,Funcionários!$A$1:$I$98,2,FALSE)</f>
        <v>Júlia Almeida</v>
      </c>
      <c r="C1583" s="2" t="s">
        <v>69</v>
      </c>
      <c r="D1583" s="4" t="s">
        <v>2722</v>
      </c>
      <c r="E1583" s="4" t="s">
        <v>2723</v>
      </c>
      <c r="F1583">
        <v>0</v>
      </c>
      <c r="G1583">
        <v>2.7</v>
      </c>
      <c r="H1583">
        <f t="shared" si="96"/>
        <v>2025</v>
      </c>
      <c r="I1583">
        <f t="shared" si="97"/>
        <v>4</v>
      </c>
      <c r="J1583" t="s">
        <v>9</v>
      </c>
      <c r="K1583" t="str">
        <f>VLOOKUP(A1583,Funcionários!$A$1:$I$98,7,FALSE)</f>
        <v>Manhã</v>
      </c>
      <c r="L1583" t="str">
        <f>VLOOKUP(K1583,Turnos!$A$1:$C$4,2,FALSE)</f>
        <v>06:00</v>
      </c>
      <c r="M1583" t="str">
        <f>VLOOKUP(K1583,Turnos!$A$1:$C$4,3,FALSE)</f>
        <v>14:00</v>
      </c>
      <c r="N1583" s="6">
        <v>11.306388888888891</v>
      </c>
      <c r="O1583" s="6">
        <v>4.3272222222222201</v>
      </c>
      <c r="P1583" s="6">
        <f t="shared" si="98"/>
        <v>15.633611111111112</v>
      </c>
      <c r="Q1583" t="str">
        <f t="shared" si="99"/>
        <v>Anomalia</v>
      </c>
      <c r="R1583" t="str">
        <f>VLOOKUP(A1583,Funcionários!$A$1:$I$98,6,FALSE)</f>
        <v>RH</v>
      </c>
      <c r="S1583" t="str">
        <f>VLOOKUP(A1583,Funcionários!$A$1:$I$98,5,FALSE)</f>
        <v>Supervisor</v>
      </c>
      <c r="T1583">
        <f>VLOOKUP(A1583,Funcionários!$A$1:$I$98,8,FALSE)</f>
        <v>7690.23</v>
      </c>
      <c r="U1583" t="str">
        <f>VLOOKUP(A1583,Funcionários!$A$1:$I$98,3,FALSE)</f>
        <v>F</v>
      </c>
    </row>
    <row r="1584" spans="1:21" x14ac:dyDescent="0.3">
      <c r="A1584">
        <v>55</v>
      </c>
      <c r="B1584" t="str">
        <f>VLOOKUP(A1584,Funcionários!$A$1:$I$98,2,FALSE)</f>
        <v>Júlia Almeida</v>
      </c>
      <c r="C1584" s="2" t="s">
        <v>72</v>
      </c>
      <c r="D1584" s="4"/>
      <c r="E1584" s="4"/>
      <c r="F1584">
        <v>1</v>
      </c>
      <c r="G1584">
        <v>0</v>
      </c>
      <c r="H1584">
        <f t="shared" si="96"/>
        <v>2025</v>
      </c>
      <c r="I1584">
        <f t="shared" si="97"/>
        <v>4</v>
      </c>
      <c r="J1584" t="s">
        <v>12</v>
      </c>
      <c r="K1584" t="str">
        <f>VLOOKUP(A1584,Funcionários!$A$1:$I$98,7,FALSE)</f>
        <v>Manhã</v>
      </c>
      <c r="L1584" t="str">
        <f>VLOOKUP(K1584,Turnos!$A$1:$C$4,2,FALSE)</f>
        <v>06:00</v>
      </c>
      <c r="M1584" t="str">
        <f>VLOOKUP(K1584,Turnos!$A$1:$C$4,3,FALSE)</f>
        <v>14:00</v>
      </c>
      <c r="N1584" s="6">
        <v>6</v>
      </c>
      <c r="O1584" s="6">
        <v>14</v>
      </c>
      <c r="P1584" s="6">
        <f t="shared" si="98"/>
        <v>20</v>
      </c>
      <c r="Q1584" t="str">
        <f t="shared" si="99"/>
        <v>Anomalia</v>
      </c>
      <c r="R1584" t="str">
        <f>VLOOKUP(A1584,Funcionários!$A$1:$I$98,6,FALSE)</f>
        <v>RH</v>
      </c>
      <c r="S1584" t="str">
        <f>VLOOKUP(A1584,Funcionários!$A$1:$I$98,5,FALSE)</f>
        <v>Supervisor</v>
      </c>
      <c r="T1584">
        <f>VLOOKUP(A1584,Funcionários!$A$1:$I$98,8,FALSE)</f>
        <v>7690.23</v>
      </c>
      <c r="U1584" t="str">
        <f>VLOOKUP(A1584,Funcionários!$A$1:$I$98,3,FALSE)</f>
        <v>F</v>
      </c>
    </row>
    <row r="1585" spans="1:21" x14ac:dyDescent="0.3">
      <c r="A1585">
        <v>55</v>
      </c>
      <c r="B1585" t="str">
        <f>VLOOKUP(A1585,Funcionários!$A$1:$I$98,2,FALSE)</f>
        <v>Júlia Almeida</v>
      </c>
      <c r="C1585" s="2" t="s">
        <v>75</v>
      </c>
      <c r="D1585" s="4" t="s">
        <v>2724</v>
      </c>
      <c r="E1585" s="4" t="s">
        <v>2725</v>
      </c>
      <c r="F1585">
        <v>0</v>
      </c>
      <c r="G1585">
        <v>0.5</v>
      </c>
      <c r="H1585">
        <f t="shared" si="96"/>
        <v>2025</v>
      </c>
      <c r="I1585">
        <f t="shared" si="97"/>
        <v>4</v>
      </c>
      <c r="J1585" t="s">
        <v>16</v>
      </c>
      <c r="K1585" t="str">
        <f>VLOOKUP(A1585,Funcionários!$A$1:$I$98,7,FALSE)</f>
        <v>Manhã</v>
      </c>
      <c r="L1585" t="str">
        <f>VLOOKUP(K1585,Turnos!$A$1:$C$4,2,FALSE)</f>
        <v>06:00</v>
      </c>
      <c r="M1585" t="str">
        <f>VLOOKUP(K1585,Turnos!$A$1:$C$4,3,FALSE)</f>
        <v>14:00</v>
      </c>
      <c r="N1585" s="6">
        <v>7.2913888888888891</v>
      </c>
      <c r="O1585" s="6">
        <v>3.7808333333333342</v>
      </c>
      <c r="P1585" s="6">
        <f t="shared" si="98"/>
        <v>11.072222222222223</v>
      </c>
      <c r="Q1585" t="str">
        <f t="shared" si="99"/>
        <v>Anomalia</v>
      </c>
      <c r="R1585" t="str">
        <f>VLOOKUP(A1585,Funcionários!$A$1:$I$98,6,FALSE)</f>
        <v>RH</v>
      </c>
      <c r="S1585" t="str">
        <f>VLOOKUP(A1585,Funcionários!$A$1:$I$98,5,FALSE)</f>
        <v>Supervisor</v>
      </c>
      <c r="T1585">
        <f>VLOOKUP(A1585,Funcionários!$A$1:$I$98,8,FALSE)</f>
        <v>7690.23</v>
      </c>
      <c r="U1585" t="str">
        <f>VLOOKUP(A1585,Funcionários!$A$1:$I$98,3,FALSE)</f>
        <v>F</v>
      </c>
    </row>
    <row r="1586" spans="1:21" x14ac:dyDescent="0.3">
      <c r="A1586">
        <v>55</v>
      </c>
      <c r="B1586" t="str">
        <f>VLOOKUP(A1586,Funcionários!$A$1:$I$98,2,FALSE)</f>
        <v>Júlia Almeida</v>
      </c>
      <c r="C1586" s="2" t="s">
        <v>76</v>
      </c>
      <c r="D1586" s="4" t="s">
        <v>2726</v>
      </c>
      <c r="E1586" s="4" t="s">
        <v>2727</v>
      </c>
      <c r="F1586">
        <v>0</v>
      </c>
      <c r="G1586">
        <v>0.3</v>
      </c>
      <c r="H1586">
        <f t="shared" si="96"/>
        <v>2025</v>
      </c>
      <c r="I1586">
        <f t="shared" si="97"/>
        <v>4</v>
      </c>
      <c r="J1586" t="s">
        <v>18</v>
      </c>
      <c r="K1586" t="str">
        <f>VLOOKUP(A1586,Funcionários!$A$1:$I$98,7,FALSE)</f>
        <v>Manhã</v>
      </c>
      <c r="L1586" t="str">
        <f>VLOOKUP(K1586,Turnos!$A$1:$C$4,2,FALSE)</f>
        <v>06:00</v>
      </c>
      <c r="M1586" t="str">
        <f>VLOOKUP(K1586,Turnos!$A$1:$C$4,3,FALSE)</f>
        <v>14:00</v>
      </c>
      <c r="N1586" s="6">
        <v>5.2027777777777775</v>
      </c>
      <c r="O1586" s="6">
        <v>6.6411111111111119</v>
      </c>
      <c r="P1586" s="6">
        <f t="shared" si="98"/>
        <v>11.843888888888889</v>
      </c>
      <c r="Q1586" t="str">
        <f t="shared" si="99"/>
        <v>Anomalia</v>
      </c>
      <c r="R1586" t="str">
        <f>VLOOKUP(A1586,Funcionários!$A$1:$I$98,6,FALSE)</f>
        <v>RH</v>
      </c>
      <c r="S1586" t="str">
        <f>VLOOKUP(A1586,Funcionários!$A$1:$I$98,5,FALSE)</f>
        <v>Supervisor</v>
      </c>
      <c r="T1586">
        <f>VLOOKUP(A1586,Funcionários!$A$1:$I$98,8,FALSE)</f>
        <v>7690.23</v>
      </c>
      <c r="U1586" t="str">
        <f>VLOOKUP(A1586,Funcionários!$A$1:$I$98,3,FALSE)</f>
        <v>F</v>
      </c>
    </row>
    <row r="1587" spans="1:21" x14ac:dyDescent="0.3">
      <c r="A1587">
        <v>55</v>
      </c>
      <c r="B1587" t="str">
        <f>VLOOKUP(A1587,Funcionários!$A$1:$I$98,2,FALSE)</f>
        <v>Júlia Almeida</v>
      </c>
      <c r="C1587" s="2" t="s">
        <v>79</v>
      </c>
      <c r="D1587" s="4" t="s">
        <v>2728</v>
      </c>
      <c r="E1587" s="4" t="s">
        <v>2729</v>
      </c>
      <c r="F1587">
        <v>0</v>
      </c>
      <c r="G1587">
        <v>1.8</v>
      </c>
      <c r="H1587">
        <f t="shared" si="96"/>
        <v>2025</v>
      </c>
      <c r="I1587">
        <f t="shared" si="97"/>
        <v>4</v>
      </c>
      <c r="J1587" t="s">
        <v>22</v>
      </c>
      <c r="K1587" t="str">
        <f>VLOOKUP(A1587,Funcionários!$A$1:$I$98,7,FALSE)</f>
        <v>Manhã</v>
      </c>
      <c r="L1587" t="str">
        <f>VLOOKUP(K1587,Turnos!$A$1:$C$4,2,FALSE)</f>
        <v>06:00</v>
      </c>
      <c r="M1587" t="str">
        <f>VLOOKUP(K1587,Turnos!$A$1:$C$4,3,FALSE)</f>
        <v>14:00</v>
      </c>
      <c r="N1587" s="6">
        <v>7.0699999999999994</v>
      </c>
      <c r="O1587" s="6">
        <v>2.5891666666666677</v>
      </c>
      <c r="P1587" s="6">
        <f t="shared" si="98"/>
        <v>9.6591666666666676</v>
      </c>
      <c r="Q1587" t="str">
        <f t="shared" si="99"/>
        <v>Anomalia</v>
      </c>
      <c r="R1587" t="str">
        <f>VLOOKUP(A1587,Funcionários!$A$1:$I$98,6,FALSE)</f>
        <v>RH</v>
      </c>
      <c r="S1587" t="str">
        <f>VLOOKUP(A1587,Funcionários!$A$1:$I$98,5,FALSE)</f>
        <v>Supervisor</v>
      </c>
      <c r="T1587">
        <f>VLOOKUP(A1587,Funcionários!$A$1:$I$98,8,FALSE)</f>
        <v>7690.23</v>
      </c>
      <c r="U1587" t="str">
        <f>VLOOKUP(A1587,Funcionários!$A$1:$I$98,3,FALSE)</f>
        <v>F</v>
      </c>
    </row>
    <row r="1588" spans="1:21" x14ac:dyDescent="0.3">
      <c r="A1588">
        <v>55</v>
      </c>
      <c r="B1588" t="str">
        <f>VLOOKUP(A1588,Funcionários!$A$1:$I$98,2,FALSE)</f>
        <v>Júlia Almeida</v>
      </c>
      <c r="C1588" s="2" t="s">
        <v>82</v>
      </c>
      <c r="D1588" s="4" t="s">
        <v>2730</v>
      </c>
      <c r="E1588" s="4" t="s">
        <v>2731</v>
      </c>
      <c r="F1588">
        <v>0</v>
      </c>
      <c r="G1588">
        <v>0.7</v>
      </c>
      <c r="H1588">
        <f t="shared" si="96"/>
        <v>2025</v>
      </c>
      <c r="I1588">
        <f t="shared" si="97"/>
        <v>4</v>
      </c>
      <c r="J1588" t="s">
        <v>26</v>
      </c>
      <c r="K1588" t="str">
        <f>VLOOKUP(A1588,Funcionários!$A$1:$I$98,7,FALSE)</f>
        <v>Manhã</v>
      </c>
      <c r="L1588" t="str">
        <f>VLOOKUP(K1588,Turnos!$A$1:$C$4,2,FALSE)</f>
        <v>06:00</v>
      </c>
      <c r="M1588" t="str">
        <f>VLOOKUP(K1588,Turnos!$A$1:$C$4,3,FALSE)</f>
        <v>14:00</v>
      </c>
      <c r="N1588" s="6">
        <v>5.7677777777777779</v>
      </c>
      <c r="O1588" s="6">
        <v>13.843333333333334</v>
      </c>
      <c r="P1588" s="6">
        <f t="shared" si="98"/>
        <v>19.611111111111111</v>
      </c>
      <c r="Q1588" t="str">
        <f t="shared" si="99"/>
        <v>Anomalia</v>
      </c>
      <c r="R1588" t="str">
        <f>VLOOKUP(A1588,Funcionários!$A$1:$I$98,6,FALSE)</f>
        <v>RH</v>
      </c>
      <c r="S1588" t="str">
        <f>VLOOKUP(A1588,Funcionários!$A$1:$I$98,5,FALSE)</f>
        <v>Supervisor</v>
      </c>
      <c r="T1588">
        <f>VLOOKUP(A1588,Funcionários!$A$1:$I$98,8,FALSE)</f>
        <v>7690.23</v>
      </c>
      <c r="U1588" t="str">
        <f>VLOOKUP(A1588,Funcionários!$A$1:$I$98,3,FALSE)</f>
        <v>F</v>
      </c>
    </row>
    <row r="1589" spans="1:21" x14ac:dyDescent="0.3">
      <c r="A1589">
        <v>55</v>
      </c>
      <c r="B1589" t="str">
        <f>VLOOKUP(A1589,Funcionários!$A$1:$I$98,2,FALSE)</f>
        <v>Júlia Almeida</v>
      </c>
      <c r="C1589" s="2" t="s">
        <v>85</v>
      </c>
      <c r="D1589" s="4" t="s">
        <v>2732</v>
      </c>
      <c r="E1589" s="4" t="s">
        <v>2733</v>
      </c>
      <c r="F1589">
        <v>0</v>
      </c>
      <c r="G1589">
        <v>2.7</v>
      </c>
      <c r="H1589">
        <f t="shared" si="96"/>
        <v>2025</v>
      </c>
      <c r="I1589">
        <f t="shared" si="97"/>
        <v>4</v>
      </c>
      <c r="J1589" t="s">
        <v>28</v>
      </c>
      <c r="K1589" t="str">
        <f>VLOOKUP(A1589,Funcionários!$A$1:$I$98,7,FALSE)</f>
        <v>Manhã</v>
      </c>
      <c r="L1589" t="str">
        <f>VLOOKUP(K1589,Turnos!$A$1:$C$4,2,FALSE)</f>
        <v>06:00</v>
      </c>
      <c r="M1589" t="str">
        <f>VLOOKUP(K1589,Turnos!$A$1:$C$4,3,FALSE)</f>
        <v>14:00</v>
      </c>
      <c r="N1589" s="6">
        <v>14.443611111111112</v>
      </c>
      <c r="O1589" s="6">
        <v>6.2941666666666647</v>
      </c>
      <c r="P1589" s="6">
        <f t="shared" si="98"/>
        <v>20.737777777777776</v>
      </c>
      <c r="Q1589" t="str">
        <f t="shared" si="99"/>
        <v>Anomalia</v>
      </c>
      <c r="R1589" t="str">
        <f>VLOOKUP(A1589,Funcionários!$A$1:$I$98,6,FALSE)</f>
        <v>RH</v>
      </c>
      <c r="S1589" t="str">
        <f>VLOOKUP(A1589,Funcionários!$A$1:$I$98,5,FALSE)</f>
        <v>Supervisor</v>
      </c>
      <c r="T1589">
        <f>VLOOKUP(A1589,Funcionários!$A$1:$I$98,8,FALSE)</f>
        <v>7690.23</v>
      </c>
      <c r="U1589" t="str">
        <f>VLOOKUP(A1589,Funcionários!$A$1:$I$98,3,FALSE)</f>
        <v>F</v>
      </c>
    </row>
    <row r="1590" spans="1:21" x14ac:dyDescent="0.3">
      <c r="A1590">
        <v>55</v>
      </c>
      <c r="B1590" t="str">
        <f>VLOOKUP(A1590,Funcionários!$A$1:$I$98,2,FALSE)</f>
        <v>Júlia Almeida</v>
      </c>
      <c r="C1590" s="2" t="s">
        <v>88</v>
      </c>
      <c r="D1590" s="4" t="s">
        <v>2734</v>
      </c>
      <c r="E1590" s="4" t="s">
        <v>2735</v>
      </c>
      <c r="F1590">
        <v>0</v>
      </c>
      <c r="G1590">
        <v>0.6</v>
      </c>
      <c r="H1590">
        <f t="shared" si="96"/>
        <v>2025</v>
      </c>
      <c r="I1590">
        <f t="shared" si="97"/>
        <v>4</v>
      </c>
      <c r="J1590" t="s">
        <v>9</v>
      </c>
      <c r="K1590" t="str">
        <f>VLOOKUP(A1590,Funcionários!$A$1:$I$98,7,FALSE)</f>
        <v>Manhã</v>
      </c>
      <c r="L1590" t="str">
        <f>VLOOKUP(K1590,Turnos!$A$1:$C$4,2,FALSE)</f>
        <v>06:00</v>
      </c>
      <c r="M1590" t="str">
        <f>VLOOKUP(K1590,Turnos!$A$1:$C$4,3,FALSE)</f>
        <v>14:00</v>
      </c>
      <c r="N1590" s="6">
        <v>0.80805555555555553</v>
      </c>
      <c r="O1590" s="6">
        <v>6.6563888888888858</v>
      </c>
      <c r="P1590" s="6">
        <f t="shared" si="98"/>
        <v>7.4644444444444416</v>
      </c>
      <c r="Q1590" t="str">
        <f t="shared" si="99"/>
        <v>Anomalia</v>
      </c>
      <c r="R1590" t="str">
        <f>VLOOKUP(A1590,Funcionários!$A$1:$I$98,6,FALSE)</f>
        <v>RH</v>
      </c>
      <c r="S1590" t="str">
        <f>VLOOKUP(A1590,Funcionários!$A$1:$I$98,5,FALSE)</f>
        <v>Supervisor</v>
      </c>
      <c r="T1590">
        <f>VLOOKUP(A1590,Funcionários!$A$1:$I$98,8,FALSE)</f>
        <v>7690.23</v>
      </c>
      <c r="U1590" t="str">
        <f>VLOOKUP(A1590,Funcionários!$A$1:$I$98,3,FALSE)</f>
        <v>F</v>
      </c>
    </row>
    <row r="1591" spans="1:21" x14ac:dyDescent="0.3">
      <c r="A1591">
        <v>55</v>
      </c>
      <c r="B1591" t="str">
        <f>VLOOKUP(A1591,Funcionários!$A$1:$I$98,2,FALSE)</f>
        <v>Júlia Almeida</v>
      </c>
      <c r="C1591" s="2" t="s">
        <v>91</v>
      </c>
      <c r="D1591" s="4" t="s">
        <v>2736</v>
      </c>
      <c r="E1591" s="4" t="s">
        <v>2737</v>
      </c>
      <c r="F1591">
        <v>0</v>
      </c>
      <c r="G1591">
        <v>2.4</v>
      </c>
      <c r="H1591">
        <f t="shared" si="96"/>
        <v>2025</v>
      </c>
      <c r="I1591">
        <f t="shared" si="97"/>
        <v>4</v>
      </c>
      <c r="J1591" t="s">
        <v>12</v>
      </c>
      <c r="K1591" t="str">
        <f>VLOOKUP(A1591,Funcionários!$A$1:$I$98,7,FALSE)</f>
        <v>Manhã</v>
      </c>
      <c r="L1591" t="str">
        <f>VLOOKUP(K1591,Turnos!$A$1:$C$4,2,FALSE)</f>
        <v>06:00</v>
      </c>
      <c r="M1591" t="str">
        <f>VLOOKUP(K1591,Turnos!$A$1:$C$4,3,FALSE)</f>
        <v>14:00</v>
      </c>
      <c r="N1591" s="6">
        <v>15.111944444444443</v>
      </c>
      <c r="O1591" s="6">
        <v>1.6966666666666654</v>
      </c>
      <c r="P1591" s="6">
        <f t="shared" si="98"/>
        <v>16.808611111111109</v>
      </c>
      <c r="Q1591" t="str">
        <f t="shared" si="99"/>
        <v>Anomalia</v>
      </c>
      <c r="R1591" t="str">
        <f>VLOOKUP(A1591,Funcionários!$A$1:$I$98,6,FALSE)</f>
        <v>RH</v>
      </c>
      <c r="S1591" t="str">
        <f>VLOOKUP(A1591,Funcionários!$A$1:$I$98,5,FALSE)</f>
        <v>Supervisor</v>
      </c>
      <c r="T1591">
        <f>VLOOKUP(A1591,Funcionários!$A$1:$I$98,8,FALSE)</f>
        <v>7690.23</v>
      </c>
      <c r="U1591" t="str">
        <f>VLOOKUP(A1591,Funcionários!$A$1:$I$98,3,FALSE)</f>
        <v>F</v>
      </c>
    </row>
    <row r="1592" spans="1:21" x14ac:dyDescent="0.3">
      <c r="A1592">
        <v>56</v>
      </c>
      <c r="B1592" t="str">
        <f>VLOOKUP(A1592,Funcionários!$A$1:$I$98,2,FALSE)</f>
        <v>Beatriz Nunes</v>
      </c>
      <c r="C1592" s="2" t="s">
        <v>7</v>
      </c>
      <c r="D1592" s="4" t="s">
        <v>2738</v>
      </c>
      <c r="E1592" s="4" t="s">
        <v>2739</v>
      </c>
      <c r="F1592">
        <v>0</v>
      </c>
      <c r="G1592">
        <v>2.1</v>
      </c>
      <c r="H1592">
        <f t="shared" si="96"/>
        <v>2025</v>
      </c>
      <c r="I1592">
        <f t="shared" si="97"/>
        <v>5</v>
      </c>
      <c r="J1592" t="s">
        <v>9</v>
      </c>
      <c r="K1592" t="str">
        <f>VLOOKUP(A1592,Funcionários!$A$1:$I$98,7,FALSE)</f>
        <v>Manhã</v>
      </c>
      <c r="L1592" t="str">
        <f>VLOOKUP(K1592,Turnos!$A$1:$C$4,2,FALSE)</f>
        <v>06:00</v>
      </c>
      <c r="M1592" t="str">
        <f>VLOOKUP(K1592,Turnos!$A$1:$C$4,3,FALSE)</f>
        <v>14:00</v>
      </c>
      <c r="N1592" s="6">
        <v>0.67888888888888799</v>
      </c>
      <c r="O1592" s="6">
        <v>4.661666666666668</v>
      </c>
      <c r="P1592" s="6">
        <f t="shared" si="98"/>
        <v>5.3405555555555555</v>
      </c>
      <c r="Q1592" t="str">
        <f t="shared" si="99"/>
        <v>Anomalia</v>
      </c>
      <c r="R1592" t="str">
        <f>VLOOKUP(A1592,Funcionários!$A$1:$I$98,6,FALSE)</f>
        <v>Produção</v>
      </c>
      <c r="S1592" t="str">
        <f>VLOOKUP(A1592,Funcionários!$A$1:$I$98,5,FALSE)</f>
        <v>Auxiliar</v>
      </c>
      <c r="T1592">
        <f>VLOOKUP(A1592,Funcionários!$A$1:$I$98,8,FALSE)</f>
        <v>39511.800000000003</v>
      </c>
      <c r="U1592" t="str">
        <f>VLOOKUP(A1592,Funcionários!$A$1:$I$98,3,FALSE)</f>
        <v>M</v>
      </c>
    </row>
    <row r="1593" spans="1:21" x14ac:dyDescent="0.3">
      <c r="A1593">
        <v>56</v>
      </c>
      <c r="B1593" t="str">
        <f>VLOOKUP(A1593,Funcionários!$A$1:$I$98,2,FALSE)</f>
        <v>Beatriz Nunes</v>
      </c>
      <c r="C1593" s="2" t="s">
        <v>10</v>
      </c>
      <c r="D1593" s="4" t="s">
        <v>2740</v>
      </c>
      <c r="E1593" s="4" t="s">
        <v>2741</v>
      </c>
      <c r="F1593">
        <v>0</v>
      </c>
      <c r="G1593">
        <v>3</v>
      </c>
      <c r="H1593">
        <f t="shared" si="96"/>
        <v>2025</v>
      </c>
      <c r="I1593">
        <f t="shared" si="97"/>
        <v>5</v>
      </c>
      <c r="J1593" t="s">
        <v>12</v>
      </c>
      <c r="K1593" t="str">
        <f>VLOOKUP(A1593,Funcionários!$A$1:$I$98,7,FALSE)</f>
        <v>Manhã</v>
      </c>
      <c r="L1593" t="str">
        <f>VLOOKUP(K1593,Turnos!$A$1:$C$4,2,FALSE)</f>
        <v>06:00</v>
      </c>
      <c r="M1593" t="str">
        <f>VLOOKUP(K1593,Turnos!$A$1:$C$4,3,FALSE)</f>
        <v>14:00</v>
      </c>
      <c r="N1593" s="6">
        <v>0.98138888888888864</v>
      </c>
      <c r="O1593" s="6">
        <v>9.1066666666666674</v>
      </c>
      <c r="P1593" s="6">
        <f t="shared" si="98"/>
        <v>10.088055555555556</v>
      </c>
      <c r="Q1593" t="str">
        <f t="shared" si="99"/>
        <v>Anomalia</v>
      </c>
      <c r="R1593" t="str">
        <f>VLOOKUP(A1593,Funcionários!$A$1:$I$98,6,FALSE)</f>
        <v>Produção</v>
      </c>
      <c r="S1593" t="str">
        <f>VLOOKUP(A1593,Funcionários!$A$1:$I$98,5,FALSE)</f>
        <v>Auxiliar</v>
      </c>
      <c r="T1593">
        <f>VLOOKUP(A1593,Funcionários!$A$1:$I$98,8,FALSE)</f>
        <v>39511.800000000003</v>
      </c>
      <c r="U1593" t="str">
        <f>VLOOKUP(A1593,Funcionários!$A$1:$I$98,3,FALSE)</f>
        <v>M</v>
      </c>
    </row>
    <row r="1594" spans="1:21" x14ac:dyDescent="0.3">
      <c r="A1594">
        <v>56</v>
      </c>
      <c r="B1594" t="str">
        <f>VLOOKUP(A1594,Funcionários!$A$1:$I$98,2,FALSE)</f>
        <v>Beatriz Nunes</v>
      </c>
      <c r="C1594" s="2" t="s">
        <v>13</v>
      </c>
      <c r="D1594" s="4" t="s">
        <v>2742</v>
      </c>
      <c r="E1594" s="4" t="s">
        <v>2743</v>
      </c>
      <c r="F1594">
        <v>0</v>
      </c>
      <c r="G1594">
        <v>2.8</v>
      </c>
      <c r="H1594">
        <f t="shared" si="96"/>
        <v>2025</v>
      </c>
      <c r="I1594">
        <f t="shared" si="97"/>
        <v>5</v>
      </c>
      <c r="J1594" t="s">
        <v>16</v>
      </c>
      <c r="K1594" t="str">
        <f>VLOOKUP(A1594,Funcionários!$A$1:$I$98,7,FALSE)</f>
        <v>Manhã</v>
      </c>
      <c r="L1594" t="str">
        <f>VLOOKUP(K1594,Turnos!$A$1:$C$4,2,FALSE)</f>
        <v>06:00</v>
      </c>
      <c r="M1594" t="str">
        <f>VLOOKUP(K1594,Turnos!$A$1:$C$4,3,FALSE)</f>
        <v>14:00</v>
      </c>
      <c r="N1594" s="6">
        <v>4.118611111111111</v>
      </c>
      <c r="O1594" s="6">
        <v>11.628055555555557</v>
      </c>
      <c r="P1594" s="6">
        <f t="shared" si="98"/>
        <v>15.746666666666668</v>
      </c>
      <c r="Q1594" t="str">
        <f t="shared" si="99"/>
        <v>Anomalia</v>
      </c>
      <c r="R1594" t="str">
        <f>VLOOKUP(A1594,Funcionários!$A$1:$I$98,6,FALSE)</f>
        <v>Produção</v>
      </c>
      <c r="S1594" t="str">
        <f>VLOOKUP(A1594,Funcionários!$A$1:$I$98,5,FALSE)</f>
        <v>Auxiliar</v>
      </c>
      <c r="T1594">
        <f>VLOOKUP(A1594,Funcionários!$A$1:$I$98,8,FALSE)</f>
        <v>39511.800000000003</v>
      </c>
      <c r="U1594" t="str">
        <f>VLOOKUP(A1594,Funcionários!$A$1:$I$98,3,FALSE)</f>
        <v>M</v>
      </c>
    </row>
    <row r="1595" spans="1:21" x14ac:dyDescent="0.3">
      <c r="A1595">
        <v>56</v>
      </c>
      <c r="B1595" t="str">
        <f>VLOOKUP(A1595,Funcionários!$A$1:$I$98,2,FALSE)</f>
        <v>Beatriz Nunes</v>
      </c>
      <c r="C1595" s="2" t="s">
        <v>17</v>
      </c>
      <c r="D1595" s="4" t="s">
        <v>2744</v>
      </c>
      <c r="E1595" s="4" t="s">
        <v>2745</v>
      </c>
      <c r="F1595">
        <v>0</v>
      </c>
      <c r="G1595">
        <v>1.7</v>
      </c>
      <c r="H1595">
        <f t="shared" si="96"/>
        <v>2025</v>
      </c>
      <c r="I1595">
        <f t="shared" si="97"/>
        <v>5</v>
      </c>
      <c r="J1595" t="s">
        <v>18</v>
      </c>
      <c r="K1595" t="str">
        <f>VLOOKUP(A1595,Funcionários!$A$1:$I$98,7,FALSE)</f>
        <v>Manhã</v>
      </c>
      <c r="L1595" t="str">
        <f>VLOOKUP(K1595,Turnos!$A$1:$C$4,2,FALSE)</f>
        <v>06:00</v>
      </c>
      <c r="M1595" t="str">
        <f>VLOOKUP(K1595,Turnos!$A$1:$C$4,3,FALSE)</f>
        <v>14:00</v>
      </c>
      <c r="N1595" s="6">
        <v>5.0524999999999993</v>
      </c>
      <c r="O1595" s="6">
        <v>6.2741666666666687</v>
      </c>
      <c r="P1595" s="6">
        <f t="shared" si="98"/>
        <v>11.326666666666668</v>
      </c>
      <c r="Q1595" t="str">
        <f t="shared" si="99"/>
        <v>Anomalia</v>
      </c>
      <c r="R1595" t="str">
        <f>VLOOKUP(A1595,Funcionários!$A$1:$I$98,6,FALSE)</f>
        <v>Produção</v>
      </c>
      <c r="S1595" t="str">
        <f>VLOOKUP(A1595,Funcionários!$A$1:$I$98,5,FALSE)</f>
        <v>Auxiliar</v>
      </c>
      <c r="T1595">
        <f>VLOOKUP(A1595,Funcionários!$A$1:$I$98,8,FALSE)</f>
        <v>39511.800000000003</v>
      </c>
      <c r="U1595" t="str">
        <f>VLOOKUP(A1595,Funcionários!$A$1:$I$98,3,FALSE)</f>
        <v>M</v>
      </c>
    </row>
    <row r="1596" spans="1:21" x14ac:dyDescent="0.3">
      <c r="A1596">
        <v>56</v>
      </c>
      <c r="B1596" t="str">
        <f>VLOOKUP(A1596,Funcionários!$A$1:$I$98,2,FALSE)</f>
        <v>Beatriz Nunes</v>
      </c>
      <c r="C1596" s="2" t="s">
        <v>19</v>
      </c>
      <c r="D1596" s="4" t="s">
        <v>2746</v>
      </c>
      <c r="E1596" s="4" t="s">
        <v>2747</v>
      </c>
      <c r="F1596">
        <v>0</v>
      </c>
      <c r="G1596">
        <v>1</v>
      </c>
      <c r="H1596">
        <f t="shared" si="96"/>
        <v>2025</v>
      </c>
      <c r="I1596">
        <f t="shared" si="97"/>
        <v>5</v>
      </c>
      <c r="J1596" t="s">
        <v>22</v>
      </c>
      <c r="K1596" t="str">
        <f>VLOOKUP(A1596,Funcionários!$A$1:$I$98,7,FALSE)</f>
        <v>Manhã</v>
      </c>
      <c r="L1596" t="str">
        <f>VLOOKUP(K1596,Turnos!$A$1:$C$4,2,FALSE)</f>
        <v>06:00</v>
      </c>
      <c r="M1596" t="str">
        <f>VLOOKUP(K1596,Turnos!$A$1:$C$4,3,FALSE)</f>
        <v>14:00</v>
      </c>
      <c r="N1596" s="6">
        <v>17.512499999999999</v>
      </c>
      <c r="O1596" s="6">
        <v>6.6555555555555559</v>
      </c>
      <c r="P1596" s="6">
        <f t="shared" si="98"/>
        <v>24.168055555555554</v>
      </c>
      <c r="Q1596" t="str">
        <f t="shared" si="99"/>
        <v>Anomalia</v>
      </c>
      <c r="R1596" t="str">
        <f>VLOOKUP(A1596,Funcionários!$A$1:$I$98,6,FALSE)</f>
        <v>Produção</v>
      </c>
      <c r="S1596" t="str">
        <f>VLOOKUP(A1596,Funcionários!$A$1:$I$98,5,FALSE)</f>
        <v>Auxiliar</v>
      </c>
      <c r="T1596">
        <f>VLOOKUP(A1596,Funcionários!$A$1:$I$98,8,FALSE)</f>
        <v>39511.800000000003</v>
      </c>
      <c r="U1596" t="str">
        <f>VLOOKUP(A1596,Funcionários!$A$1:$I$98,3,FALSE)</f>
        <v>M</v>
      </c>
    </row>
    <row r="1597" spans="1:21" x14ac:dyDescent="0.3">
      <c r="A1597">
        <v>56</v>
      </c>
      <c r="B1597" t="str">
        <f>VLOOKUP(A1597,Funcionários!$A$1:$I$98,2,FALSE)</f>
        <v>Beatriz Nunes</v>
      </c>
      <c r="C1597" s="2" t="s">
        <v>23</v>
      </c>
      <c r="D1597" s="4" t="s">
        <v>2748</v>
      </c>
      <c r="E1597" s="4" t="s">
        <v>2749</v>
      </c>
      <c r="F1597">
        <v>0</v>
      </c>
      <c r="G1597">
        <v>2.2999999999999998</v>
      </c>
      <c r="H1597">
        <f t="shared" si="96"/>
        <v>2025</v>
      </c>
      <c r="I1597">
        <f t="shared" si="97"/>
        <v>5</v>
      </c>
      <c r="J1597" t="s">
        <v>26</v>
      </c>
      <c r="K1597" t="str">
        <f>VLOOKUP(A1597,Funcionários!$A$1:$I$98,7,FALSE)</f>
        <v>Manhã</v>
      </c>
      <c r="L1597" t="str">
        <f>VLOOKUP(K1597,Turnos!$A$1:$C$4,2,FALSE)</f>
        <v>06:00</v>
      </c>
      <c r="M1597" t="str">
        <f>VLOOKUP(K1597,Turnos!$A$1:$C$4,3,FALSE)</f>
        <v>14:00</v>
      </c>
      <c r="N1597" s="6">
        <v>11.008333333333333</v>
      </c>
      <c r="O1597" s="6">
        <v>11.527222222222223</v>
      </c>
      <c r="P1597" s="6">
        <f t="shared" si="98"/>
        <v>22.535555555555554</v>
      </c>
      <c r="Q1597" t="str">
        <f t="shared" si="99"/>
        <v>Anomalia</v>
      </c>
      <c r="R1597" t="str">
        <f>VLOOKUP(A1597,Funcionários!$A$1:$I$98,6,FALSE)</f>
        <v>Produção</v>
      </c>
      <c r="S1597" t="str">
        <f>VLOOKUP(A1597,Funcionários!$A$1:$I$98,5,FALSE)</f>
        <v>Auxiliar</v>
      </c>
      <c r="T1597">
        <f>VLOOKUP(A1597,Funcionários!$A$1:$I$98,8,FALSE)</f>
        <v>39511.800000000003</v>
      </c>
      <c r="U1597" t="str">
        <f>VLOOKUP(A1597,Funcionários!$A$1:$I$98,3,FALSE)</f>
        <v>M</v>
      </c>
    </row>
    <row r="1598" spans="1:21" x14ac:dyDescent="0.3">
      <c r="A1598">
        <v>56</v>
      </c>
      <c r="B1598" t="str">
        <f>VLOOKUP(A1598,Funcionários!$A$1:$I$98,2,FALSE)</f>
        <v>Beatriz Nunes</v>
      </c>
      <c r="C1598" s="2" t="s">
        <v>27</v>
      </c>
      <c r="D1598" s="4" t="s">
        <v>2750</v>
      </c>
      <c r="E1598" s="4" t="s">
        <v>2751</v>
      </c>
      <c r="F1598">
        <v>0</v>
      </c>
      <c r="G1598">
        <v>1.2</v>
      </c>
      <c r="H1598">
        <f t="shared" si="96"/>
        <v>2025</v>
      </c>
      <c r="I1598">
        <f t="shared" si="97"/>
        <v>5</v>
      </c>
      <c r="J1598" t="s">
        <v>28</v>
      </c>
      <c r="K1598" t="str">
        <f>VLOOKUP(A1598,Funcionários!$A$1:$I$98,7,FALSE)</f>
        <v>Manhã</v>
      </c>
      <c r="L1598" t="str">
        <f>VLOOKUP(K1598,Turnos!$A$1:$C$4,2,FALSE)</f>
        <v>06:00</v>
      </c>
      <c r="M1598" t="str">
        <f>VLOOKUP(K1598,Turnos!$A$1:$C$4,3,FALSE)</f>
        <v>14:00</v>
      </c>
      <c r="N1598" s="6">
        <v>6.3213888888888894</v>
      </c>
      <c r="O1598" s="6">
        <v>10.56388888888889</v>
      </c>
      <c r="P1598" s="6">
        <f t="shared" si="98"/>
        <v>16.88527777777778</v>
      </c>
      <c r="Q1598" t="str">
        <f t="shared" si="99"/>
        <v>Anomalia</v>
      </c>
      <c r="R1598" t="str">
        <f>VLOOKUP(A1598,Funcionários!$A$1:$I$98,6,FALSE)</f>
        <v>Produção</v>
      </c>
      <c r="S1598" t="str">
        <f>VLOOKUP(A1598,Funcionários!$A$1:$I$98,5,FALSE)</f>
        <v>Auxiliar</v>
      </c>
      <c r="T1598">
        <f>VLOOKUP(A1598,Funcionários!$A$1:$I$98,8,FALSE)</f>
        <v>39511.800000000003</v>
      </c>
      <c r="U1598" t="str">
        <f>VLOOKUP(A1598,Funcionários!$A$1:$I$98,3,FALSE)</f>
        <v>M</v>
      </c>
    </row>
    <row r="1599" spans="1:21" x14ac:dyDescent="0.3">
      <c r="A1599">
        <v>56</v>
      </c>
      <c r="B1599" t="str">
        <f>VLOOKUP(A1599,Funcionários!$A$1:$I$98,2,FALSE)</f>
        <v>Beatriz Nunes</v>
      </c>
      <c r="C1599" s="2" t="s">
        <v>29</v>
      </c>
      <c r="D1599" s="4" t="s">
        <v>2752</v>
      </c>
      <c r="E1599" s="4" t="s">
        <v>2753</v>
      </c>
      <c r="F1599">
        <v>0</v>
      </c>
      <c r="G1599">
        <v>2.7</v>
      </c>
      <c r="H1599">
        <f t="shared" si="96"/>
        <v>2025</v>
      </c>
      <c r="I1599">
        <f t="shared" si="97"/>
        <v>4</v>
      </c>
      <c r="J1599" t="s">
        <v>9</v>
      </c>
      <c r="K1599" t="str">
        <f>VLOOKUP(A1599,Funcionários!$A$1:$I$98,7,FALSE)</f>
        <v>Manhã</v>
      </c>
      <c r="L1599" t="str">
        <f>VLOOKUP(K1599,Turnos!$A$1:$C$4,2,FALSE)</f>
        <v>06:00</v>
      </c>
      <c r="M1599" t="str">
        <f>VLOOKUP(K1599,Turnos!$A$1:$C$4,3,FALSE)</f>
        <v>14:00</v>
      </c>
      <c r="N1599" s="6">
        <v>3.1680555555555561</v>
      </c>
      <c r="O1599" s="6">
        <v>7.7358333333333302</v>
      </c>
      <c r="P1599" s="6">
        <f t="shared" si="98"/>
        <v>10.903888888888886</v>
      </c>
      <c r="Q1599" t="str">
        <f t="shared" si="99"/>
        <v>Anomalia</v>
      </c>
      <c r="R1599" t="str">
        <f>VLOOKUP(A1599,Funcionários!$A$1:$I$98,6,FALSE)</f>
        <v>Produção</v>
      </c>
      <c r="S1599" t="str">
        <f>VLOOKUP(A1599,Funcionários!$A$1:$I$98,5,FALSE)</f>
        <v>Auxiliar</v>
      </c>
      <c r="T1599">
        <f>VLOOKUP(A1599,Funcionários!$A$1:$I$98,8,FALSE)</f>
        <v>39511.800000000003</v>
      </c>
      <c r="U1599" t="str">
        <f>VLOOKUP(A1599,Funcionários!$A$1:$I$98,3,FALSE)</f>
        <v>M</v>
      </c>
    </row>
    <row r="1600" spans="1:21" x14ac:dyDescent="0.3">
      <c r="A1600">
        <v>56</v>
      </c>
      <c r="B1600" t="str">
        <f>VLOOKUP(A1600,Funcionários!$A$1:$I$98,2,FALSE)</f>
        <v>Beatriz Nunes</v>
      </c>
      <c r="C1600" s="2" t="s">
        <v>32</v>
      </c>
      <c r="D1600" s="4" t="s">
        <v>2754</v>
      </c>
      <c r="E1600" s="4" t="s">
        <v>2755</v>
      </c>
      <c r="F1600">
        <v>0</v>
      </c>
      <c r="G1600">
        <v>2.2999999999999998</v>
      </c>
      <c r="H1600">
        <f t="shared" si="96"/>
        <v>2025</v>
      </c>
      <c r="I1600">
        <f t="shared" si="97"/>
        <v>4</v>
      </c>
      <c r="J1600" t="s">
        <v>12</v>
      </c>
      <c r="K1600" t="str">
        <f>VLOOKUP(A1600,Funcionários!$A$1:$I$98,7,FALSE)</f>
        <v>Manhã</v>
      </c>
      <c r="L1600" t="str">
        <f>VLOOKUP(K1600,Turnos!$A$1:$C$4,2,FALSE)</f>
        <v>06:00</v>
      </c>
      <c r="M1600" t="str">
        <f>VLOOKUP(K1600,Turnos!$A$1:$C$4,3,FALSE)</f>
        <v>14:00</v>
      </c>
      <c r="N1600" s="6">
        <v>9.4922222222222228</v>
      </c>
      <c r="O1600" s="6">
        <v>1.4052777777777783</v>
      </c>
      <c r="P1600" s="6">
        <f t="shared" si="98"/>
        <v>10.897500000000001</v>
      </c>
      <c r="Q1600" t="str">
        <f t="shared" si="99"/>
        <v>Anomalia</v>
      </c>
      <c r="R1600" t="str">
        <f>VLOOKUP(A1600,Funcionários!$A$1:$I$98,6,FALSE)</f>
        <v>Produção</v>
      </c>
      <c r="S1600" t="str">
        <f>VLOOKUP(A1600,Funcionários!$A$1:$I$98,5,FALSE)</f>
        <v>Auxiliar</v>
      </c>
      <c r="T1600">
        <f>VLOOKUP(A1600,Funcionários!$A$1:$I$98,8,FALSE)</f>
        <v>39511.800000000003</v>
      </c>
      <c r="U1600" t="str">
        <f>VLOOKUP(A1600,Funcionários!$A$1:$I$98,3,FALSE)</f>
        <v>M</v>
      </c>
    </row>
    <row r="1601" spans="1:21" x14ac:dyDescent="0.3">
      <c r="A1601">
        <v>56</v>
      </c>
      <c r="B1601" t="str">
        <f>VLOOKUP(A1601,Funcionários!$A$1:$I$98,2,FALSE)</f>
        <v>Beatriz Nunes</v>
      </c>
      <c r="C1601" s="2" t="s">
        <v>35</v>
      </c>
      <c r="D1601" s="4" t="s">
        <v>2756</v>
      </c>
      <c r="E1601" s="4" t="s">
        <v>2757</v>
      </c>
      <c r="F1601">
        <v>0</v>
      </c>
      <c r="G1601">
        <v>2.2999999999999998</v>
      </c>
      <c r="H1601">
        <f t="shared" si="96"/>
        <v>2025</v>
      </c>
      <c r="I1601">
        <f t="shared" si="97"/>
        <v>4</v>
      </c>
      <c r="J1601" t="s">
        <v>16</v>
      </c>
      <c r="K1601" t="str">
        <f>VLOOKUP(A1601,Funcionários!$A$1:$I$98,7,FALSE)</f>
        <v>Manhã</v>
      </c>
      <c r="L1601" t="str">
        <f>VLOOKUP(K1601,Turnos!$A$1:$C$4,2,FALSE)</f>
        <v>06:00</v>
      </c>
      <c r="M1601" t="str">
        <f>VLOOKUP(K1601,Turnos!$A$1:$C$4,3,FALSE)</f>
        <v>14:00</v>
      </c>
      <c r="N1601" s="6">
        <v>4.1175000000000006</v>
      </c>
      <c r="O1601" s="6">
        <v>12.238888888888889</v>
      </c>
      <c r="P1601" s="6">
        <f t="shared" si="98"/>
        <v>16.35638888888889</v>
      </c>
      <c r="Q1601" t="str">
        <f t="shared" si="99"/>
        <v>Anomalia</v>
      </c>
      <c r="R1601" t="str">
        <f>VLOOKUP(A1601,Funcionários!$A$1:$I$98,6,FALSE)</f>
        <v>Produção</v>
      </c>
      <c r="S1601" t="str">
        <f>VLOOKUP(A1601,Funcionários!$A$1:$I$98,5,FALSE)</f>
        <v>Auxiliar</v>
      </c>
      <c r="T1601">
        <f>VLOOKUP(A1601,Funcionários!$A$1:$I$98,8,FALSE)</f>
        <v>39511.800000000003</v>
      </c>
      <c r="U1601" t="str">
        <f>VLOOKUP(A1601,Funcionários!$A$1:$I$98,3,FALSE)</f>
        <v>M</v>
      </c>
    </row>
    <row r="1602" spans="1:21" x14ac:dyDescent="0.3">
      <c r="A1602">
        <v>56</v>
      </c>
      <c r="B1602" t="str">
        <f>VLOOKUP(A1602,Funcionários!$A$1:$I$98,2,FALSE)</f>
        <v>Beatriz Nunes</v>
      </c>
      <c r="C1602" s="2" t="s">
        <v>36</v>
      </c>
      <c r="D1602" s="4" t="s">
        <v>2758</v>
      </c>
      <c r="E1602" s="4" t="s">
        <v>2759</v>
      </c>
      <c r="F1602">
        <v>0</v>
      </c>
      <c r="G1602">
        <v>1.7</v>
      </c>
      <c r="H1602">
        <f t="shared" si="96"/>
        <v>2025</v>
      </c>
      <c r="I1602">
        <f t="shared" si="97"/>
        <v>4</v>
      </c>
      <c r="J1602" t="s">
        <v>18</v>
      </c>
      <c r="K1602" t="str">
        <f>VLOOKUP(A1602,Funcionários!$A$1:$I$98,7,FALSE)</f>
        <v>Manhã</v>
      </c>
      <c r="L1602" t="str">
        <f>VLOOKUP(K1602,Turnos!$A$1:$C$4,2,FALSE)</f>
        <v>06:00</v>
      </c>
      <c r="M1602" t="str">
        <f>VLOOKUP(K1602,Turnos!$A$1:$C$4,3,FALSE)</f>
        <v>14:00</v>
      </c>
      <c r="N1602" s="6">
        <v>5.4825000000000008</v>
      </c>
      <c r="O1602" s="6">
        <v>3.5024999999999999</v>
      </c>
      <c r="P1602" s="6">
        <f t="shared" si="98"/>
        <v>8.9850000000000012</v>
      </c>
      <c r="Q1602" t="str">
        <f t="shared" si="99"/>
        <v>Anomalia</v>
      </c>
      <c r="R1602" t="str">
        <f>VLOOKUP(A1602,Funcionários!$A$1:$I$98,6,FALSE)</f>
        <v>Produção</v>
      </c>
      <c r="S1602" t="str">
        <f>VLOOKUP(A1602,Funcionários!$A$1:$I$98,5,FALSE)</f>
        <v>Auxiliar</v>
      </c>
      <c r="T1602">
        <f>VLOOKUP(A1602,Funcionários!$A$1:$I$98,8,FALSE)</f>
        <v>39511.800000000003</v>
      </c>
      <c r="U1602" t="str">
        <f>VLOOKUP(A1602,Funcionários!$A$1:$I$98,3,FALSE)</f>
        <v>M</v>
      </c>
    </row>
    <row r="1603" spans="1:21" x14ac:dyDescent="0.3">
      <c r="A1603">
        <v>56</v>
      </c>
      <c r="B1603" t="str">
        <f>VLOOKUP(A1603,Funcionários!$A$1:$I$98,2,FALSE)</f>
        <v>Beatriz Nunes</v>
      </c>
      <c r="C1603" s="2" t="s">
        <v>39</v>
      </c>
      <c r="D1603" s="4" t="s">
        <v>2760</v>
      </c>
      <c r="E1603" s="4" t="s">
        <v>2761</v>
      </c>
      <c r="F1603">
        <v>0</v>
      </c>
      <c r="G1603">
        <v>2.1</v>
      </c>
      <c r="H1603">
        <f t="shared" ref="H1603:H1666" si="100">YEAR(C1603)</f>
        <v>2025</v>
      </c>
      <c r="I1603">
        <f t="shared" ref="I1603:I1666" si="101">MONTH(C1603)</f>
        <v>4</v>
      </c>
      <c r="J1603" t="s">
        <v>22</v>
      </c>
      <c r="K1603" t="str">
        <f>VLOOKUP(A1603,Funcionários!$A$1:$I$98,7,FALSE)</f>
        <v>Manhã</v>
      </c>
      <c r="L1603" t="str">
        <f>VLOOKUP(K1603,Turnos!$A$1:$C$4,2,FALSE)</f>
        <v>06:00</v>
      </c>
      <c r="M1603" t="str">
        <f>VLOOKUP(K1603,Turnos!$A$1:$C$4,3,FALSE)</f>
        <v>14:00</v>
      </c>
      <c r="N1603" s="6">
        <v>5.7636111111111115</v>
      </c>
      <c r="O1603" s="6">
        <v>6.3727777777777765</v>
      </c>
      <c r="P1603" s="6">
        <f t="shared" ref="P1603:P1666" si="102">N1603+O1603</f>
        <v>12.136388888888888</v>
      </c>
      <c r="Q1603" t="str">
        <f t="shared" ref="Q1603:Q1666" si="103">IF(OR(N1603&gt;2,O1603&gt;2),"Anomalia","OK")</f>
        <v>Anomalia</v>
      </c>
      <c r="R1603" t="str">
        <f>VLOOKUP(A1603,Funcionários!$A$1:$I$98,6,FALSE)</f>
        <v>Produção</v>
      </c>
      <c r="S1603" t="str">
        <f>VLOOKUP(A1603,Funcionários!$A$1:$I$98,5,FALSE)</f>
        <v>Auxiliar</v>
      </c>
      <c r="T1603">
        <f>VLOOKUP(A1603,Funcionários!$A$1:$I$98,8,FALSE)</f>
        <v>39511.800000000003</v>
      </c>
      <c r="U1603" t="str">
        <f>VLOOKUP(A1603,Funcionários!$A$1:$I$98,3,FALSE)</f>
        <v>M</v>
      </c>
    </row>
    <row r="1604" spans="1:21" x14ac:dyDescent="0.3">
      <c r="A1604">
        <v>56</v>
      </c>
      <c r="B1604" t="str">
        <f>VLOOKUP(A1604,Funcionários!$A$1:$I$98,2,FALSE)</f>
        <v>Beatriz Nunes</v>
      </c>
      <c r="C1604" s="2" t="s">
        <v>42</v>
      </c>
      <c r="D1604" s="4" t="s">
        <v>2762</v>
      </c>
      <c r="E1604" s="4" t="s">
        <v>2763</v>
      </c>
      <c r="F1604">
        <v>0</v>
      </c>
      <c r="G1604">
        <v>1.4</v>
      </c>
      <c r="H1604">
        <f t="shared" si="100"/>
        <v>2025</v>
      </c>
      <c r="I1604">
        <f t="shared" si="101"/>
        <v>4</v>
      </c>
      <c r="J1604" t="s">
        <v>26</v>
      </c>
      <c r="K1604" t="str">
        <f>VLOOKUP(A1604,Funcionários!$A$1:$I$98,7,FALSE)</f>
        <v>Manhã</v>
      </c>
      <c r="L1604" t="str">
        <f>VLOOKUP(K1604,Turnos!$A$1:$C$4,2,FALSE)</f>
        <v>06:00</v>
      </c>
      <c r="M1604" t="str">
        <f>VLOOKUP(K1604,Turnos!$A$1:$C$4,3,FALSE)</f>
        <v>14:00</v>
      </c>
      <c r="N1604" s="6">
        <v>11.11611111111111</v>
      </c>
      <c r="O1604" s="6">
        <v>10.820555555555556</v>
      </c>
      <c r="P1604" s="6">
        <f t="shared" si="102"/>
        <v>21.936666666666667</v>
      </c>
      <c r="Q1604" t="str">
        <f t="shared" si="103"/>
        <v>Anomalia</v>
      </c>
      <c r="R1604" t="str">
        <f>VLOOKUP(A1604,Funcionários!$A$1:$I$98,6,FALSE)</f>
        <v>Produção</v>
      </c>
      <c r="S1604" t="str">
        <f>VLOOKUP(A1604,Funcionários!$A$1:$I$98,5,FALSE)</f>
        <v>Auxiliar</v>
      </c>
      <c r="T1604">
        <f>VLOOKUP(A1604,Funcionários!$A$1:$I$98,8,FALSE)</f>
        <v>39511.800000000003</v>
      </c>
      <c r="U1604" t="str">
        <f>VLOOKUP(A1604,Funcionários!$A$1:$I$98,3,FALSE)</f>
        <v>M</v>
      </c>
    </row>
    <row r="1605" spans="1:21" x14ac:dyDescent="0.3">
      <c r="A1605">
        <v>56</v>
      </c>
      <c r="B1605" t="str">
        <f>VLOOKUP(A1605,Funcionários!$A$1:$I$98,2,FALSE)</f>
        <v>Beatriz Nunes</v>
      </c>
      <c r="C1605" s="2" t="s">
        <v>45</v>
      </c>
      <c r="D1605" s="4" t="s">
        <v>2764</v>
      </c>
      <c r="E1605" s="4" t="s">
        <v>2657</v>
      </c>
      <c r="F1605">
        <v>0</v>
      </c>
      <c r="G1605">
        <v>2.1</v>
      </c>
      <c r="H1605">
        <f t="shared" si="100"/>
        <v>2025</v>
      </c>
      <c r="I1605">
        <f t="shared" si="101"/>
        <v>4</v>
      </c>
      <c r="J1605" t="s">
        <v>28</v>
      </c>
      <c r="K1605" t="str">
        <f>VLOOKUP(A1605,Funcionários!$A$1:$I$98,7,FALSE)</f>
        <v>Manhã</v>
      </c>
      <c r="L1605" t="str">
        <f>VLOOKUP(K1605,Turnos!$A$1:$C$4,2,FALSE)</f>
        <v>06:00</v>
      </c>
      <c r="M1605" t="str">
        <f>VLOOKUP(K1605,Turnos!$A$1:$C$4,3,FALSE)</f>
        <v>14:00</v>
      </c>
      <c r="N1605" s="6">
        <v>7.6388888888888902</v>
      </c>
      <c r="O1605" s="6">
        <v>8.4455555555555577</v>
      </c>
      <c r="P1605" s="6">
        <f t="shared" si="102"/>
        <v>16.084444444444447</v>
      </c>
      <c r="Q1605" t="str">
        <f t="shared" si="103"/>
        <v>Anomalia</v>
      </c>
      <c r="R1605" t="str">
        <f>VLOOKUP(A1605,Funcionários!$A$1:$I$98,6,FALSE)</f>
        <v>Produção</v>
      </c>
      <c r="S1605" t="str">
        <f>VLOOKUP(A1605,Funcionários!$A$1:$I$98,5,FALSE)</f>
        <v>Auxiliar</v>
      </c>
      <c r="T1605">
        <f>VLOOKUP(A1605,Funcionários!$A$1:$I$98,8,FALSE)</f>
        <v>39511.800000000003</v>
      </c>
      <c r="U1605" t="str">
        <f>VLOOKUP(A1605,Funcionários!$A$1:$I$98,3,FALSE)</f>
        <v>M</v>
      </c>
    </row>
    <row r="1606" spans="1:21" x14ac:dyDescent="0.3">
      <c r="A1606">
        <v>56</v>
      </c>
      <c r="B1606" t="str">
        <f>VLOOKUP(A1606,Funcionários!$A$1:$I$98,2,FALSE)</f>
        <v>Beatriz Nunes</v>
      </c>
      <c r="C1606" s="2" t="s">
        <v>48</v>
      </c>
      <c r="D1606" s="4" t="s">
        <v>2765</v>
      </c>
      <c r="E1606" s="4" t="s">
        <v>2766</v>
      </c>
      <c r="F1606">
        <v>0</v>
      </c>
      <c r="G1606">
        <v>1.5</v>
      </c>
      <c r="H1606">
        <f t="shared" si="100"/>
        <v>2025</v>
      </c>
      <c r="I1606">
        <f t="shared" si="101"/>
        <v>4</v>
      </c>
      <c r="J1606" t="s">
        <v>9</v>
      </c>
      <c r="K1606" t="str">
        <f>VLOOKUP(A1606,Funcionários!$A$1:$I$98,7,FALSE)</f>
        <v>Manhã</v>
      </c>
      <c r="L1606" t="str">
        <f>VLOOKUP(K1606,Turnos!$A$1:$C$4,2,FALSE)</f>
        <v>06:00</v>
      </c>
      <c r="M1606" t="str">
        <f>VLOOKUP(K1606,Turnos!$A$1:$C$4,3,FALSE)</f>
        <v>14:00</v>
      </c>
      <c r="N1606" s="6">
        <v>0.30722222222222251</v>
      </c>
      <c r="O1606" s="6">
        <v>2.1705555555555547</v>
      </c>
      <c r="P1606" s="6">
        <f t="shared" si="102"/>
        <v>2.477777777777777</v>
      </c>
      <c r="Q1606" t="str">
        <f t="shared" si="103"/>
        <v>Anomalia</v>
      </c>
      <c r="R1606" t="str">
        <f>VLOOKUP(A1606,Funcionários!$A$1:$I$98,6,FALSE)</f>
        <v>Produção</v>
      </c>
      <c r="S1606" t="str">
        <f>VLOOKUP(A1606,Funcionários!$A$1:$I$98,5,FALSE)</f>
        <v>Auxiliar</v>
      </c>
      <c r="T1606">
        <f>VLOOKUP(A1606,Funcionários!$A$1:$I$98,8,FALSE)</f>
        <v>39511.800000000003</v>
      </c>
      <c r="U1606" t="str">
        <f>VLOOKUP(A1606,Funcionários!$A$1:$I$98,3,FALSE)</f>
        <v>M</v>
      </c>
    </row>
    <row r="1607" spans="1:21" x14ac:dyDescent="0.3">
      <c r="A1607">
        <v>56</v>
      </c>
      <c r="B1607" t="str">
        <f>VLOOKUP(A1607,Funcionários!$A$1:$I$98,2,FALSE)</f>
        <v>Beatriz Nunes</v>
      </c>
      <c r="C1607" s="2" t="s">
        <v>51</v>
      </c>
      <c r="D1607" s="4" t="s">
        <v>2767</v>
      </c>
      <c r="E1607" s="4" t="s">
        <v>2768</v>
      </c>
      <c r="F1607">
        <v>0</v>
      </c>
      <c r="G1607">
        <v>0.1</v>
      </c>
      <c r="H1607">
        <f t="shared" si="100"/>
        <v>2025</v>
      </c>
      <c r="I1607">
        <f t="shared" si="101"/>
        <v>4</v>
      </c>
      <c r="J1607" t="s">
        <v>12</v>
      </c>
      <c r="K1607" t="str">
        <f>VLOOKUP(A1607,Funcionários!$A$1:$I$98,7,FALSE)</f>
        <v>Manhã</v>
      </c>
      <c r="L1607" t="str">
        <f>VLOOKUP(K1607,Turnos!$A$1:$C$4,2,FALSE)</f>
        <v>06:00</v>
      </c>
      <c r="M1607" t="str">
        <f>VLOOKUP(K1607,Turnos!$A$1:$C$4,3,FALSE)</f>
        <v>14:00</v>
      </c>
      <c r="N1607" s="6">
        <v>12.46361111111111</v>
      </c>
      <c r="O1607" s="6">
        <v>4.010833333333335</v>
      </c>
      <c r="P1607" s="6">
        <f t="shared" si="102"/>
        <v>16.474444444444444</v>
      </c>
      <c r="Q1607" t="str">
        <f t="shared" si="103"/>
        <v>Anomalia</v>
      </c>
      <c r="R1607" t="str">
        <f>VLOOKUP(A1607,Funcionários!$A$1:$I$98,6,FALSE)</f>
        <v>Produção</v>
      </c>
      <c r="S1607" t="str">
        <f>VLOOKUP(A1607,Funcionários!$A$1:$I$98,5,FALSE)</f>
        <v>Auxiliar</v>
      </c>
      <c r="T1607">
        <f>VLOOKUP(A1607,Funcionários!$A$1:$I$98,8,FALSE)</f>
        <v>39511.800000000003</v>
      </c>
      <c r="U1607" t="str">
        <f>VLOOKUP(A1607,Funcionários!$A$1:$I$98,3,FALSE)</f>
        <v>M</v>
      </c>
    </row>
    <row r="1608" spans="1:21" x14ac:dyDescent="0.3">
      <c r="A1608">
        <v>56</v>
      </c>
      <c r="B1608" t="str">
        <f>VLOOKUP(A1608,Funcionários!$A$1:$I$98,2,FALSE)</f>
        <v>Beatriz Nunes</v>
      </c>
      <c r="C1608" s="2" t="s">
        <v>54</v>
      </c>
      <c r="D1608" s="4"/>
      <c r="E1608" s="4"/>
      <c r="F1608">
        <v>1</v>
      </c>
      <c r="G1608">
        <v>0</v>
      </c>
      <c r="H1608">
        <f t="shared" si="100"/>
        <v>2025</v>
      </c>
      <c r="I1608">
        <f t="shared" si="101"/>
        <v>4</v>
      </c>
      <c r="J1608" t="s">
        <v>16</v>
      </c>
      <c r="K1608" t="str">
        <f>VLOOKUP(A1608,Funcionários!$A$1:$I$98,7,FALSE)</f>
        <v>Manhã</v>
      </c>
      <c r="L1608" t="str">
        <f>VLOOKUP(K1608,Turnos!$A$1:$C$4,2,FALSE)</f>
        <v>06:00</v>
      </c>
      <c r="M1608" t="str">
        <f>VLOOKUP(K1608,Turnos!$A$1:$C$4,3,FALSE)</f>
        <v>14:00</v>
      </c>
      <c r="N1608" s="6">
        <v>6</v>
      </c>
      <c r="O1608" s="6">
        <v>14</v>
      </c>
      <c r="P1608" s="6">
        <f t="shared" si="102"/>
        <v>20</v>
      </c>
      <c r="Q1608" t="str">
        <f t="shared" si="103"/>
        <v>Anomalia</v>
      </c>
      <c r="R1608" t="str">
        <f>VLOOKUP(A1608,Funcionários!$A$1:$I$98,6,FALSE)</f>
        <v>Produção</v>
      </c>
      <c r="S1608" t="str">
        <f>VLOOKUP(A1608,Funcionários!$A$1:$I$98,5,FALSE)</f>
        <v>Auxiliar</v>
      </c>
      <c r="T1608">
        <f>VLOOKUP(A1608,Funcionários!$A$1:$I$98,8,FALSE)</f>
        <v>39511.800000000003</v>
      </c>
      <c r="U1608" t="str">
        <f>VLOOKUP(A1608,Funcionários!$A$1:$I$98,3,FALSE)</f>
        <v>M</v>
      </c>
    </row>
    <row r="1609" spans="1:21" x14ac:dyDescent="0.3">
      <c r="A1609">
        <v>56</v>
      </c>
      <c r="B1609" t="str">
        <f>VLOOKUP(A1609,Funcionários!$A$1:$I$98,2,FALSE)</f>
        <v>Beatriz Nunes</v>
      </c>
      <c r="C1609" s="2" t="s">
        <v>57</v>
      </c>
      <c r="D1609" s="4" t="s">
        <v>2769</v>
      </c>
      <c r="E1609" s="4" t="s">
        <v>2770</v>
      </c>
      <c r="F1609">
        <v>0</v>
      </c>
      <c r="G1609">
        <v>2.2000000000000002</v>
      </c>
      <c r="H1609">
        <f t="shared" si="100"/>
        <v>2025</v>
      </c>
      <c r="I1609">
        <f t="shared" si="101"/>
        <v>4</v>
      </c>
      <c r="J1609" t="s">
        <v>18</v>
      </c>
      <c r="K1609" t="str">
        <f>VLOOKUP(A1609,Funcionários!$A$1:$I$98,7,FALSE)</f>
        <v>Manhã</v>
      </c>
      <c r="L1609" t="str">
        <f>VLOOKUP(K1609,Turnos!$A$1:$C$4,2,FALSE)</f>
        <v>06:00</v>
      </c>
      <c r="M1609" t="str">
        <f>VLOOKUP(K1609,Turnos!$A$1:$C$4,3,FALSE)</f>
        <v>14:00</v>
      </c>
      <c r="N1609" s="6">
        <v>7.0686111111111094</v>
      </c>
      <c r="O1609" s="6">
        <v>6.3569444444444452</v>
      </c>
      <c r="P1609" s="6">
        <f t="shared" si="102"/>
        <v>13.425555555555555</v>
      </c>
      <c r="Q1609" t="str">
        <f t="shared" si="103"/>
        <v>Anomalia</v>
      </c>
      <c r="R1609" t="str">
        <f>VLOOKUP(A1609,Funcionários!$A$1:$I$98,6,FALSE)</f>
        <v>Produção</v>
      </c>
      <c r="S1609" t="str">
        <f>VLOOKUP(A1609,Funcionários!$A$1:$I$98,5,FALSE)</f>
        <v>Auxiliar</v>
      </c>
      <c r="T1609">
        <f>VLOOKUP(A1609,Funcionários!$A$1:$I$98,8,FALSE)</f>
        <v>39511.800000000003</v>
      </c>
      <c r="U1609" t="str">
        <f>VLOOKUP(A1609,Funcionários!$A$1:$I$98,3,FALSE)</f>
        <v>M</v>
      </c>
    </row>
    <row r="1610" spans="1:21" x14ac:dyDescent="0.3">
      <c r="A1610">
        <v>56</v>
      </c>
      <c r="B1610" t="str">
        <f>VLOOKUP(A1610,Funcionários!$A$1:$I$98,2,FALSE)</f>
        <v>Beatriz Nunes</v>
      </c>
      <c r="C1610" s="2" t="s">
        <v>60</v>
      </c>
      <c r="D1610" s="4" t="s">
        <v>2771</v>
      </c>
      <c r="E1610" s="4" t="s">
        <v>2772</v>
      </c>
      <c r="F1610">
        <v>0</v>
      </c>
      <c r="G1610">
        <v>0.2</v>
      </c>
      <c r="H1610">
        <f t="shared" si="100"/>
        <v>2025</v>
      </c>
      <c r="I1610">
        <f t="shared" si="101"/>
        <v>4</v>
      </c>
      <c r="J1610" t="s">
        <v>22</v>
      </c>
      <c r="K1610" t="str">
        <f>VLOOKUP(A1610,Funcionários!$A$1:$I$98,7,FALSE)</f>
        <v>Manhã</v>
      </c>
      <c r="L1610" t="str">
        <f>VLOOKUP(K1610,Turnos!$A$1:$C$4,2,FALSE)</f>
        <v>06:00</v>
      </c>
      <c r="M1610" t="str">
        <f>VLOOKUP(K1610,Turnos!$A$1:$C$4,3,FALSE)</f>
        <v>14:00</v>
      </c>
      <c r="N1610" s="6">
        <v>10.813055555555556</v>
      </c>
      <c r="O1610" s="6">
        <v>11.021111111111111</v>
      </c>
      <c r="P1610" s="6">
        <f t="shared" si="102"/>
        <v>21.834166666666668</v>
      </c>
      <c r="Q1610" t="str">
        <f t="shared" si="103"/>
        <v>Anomalia</v>
      </c>
      <c r="R1610" t="str">
        <f>VLOOKUP(A1610,Funcionários!$A$1:$I$98,6,FALSE)</f>
        <v>Produção</v>
      </c>
      <c r="S1610" t="str">
        <f>VLOOKUP(A1610,Funcionários!$A$1:$I$98,5,FALSE)</f>
        <v>Auxiliar</v>
      </c>
      <c r="T1610">
        <f>VLOOKUP(A1610,Funcionários!$A$1:$I$98,8,FALSE)</f>
        <v>39511.800000000003</v>
      </c>
      <c r="U1610" t="str">
        <f>VLOOKUP(A1610,Funcionários!$A$1:$I$98,3,FALSE)</f>
        <v>M</v>
      </c>
    </row>
    <row r="1611" spans="1:21" x14ac:dyDescent="0.3">
      <c r="A1611">
        <v>56</v>
      </c>
      <c r="B1611" t="str">
        <f>VLOOKUP(A1611,Funcionários!$A$1:$I$98,2,FALSE)</f>
        <v>Beatriz Nunes</v>
      </c>
      <c r="C1611" s="2" t="s">
        <v>63</v>
      </c>
      <c r="D1611" s="4" t="s">
        <v>2773</v>
      </c>
      <c r="E1611" s="4" t="s">
        <v>2774</v>
      </c>
      <c r="F1611">
        <v>0</v>
      </c>
      <c r="G1611">
        <v>2.6</v>
      </c>
      <c r="H1611">
        <f t="shared" si="100"/>
        <v>2025</v>
      </c>
      <c r="I1611">
        <f t="shared" si="101"/>
        <v>4</v>
      </c>
      <c r="J1611" t="s">
        <v>26</v>
      </c>
      <c r="K1611" t="str">
        <f>VLOOKUP(A1611,Funcionários!$A$1:$I$98,7,FALSE)</f>
        <v>Manhã</v>
      </c>
      <c r="L1611" t="str">
        <f>VLOOKUP(K1611,Turnos!$A$1:$C$4,2,FALSE)</f>
        <v>06:00</v>
      </c>
      <c r="M1611" t="str">
        <f>VLOOKUP(K1611,Turnos!$A$1:$C$4,3,FALSE)</f>
        <v>14:00</v>
      </c>
      <c r="N1611" s="6">
        <v>1.3066666666666664</v>
      </c>
      <c r="O1611" s="6">
        <v>0.24777777777777832</v>
      </c>
      <c r="P1611" s="6">
        <f t="shared" si="102"/>
        <v>1.5544444444444447</v>
      </c>
      <c r="Q1611" t="str">
        <f t="shared" si="103"/>
        <v>OK</v>
      </c>
      <c r="R1611" t="str">
        <f>VLOOKUP(A1611,Funcionários!$A$1:$I$98,6,FALSE)</f>
        <v>Produção</v>
      </c>
      <c r="S1611" t="str">
        <f>VLOOKUP(A1611,Funcionários!$A$1:$I$98,5,FALSE)</f>
        <v>Auxiliar</v>
      </c>
      <c r="T1611">
        <f>VLOOKUP(A1611,Funcionários!$A$1:$I$98,8,FALSE)</f>
        <v>39511.800000000003</v>
      </c>
      <c r="U1611" t="str">
        <f>VLOOKUP(A1611,Funcionários!$A$1:$I$98,3,FALSE)</f>
        <v>M</v>
      </c>
    </row>
    <row r="1612" spans="1:21" x14ac:dyDescent="0.3">
      <c r="A1612">
        <v>56</v>
      </c>
      <c r="B1612" t="str">
        <f>VLOOKUP(A1612,Funcionários!$A$1:$I$98,2,FALSE)</f>
        <v>Beatriz Nunes</v>
      </c>
      <c r="C1612" s="2" t="s">
        <v>66</v>
      </c>
      <c r="D1612" s="4" t="s">
        <v>2775</v>
      </c>
      <c r="E1612" s="4" t="s">
        <v>2776</v>
      </c>
      <c r="F1612">
        <v>0</v>
      </c>
      <c r="G1612">
        <v>1.4</v>
      </c>
      <c r="H1612">
        <f t="shared" si="100"/>
        <v>2025</v>
      </c>
      <c r="I1612">
        <f t="shared" si="101"/>
        <v>4</v>
      </c>
      <c r="J1612" t="s">
        <v>28</v>
      </c>
      <c r="K1612" t="str">
        <f>VLOOKUP(A1612,Funcionários!$A$1:$I$98,7,FALSE)</f>
        <v>Manhã</v>
      </c>
      <c r="L1612" t="str">
        <f>VLOOKUP(K1612,Turnos!$A$1:$C$4,2,FALSE)</f>
        <v>06:00</v>
      </c>
      <c r="M1612" t="str">
        <f>VLOOKUP(K1612,Turnos!$A$1:$C$4,3,FALSE)</f>
        <v>14:00</v>
      </c>
      <c r="N1612" s="6">
        <v>2.6822222222222223</v>
      </c>
      <c r="O1612" s="6">
        <v>6.176666666666665</v>
      </c>
      <c r="P1612" s="6">
        <f t="shared" si="102"/>
        <v>8.8588888888888881</v>
      </c>
      <c r="Q1612" t="str">
        <f t="shared" si="103"/>
        <v>Anomalia</v>
      </c>
      <c r="R1612" t="str">
        <f>VLOOKUP(A1612,Funcionários!$A$1:$I$98,6,FALSE)</f>
        <v>Produção</v>
      </c>
      <c r="S1612" t="str">
        <f>VLOOKUP(A1612,Funcionários!$A$1:$I$98,5,FALSE)</f>
        <v>Auxiliar</v>
      </c>
      <c r="T1612">
        <f>VLOOKUP(A1612,Funcionários!$A$1:$I$98,8,FALSE)</f>
        <v>39511.800000000003</v>
      </c>
      <c r="U1612" t="str">
        <f>VLOOKUP(A1612,Funcionários!$A$1:$I$98,3,FALSE)</f>
        <v>M</v>
      </c>
    </row>
    <row r="1613" spans="1:21" x14ac:dyDescent="0.3">
      <c r="A1613">
        <v>56</v>
      </c>
      <c r="B1613" t="str">
        <f>VLOOKUP(A1613,Funcionários!$A$1:$I$98,2,FALSE)</f>
        <v>Beatriz Nunes</v>
      </c>
      <c r="C1613" s="2" t="s">
        <v>69</v>
      </c>
      <c r="D1613" s="4" t="s">
        <v>2777</v>
      </c>
      <c r="E1613" s="4" t="s">
        <v>2560</v>
      </c>
      <c r="F1613">
        <v>0</v>
      </c>
      <c r="G1613">
        <v>0.1</v>
      </c>
      <c r="H1613">
        <f t="shared" si="100"/>
        <v>2025</v>
      </c>
      <c r="I1613">
        <f t="shared" si="101"/>
        <v>4</v>
      </c>
      <c r="J1613" t="s">
        <v>9</v>
      </c>
      <c r="K1613" t="str">
        <f>VLOOKUP(A1613,Funcionários!$A$1:$I$98,7,FALSE)</f>
        <v>Manhã</v>
      </c>
      <c r="L1613" t="str">
        <f>VLOOKUP(K1613,Turnos!$A$1:$C$4,2,FALSE)</f>
        <v>06:00</v>
      </c>
      <c r="M1613" t="str">
        <f>VLOOKUP(K1613,Turnos!$A$1:$C$4,3,FALSE)</f>
        <v>14:00</v>
      </c>
      <c r="N1613" s="6">
        <v>12.196666666666665</v>
      </c>
      <c r="O1613" s="6">
        <v>2.9444444444444429</v>
      </c>
      <c r="P1613" s="6">
        <f t="shared" si="102"/>
        <v>15.141111111111108</v>
      </c>
      <c r="Q1613" t="str">
        <f t="shared" si="103"/>
        <v>Anomalia</v>
      </c>
      <c r="R1613" t="str">
        <f>VLOOKUP(A1613,Funcionários!$A$1:$I$98,6,FALSE)</f>
        <v>Produção</v>
      </c>
      <c r="S1613" t="str">
        <f>VLOOKUP(A1613,Funcionários!$A$1:$I$98,5,FALSE)</f>
        <v>Auxiliar</v>
      </c>
      <c r="T1613">
        <f>VLOOKUP(A1613,Funcionários!$A$1:$I$98,8,FALSE)</f>
        <v>39511.800000000003</v>
      </c>
      <c r="U1613" t="str">
        <f>VLOOKUP(A1613,Funcionários!$A$1:$I$98,3,FALSE)</f>
        <v>M</v>
      </c>
    </row>
    <row r="1614" spans="1:21" x14ac:dyDescent="0.3">
      <c r="A1614">
        <v>56</v>
      </c>
      <c r="B1614" t="str">
        <f>VLOOKUP(A1614,Funcionários!$A$1:$I$98,2,FALSE)</f>
        <v>Beatriz Nunes</v>
      </c>
      <c r="C1614" s="2" t="s">
        <v>72</v>
      </c>
      <c r="D1614" s="4" t="s">
        <v>2778</v>
      </c>
      <c r="E1614" s="4" t="s">
        <v>2779</v>
      </c>
      <c r="F1614">
        <v>0</v>
      </c>
      <c r="G1614">
        <v>0.9</v>
      </c>
      <c r="H1614">
        <f t="shared" si="100"/>
        <v>2025</v>
      </c>
      <c r="I1614">
        <f t="shared" si="101"/>
        <v>4</v>
      </c>
      <c r="J1614" t="s">
        <v>12</v>
      </c>
      <c r="K1614" t="str">
        <f>VLOOKUP(A1614,Funcionários!$A$1:$I$98,7,FALSE)</f>
        <v>Manhã</v>
      </c>
      <c r="L1614" t="str">
        <f>VLOOKUP(K1614,Turnos!$A$1:$C$4,2,FALSE)</f>
        <v>06:00</v>
      </c>
      <c r="M1614" t="str">
        <f>VLOOKUP(K1614,Turnos!$A$1:$C$4,3,FALSE)</f>
        <v>14:00</v>
      </c>
      <c r="N1614" s="6">
        <v>4.4608333333333343</v>
      </c>
      <c r="O1614" s="6">
        <v>9.7600000000000016</v>
      </c>
      <c r="P1614" s="6">
        <f t="shared" si="102"/>
        <v>14.220833333333335</v>
      </c>
      <c r="Q1614" t="str">
        <f t="shared" si="103"/>
        <v>Anomalia</v>
      </c>
      <c r="R1614" t="str">
        <f>VLOOKUP(A1614,Funcionários!$A$1:$I$98,6,FALSE)</f>
        <v>Produção</v>
      </c>
      <c r="S1614" t="str">
        <f>VLOOKUP(A1614,Funcionários!$A$1:$I$98,5,FALSE)</f>
        <v>Auxiliar</v>
      </c>
      <c r="T1614">
        <f>VLOOKUP(A1614,Funcionários!$A$1:$I$98,8,FALSE)</f>
        <v>39511.800000000003</v>
      </c>
      <c r="U1614" t="str">
        <f>VLOOKUP(A1614,Funcionários!$A$1:$I$98,3,FALSE)</f>
        <v>M</v>
      </c>
    </row>
    <row r="1615" spans="1:21" x14ac:dyDescent="0.3">
      <c r="A1615">
        <v>56</v>
      </c>
      <c r="B1615" t="str">
        <f>VLOOKUP(A1615,Funcionários!$A$1:$I$98,2,FALSE)</f>
        <v>Beatriz Nunes</v>
      </c>
      <c r="C1615" s="2" t="s">
        <v>75</v>
      </c>
      <c r="D1615" s="4" t="s">
        <v>2780</v>
      </c>
      <c r="E1615" s="4" t="s">
        <v>2781</v>
      </c>
      <c r="F1615">
        <v>0</v>
      </c>
      <c r="G1615">
        <v>1.8</v>
      </c>
      <c r="H1615">
        <f t="shared" si="100"/>
        <v>2025</v>
      </c>
      <c r="I1615">
        <f t="shared" si="101"/>
        <v>4</v>
      </c>
      <c r="J1615" t="s">
        <v>16</v>
      </c>
      <c r="K1615" t="str">
        <f>VLOOKUP(A1615,Funcionários!$A$1:$I$98,7,FALSE)</f>
        <v>Manhã</v>
      </c>
      <c r="L1615" t="str">
        <f>VLOOKUP(K1615,Turnos!$A$1:$C$4,2,FALSE)</f>
        <v>06:00</v>
      </c>
      <c r="M1615" t="str">
        <f>VLOOKUP(K1615,Turnos!$A$1:$C$4,3,FALSE)</f>
        <v>14:00</v>
      </c>
      <c r="N1615" s="6">
        <v>4.2247222222222227</v>
      </c>
      <c r="O1615" s="6">
        <v>3.8855555555555563</v>
      </c>
      <c r="P1615" s="6">
        <f t="shared" si="102"/>
        <v>8.1102777777777781</v>
      </c>
      <c r="Q1615" t="str">
        <f t="shared" si="103"/>
        <v>Anomalia</v>
      </c>
      <c r="R1615" t="str">
        <f>VLOOKUP(A1615,Funcionários!$A$1:$I$98,6,FALSE)</f>
        <v>Produção</v>
      </c>
      <c r="S1615" t="str">
        <f>VLOOKUP(A1615,Funcionários!$A$1:$I$98,5,FALSE)</f>
        <v>Auxiliar</v>
      </c>
      <c r="T1615">
        <f>VLOOKUP(A1615,Funcionários!$A$1:$I$98,8,FALSE)</f>
        <v>39511.800000000003</v>
      </c>
      <c r="U1615" t="str">
        <f>VLOOKUP(A1615,Funcionários!$A$1:$I$98,3,FALSE)</f>
        <v>M</v>
      </c>
    </row>
    <row r="1616" spans="1:21" x14ac:dyDescent="0.3">
      <c r="A1616">
        <v>56</v>
      </c>
      <c r="B1616" t="str">
        <f>VLOOKUP(A1616,Funcionários!$A$1:$I$98,2,FALSE)</f>
        <v>Beatriz Nunes</v>
      </c>
      <c r="C1616" s="2" t="s">
        <v>76</v>
      </c>
      <c r="D1616" s="4" t="s">
        <v>2782</v>
      </c>
      <c r="E1616" s="4" t="s">
        <v>2783</v>
      </c>
      <c r="F1616">
        <v>0</v>
      </c>
      <c r="G1616">
        <v>2.4</v>
      </c>
      <c r="H1616">
        <f t="shared" si="100"/>
        <v>2025</v>
      </c>
      <c r="I1616">
        <f t="shared" si="101"/>
        <v>4</v>
      </c>
      <c r="J1616" t="s">
        <v>18</v>
      </c>
      <c r="K1616" t="str">
        <f>VLOOKUP(A1616,Funcionários!$A$1:$I$98,7,FALSE)</f>
        <v>Manhã</v>
      </c>
      <c r="L1616" t="str">
        <f>VLOOKUP(K1616,Turnos!$A$1:$C$4,2,FALSE)</f>
        <v>06:00</v>
      </c>
      <c r="M1616" t="str">
        <f>VLOOKUP(K1616,Turnos!$A$1:$C$4,3,FALSE)</f>
        <v>14:00</v>
      </c>
      <c r="N1616" s="6">
        <v>16.777777777777779</v>
      </c>
      <c r="O1616" s="6">
        <v>10.029444444444444</v>
      </c>
      <c r="P1616" s="6">
        <f t="shared" si="102"/>
        <v>26.807222222222222</v>
      </c>
      <c r="Q1616" t="str">
        <f t="shared" si="103"/>
        <v>Anomalia</v>
      </c>
      <c r="R1616" t="str">
        <f>VLOOKUP(A1616,Funcionários!$A$1:$I$98,6,FALSE)</f>
        <v>Produção</v>
      </c>
      <c r="S1616" t="str">
        <f>VLOOKUP(A1616,Funcionários!$A$1:$I$98,5,FALSE)</f>
        <v>Auxiliar</v>
      </c>
      <c r="T1616">
        <f>VLOOKUP(A1616,Funcionários!$A$1:$I$98,8,FALSE)</f>
        <v>39511.800000000003</v>
      </c>
      <c r="U1616" t="str">
        <f>VLOOKUP(A1616,Funcionários!$A$1:$I$98,3,FALSE)</f>
        <v>M</v>
      </c>
    </row>
    <row r="1617" spans="1:21" x14ac:dyDescent="0.3">
      <c r="A1617">
        <v>56</v>
      </c>
      <c r="B1617" t="str">
        <f>VLOOKUP(A1617,Funcionários!$A$1:$I$98,2,FALSE)</f>
        <v>Beatriz Nunes</v>
      </c>
      <c r="C1617" s="2" t="s">
        <v>79</v>
      </c>
      <c r="D1617" s="4"/>
      <c r="E1617" s="4"/>
      <c r="F1617">
        <v>0</v>
      </c>
      <c r="G1617">
        <v>0</v>
      </c>
      <c r="H1617">
        <f t="shared" si="100"/>
        <v>2025</v>
      </c>
      <c r="I1617">
        <f t="shared" si="101"/>
        <v>4</v>
      </c>
      <c r="J1617" t="s">
        <v>22</v>
      </c>
      <c r="K1617" t="str">
        <f>VLOOKUP(A1617,Funcionários!$A$1:$I$98,7,FALSE)</f>
        <v>Manhã</v>
      </c>
      <c r="L1617" t="str">
        <f>VLOOKUP(K1617,Turnos!$A$1:$C$4,2,FALSE)</f>
        <v>06:00</v>
      </c>
      <c r="M1617" t="str">
        <f>VLOOKUP(K1617,Turnos!$A$1:$C$4,3,FALSE)</f>
        <v>14:00</v>
      </c>
      <c r="N1617" s="6">
        <v>6</v>
      </c>
      <c r="O1617" s="6">
        <v>14</v>
      </c>
      <c r="P1617" s="6">
        <f t="shared" si="102"/>
        <v>20</v>
      </c>
      <c r="Q1617" t="str">
        <f t="shared" si="103"/>
        <v>Anomalia</v>
      </c>
      <c r="R1617" t="str">
        <f>VLOOKUP(A1617,Funcionários!$A$1:$I$98,6,FALSE)</f>
        <v>Produção</v>
      </c>
      <c r="S1617" t="str">
        <f>VLOOKUP(A1617,Funcionários!$A$1:$I$98,5,FALSE)</f>
        <v>Auxiliar</v>
      </c>
      <c r="T1617">
        <f>VLOOKUP(A1617,Funcionários!$A$1:$I$98,8,FALSE)</f>
        <v>39511.800000000003</v>
      </c>
      <c r="U1617" t="str">
        <f>VLOOKUP(A1617,Funcionários!$A$1:$I$98,3,FALSE)</f>
        <v>M</v>
      </c>
    </row>
    <row r="1618" spans="1:21" x14ac:dyDescent="0.3">
      <c r="A1618">
        <v>56</v>
      </c>
      <c r="B1618" t="str">
        <f>VLOOKUP(A1618,Funcionários!$A$1:$I$98,2,FALSE)</f>
        <v>Beatriz Nunes</v>
      </c>
      <c r="C1618" s="2" t="s">
        <v>82</v>
      </c>
      <c r="D1618" s="4" t="s">
        <v>2784</v>
      </c>
      <c r="E1618" s="4" t="s">
        <v>2785</v>
      </c>
      <c r="F1618">
        <v>0</v>
      </c>
      <c r="G1618">
        <v>1.6</v>
      </c>
      <c r="H1618">
        <f t="shared" si="100"/>
        <v>2025</v>
      </c>
      <c r="I1618">
        <f t="shared" si="101"/>
        <v>4</v>
      </c>
      <c r="J1618" t="s">
        <v>26</v>
      </c>
      <c r="K1618" t="str">
        <f>VLOOKUP(A1618,Funcionários!$A$1:$I$98,7,FALSE)</f>
        <v>Manhã</v>
      </c>
      <c r="L1618" t="str">
        <f>VLOOKUP(K1618,Turnos!$A$1:$C$4,2,FALSE)</f>
        <v>06:00</v>
      </c>
      <c r="M1618" t="str">
        <f>VLOOKUP(K1618,Turnos!$A$1:$C$4,3,FALSE)</f>
        <v>14:00</v>
      </c>
      <c r="N1618" s="6">
        <v>15.826388888888888</v>
      </c>
      <c r="O1618" s="6">
        <v>7.6422222222222222</v>
      </c>
      <c r="P1618" s="6">
        <f t="shared" si="102"/>
        <v>23.468611111111109</v>
      </c>
      <c r="Q1618" t="str">
        <f t="shared" si="103"/>
        <v>Anomalia</v>
      </c>
      <c r="R1618" t="str">
        <f>VLOOKUP(A1618,Funcionários!$A$1:$I$98,6,FALSE)</f>
        <v>Produção</v>
      </c>
      <c r="S1618" t="str">
        <f>VLOOKUP(A1618,Funcionários!$A$1:$I$98,5,FALSE)</f>
        <v>Auxiliar</v>
      </c>
      <c r="T1618">
        <f>VLOOKUP(A1618,Funcionários!$A$1:$I$98,8,FALSE)</f>
        <v>39511.800000000003</v>
      </c>
      <c r="U1618" t="str">
        <f>VLOOKUP(A1618,Funcionários!$A$1:$I$98,3,FALSE)</f>
        <v>M</v>
      </c>
    </row>
    <row r="1619" spans="1:21" x14ac:dyDescent="0.3">
      <c r="A1619">
        <v>56</v>
      </c>
      <c r="B1619" t="str">
        <f>VLOOKUP(A1619,Funcionários!$A$1:$I$98,2,FALSE)</f>
        <v>Beatriz Nunes</v>
      </c>
      <c r="C1619" s="2" t="s">
        <v>85</v>
      </c>
      <c r="D1619" s="4" t="s">
        <v>2786</v>
      </c>
      <c r="E1619" s="4" t="s">
        <v>2787</v>
      </c>
      <c r="F1619">
        <v>0</v>
      </c>
      <c r="G1619">
        <v>1.7</v>
      </c>
      <c r="H1619">
        <f t="shared" si="100"/>
        <v>2025</v>
      </c>
      <c r="I1619">
        <f t="shared" si="101"/>
        <v>4</v>
      </c>
      <c r="J1619" t="s">
        <v>28</v>
      </c>
      <c r="K1619" t="str">
        <f>VLOOKUP(A1619,Funcionários!$A$1:$I$98,7,FALSE)</f>
        <v>Manhã</v>
      </c>
      <c r="L1619" t="str">
        <f>VLOOKUP(K1619,Turnos!$A$1:$C$4,2,FALSE)</f>
        <v>06:00</v>
      </c>
      <c r="M1619" t="str">
        <f>VLOOKUP(K1619,Turnos!$A$1:$C$4,3,FALSE)</f>
        <v>14:00</v>
      </c>
      <c r="N1619" s="6">
        <v>13.677222222222223</v>
      </c>
      <c r="O1619" s="6">
        <v>7.7294444444444421</v>
      </c>
      <c r="P1619" s="6">
        <f t="shared" si="102"/>
        <v>21.406666666666666</v>
      </c>
      <c r="Q1619" t="str">
        <f t="shared" si="103"/>
        <v>Anomalia</v>
      </c>
      <c r="R1619" t="str">
        <f>VLOOKUP(A1619,Funcionários!$A$1:$I$98,6,FALSE)</f>
        <v>Produção</v>
      </c>
      <c r="S1619" t="str">
        <f>VLOOKUP(A1619,Funcionários!$A$1:$I$98,5,FALSE)</f>
        <v>Auxiliar</v>
      </c>
      <c r="T1619">
        <f>VLOOKUP(A1619,Funcionários!$A$1:$I$98,8,FALSE)</f>
        <v>39511.800000000003</v>
      </c>
      <c r="U1619" t="str">
        <f>VLOOKUP(A1619,Funcionários!$A$1:$I$98,3,FALSE)</f>
        <v>M</v>
      </c>
    </row>
    <row r="1620" spans="1:21" x14ac:dyDescent="0.3">
      <c r="A1620">
        <v>56</v>
      </c>
      <c r="B1620" t="str">
        <f>VLOOKUP(A1620,Funcionários!$A$1:$I$98,2,FALSE)</f>
        <v>Beatriz Nunes</v>
      </c>
      <c r="C1620" s="2" t="s">
        <v>88</v>
      </c>
      <c r="D1620" s="4" t="s">
        <v>256</v>
      </c>
      <c r="E1620" s="4" t="s">
        <v>2788</v>
      </c>
      <c r="F1620">
        <v>0</v>
      </c>
      <c r="G1620">
        <v>0.1</v>
      </c>
      <c r="H1620">
        <f t="shared" si="100"/>
        <v>2025</v>
      </c>
      <c r="I1620">
        <f t="shared" si="101"/>
        <v>4</v>
      </c>
      <c r="J1620" t="s">
        <v>9</v>
      </c>
      <c r="K1620" t="str">
        <f>VLOOKUP(A1620,Funcionários!$A$1:$I$98,7,FALSE)</f>
        <v>Manhã</v>
      </c>
      <c r="L1620" t="str">
        <f>VLOOKUP(K1620,Turnos!$A$1:$C$4,2,FALSE)</f>
        <v>06:00</v>
      </c>
      <c r="M1620" t="str">
        <f>VLOOKUP(K1620,Turnos!$A$1:$C$4,3,FALSE)</f>
        <v>14:00</v>
      </c>
      <c r="N1620" s="6">
        <v>2.6202777777777784</v>
      </c>
      <c r="O1620" s="6">
        <v>9.1097222222222243</v>
      </c>
      <c r="P1620" s="6">
        <f t="shared" si="102"/>
        <v>11.730000000000002</v>
      </c>
      <c r="Q1620" t="str">
        <f t="shared" si="103"/>
        <v>Anomalia</v>
      </c>
      <c r="R1620" t="str">
        <f>VLOOKUP(A1620,Funcionários!$A$1:$I$98,6,FALSE)</f>
        <v>Produção</v>
      </c>
      <c r="S1620" t="str">
        <f>VLOOKUP(A1620,Funcionários!$A$1:$I$98,5,FALSE)</f>
        <v>Auxiliar</v>
      </c>
      <c r="T1620">
        <f>VLOOKUP(A1620,Funcionários!$A$1:$I$98,8,FALSE)</f>
        <v>39511.800000000003</v>
      </c>
      <c r="U1620" t="str">
        <f>VLOOKUP(A1620,Funcionários!$A$1:$I$98,3,FALSE)</f>
        <v>M</v>
      </c>
    </row>
    <row r="1621" spans="1:21" x14ac:dyDescent="0.3">
      <c r="A1621">
        <v>56</v>
      </c>
      <c r="B1621" t="str">
        <f>VLOOKUP(A1621,Funcionários!$A$1:$I$98,2,FALSE)</f>
        <v>Beatriz Nunes</v>
      </c>
      <c r="C1621" s="2" t="s">
        <v>91</v>
      </c>
      <c r="D1621" s="4" t="s">
        <v>2789</v>
      </c>
      <c r="E1621" s="4" t="s">
        <v>2790</v>
      </c>
      <c r="F1621">
        <v>0</v>
      </c>
      <c r="G1621">
        <v>0.9</v>
      </c>
      <c r="H1621">
        <f t="shared" si="100"/>
        <v>2025</v>
      </c>
      <c r="I1621">
        <f t="shared" si="101"/>
        <v>4</v>
      </c>
      <c r="J1621" t="s">
        <v>12</v>
      </c>
      <c r="K1621" t="str">
        <f>VLOOKUP(A1621,Funcionários!$A$1:$I$98,7,FALSE)</f>
        <v>Manhã</v>
      </c>
      <c r="L1621" t="str">
        <f>VLOOKUP(K1621,Turnos!$A$1:$C$4,2,FALSE)</f>
        <v>06:00</v>
      </c>
      <c r="M1621" t="str">
        <f>VLOOKUP(K1621,Turnos!$A$1:$C$4,3,FALSE)</f>
        <v>14:00</v>
      </c>
      <c r="N1621" s="6">
        <v>1.006111111111111</v>
      </c>
      <c r="O1621" s="6">
        <v>12.480277777777777</v>
      </c>
      <c r="P1621" s="6">
        <f t="shared" si="102"/>
        <v>13.486388888888888</v>
      </c>
      <c r="Q1621" t="str">
        <f t="shared" si="103"/>
        <v>Anomalia</v>
      </c>
      <c r="R1621" t="str">
        <f>VLOOKUP(A1621,Funcionários!$A$1:$I$98,6,FALSE)</f>
        <v>Produção</v>
      </c>
      <c r="S1621" t="str">
        <f>VLOOKUP(A1621,Funcionários!$A$1:$I$98,5,FALSE)</f>
        <v>Auxiliar</v>
      </c>
      <c r="T1621">
        <f>VLOOKUP(A1621,Funcionários!$A$1:$I$98,8,FALSE)</f>
        <v>39511.800000000003</v>
      </c>
      <c r="U1621" t="str">
        <f>VLOOKUP(A1621,Funcionários!$A$1:$I$98,3,FALSE)</f>
        <v>M</v>
      </c>
    </row>
    <row r="1622" spans="1:21" x14ac:dyDescent="0.3">
      <c r="A1622">
        <v>57</v>
      </c>
      <c r="B1622" t="str">
        <f>VLOOKUP(A1622,Funcionários!$A$1:$I$98,2,FALSE)</f>
        <v>Pietro Mendes</v>
      </c>
      <c r="C1622" s="2" t="s">
        <v>7</v>
      </c>
      <c r="D1622" s="4" t="s">
        <v>2791</v>
      </c>
      <c r="E1622" s="4" t="s">
        <v>2792</v>
      </c>
      <c r="F1622">
        <v>0</v>
      </c>
      <c r="G1622">
        <v>1.3</v>
      </c>
      <c r="H1622">
        <f t="shared" si="100"/>
        <v>2025</v>
      </c>
      <c r="I1622">
        <f t="shared" si="101"/>
        <v>5</v>
      </c>
      <c r="J1622" t="s">
        <v>9</v>
      </c>
      <c r="K1622" t="str">
        <f>VLOOKUP(A1622,Funcionários!$A$1:$I$98,7,FALSE)</f>
        <v>Manhã</v>
      </c>
      <c r="L1622" t="str">
        <f>VLOOKUP(K1622,Turnos!$A$1:$C$4,2,FALSE)</f>
        <v>06:00</v>
      </c>
      <c r="M1622" t="str">
        <f>VLOOKUP(K1622,Turnos!$A$1:$C$4,3,FALSE)</f>
        <v>14:00</v>
      </c>
      <c r="N1622" s="6">
        <v>7.6144444444444455</v>
      </c>
      <c r="O1622" s="6">
        <v>9.9847222222222225</v>
      </c>
      <c r="P1622" s="6">
        <f t="shared" si="102"/>
        <v>17.599166666666669</v>
      </c>
      <c r="Q1622" t="str">
        <f t="shared" si="103"/>
        <v>Anomalia</v>
      </c>
      <c r="R1622" t="str">
        <f>VLOOKUP(A1622,Funcionários!$A$1:$I$98,6,FALSE)</f>
        <v>RH</v>
      </c>
      <c r="S1622" t="str">
        <f>VLOOKUP(A1622,Funcionários!$A$1:$I$98,5,FALSE)</f>
        <v>Gerente</v>
      </c>
      <c r="T1622">
        <f>VLOOKUP(A1622,Funcionários!$A$1:$I$98,8,FALSE)</f>
        <v>9561.32</v>
      </c>
      <c r="U1622" t="str">
        <f>VLOOKUP(A1622,Funcionários!$A$1:$I$98,3,FALSE)</f>
        <v>M</v>
      </c>
    </row>
    <row r="1623" spans="1:21" x14ac:dyDescent="0.3">
      <c r="A1623">
        <v>57</v>
      </c>
      <c r="B1623" t="str">
        <f>VLOOKUP(A1623,Funcionários!$A$1:$I$98,2,FALSE)</f>
        <v>Pietro Mendes</v>
      </c>
      <c r="C1623" s="2" t="s">
        <v>10</v>
      </c>
      <c r="D1623" s="4"/>
      <c r="E1623" s="4"/>
      <c r="F1623">
        <v>1</v>
      </c>
      <c r="G1623">
        <v>0</v>
      </c>
      <c r="H1623">
        <f t="shared" si="100"/>
        <v>2025</v>
      </c>
      <c r="I1623">
        <f t="shared" si="101"/>
        <v>5</v>
      </c>
      <c r="J1623" t="s">
        <v>12</v>
      </c>
      <c r="K1623" t="str">
        <f>VLOOKUP(A1623,Funcionários!$A$1:$I$98,7,FALSE)</f>
        <v>Manhã</v>
      </c>
      <c r="L1623" t="str">
        <f>VLOOKUP(K1623,Turnos!$A$1:$C$4,2,FALSE)</f>
        <v>06:00</v>
      </c>
      <c r="M1623" t="str">
        <f>VLOOKUP(K1623,Turnos!$A$1:$C$4,3,FALSE)</f>
        <v>14:00</v>
      </c>
      <c r="N1623" s="6">
        <v>6</v>
      </c>
      <c r="O1623" s="6">
        <v>14</v>
      </c>
      <c r="P1623" s="6">
        <f t="shared" si="102"/>
        <v>20</v>
      </c>
      <c r="Q1623" t="str">
        <f t="shared" si="103"/>
        <v>Anomalia</v>
      </c>
      <c r="R1623" t="str">
        <f>VLOOKUP(A1623,Funcionários!$A$1:$I$98,6,FALSE)</f>
        <v>RH</v>
      </c>
      <c r="S1623" t="str">
        <f>VLOOKUP(A1623,Funcionários!$A$1:$I$98,5,FALSE)</f>
        <v>Gerente</v>
      </c>
      <c r="T1623">
        <f>VLOOKUP(A1623,Funcionários!$A$1:$I$98,8,FALSE)</f>
        <v>9561.32</v>
      </c>
      <c r="U1623" t="str">
        <f>VLOOKUP(A1623,Funcionários!$A$1:$I$98,3,FALSE)</f>
        <v>M</v>
      </c>
    </row>
    <row r="1624" spans="1:21" x14ac:dyDescent="0.3">
      <c r="A1624">
        <v>57</v>
      </c>
      <c r="B1624" t="str">
        <f>VLOOKUP(A1624,Funcionários!$A$1:$I$98,2,FALSE)</f>
        <v>Pietro Mendes</v>
      </c>
      <c r="C1624" s="2" t="s">
        <v>13</v>
      </c>
      <c r="D1624" s="4" t="s">
        <v>573</v>
      </c>
      <c r="E1624" s="4" t="s">
        <v>2793</v>
      </c>
      <c r="F1624">
        <v>0</v>
      </c>
      <c r="G1624">
        <v>2.5</v>
      </c>
      <c r="H1624">
        <f t="shared" si="100"/>
        <v>2025</v>
      </c>
      <c r="I1624">
        <f t="shared" si="101"/>
        <v>5</v>
      </c>
      <c r="J1624" t="s">
        <v>16</v>
      </c>
      <c r="K1624" t="str">
        <f>VLOOKUP(A1624,Funcionários!$A$1:$I$98,7,FALSE)</f>
        <v>Manhã</v>
      </c>
      <c r="L1624" t="str">
        <f>VLOOKUP(K1624,Turnos!$A$1:$C$4,2,FALSE)</f>
        <v>06:00</v>
      </c>
      <c r="M1624" t="str">
        <f>VLOOKUP(K1624,Turnos!$A$1:$C$4,3,FALSE)</f>
        <v>14:00</v>
      </c>
      <c r="N1624" s="6">
        <v>8.7016666666666644</v>
      </c>
      <c r="O1624" s="6">
        <v>11.72638888888889</v>
      </c>
      <c r="P1624" s="6">
        <f t="shared" si="102"/>
        <v>20.428055555555552</v>
      </c>
      <c r="Q1624" t="str">
        <f t="shared" si="103"/>
        <v>Anomalia</v>
      </c>
      <c r="R1624" t="str">
        <f>VLOOKUP(A1624,Funcionários!$A$1:$I$98,6,FALSE)</f>
        <v>RH</v>
      </c>
      <c r="S1624" t="str">
        <f>VLOOKUP(A1624,Funcionários!$A$1:$I$98,5,FALSE)</f>
        <v>Gerente</v>
      </c>
      <c r="T1624">
        <f>VLOOKUP(A1624,Funcionários!$A$1:$I$98,8,FALSE)</f>
        <v>9561.32</v>
      </c>
      <c r="U1624" t="str">
        <f>VLOOKUP(A1624,Funcionários!$A$1:$I$98,3,FALSE)</f>
        <v>M</v>
      </c>
    </row>
    <row r="1625" spans="1:21" x14ac:dyDescent="0.3">
      <c r="A1625">
        <v>57</v>
      </c>
      <c r="B1625" t="str">
        <f>VLOOKUP(A1625,Funcionários!$A$1:$I$98,2,FALSE)</f>
        <v>Pietro Mendes</v>
      </c>
      <c r="C1625" s="2" t="s">
        <v>17</v>
      </c>
      <c r="D1625" s="4" t="s">
        <v>2794</v>
      </c>
      <c r="E1625" s="4" t="s">
        <v>2795</v>
      </c>
      <c r="F1625">
        <v>0</v>
      </c>
      <c r="G1625">
        <v>0.3</v>
      </c>
      <c r="H1625">
        <f t="shared" si="100"/>
        <v>2025</v>
      </c>
      <c r="I1625">
        <f t="shared" si="101"/>
        <v>5</v>
      </c>
      <c r="J1625" t="s">
        <v>18</v>
      </c>
      <c r="K1625" t="str">
        <f>VLOOKUP(A1625,Funcionários!$A$1:$I$98,7,FALSE)</f>
        <v>Manhã</v>
      </c>
      <c r="L1625" t="str">
        <f>VLOOKUP(K1625,Turnos!$A$1:$C$4,2,FALSE)</f>
        <v>06:00</v>
      </c>
      <c r="M1625" t="str">
        <f>VLOOKUP(K1625,Turnos!$A$1:$C$4,3,FALSE)</f>
        <v>14:00</v>
      </c>
      <c r="N1625" s="6">
        <v>9.2844444444444445</v>
      </c>
      <c r="O1625" s="6">
        <v>3.8936111111111127</v>
      </c>
      <c r="P1625" s="6">
        <f t="shared" si="102"/>
        <v>13.178055555555558</v>
      </c>
      <c r="Q1625" t="str">
        <f t="shared" si="103"/>
        <v>Anomalia</v>
      </c>
      <c r="R1625" t="str">
        <f>VLOOKUP(A1625,Funcionários!$A$1:$I$98,6,FALSE)</f>
        <v>RH</v>
      </c>
      <c r="S1625" t="str">
        <f>VLOOKUP(A1625,Funcionários!$A$1:$I$98,5,FALSE)</f>
        <v>Gerente</v>
      </c>
      <c r="T1625">
        <f>VLOOKUP(A1625,Funcionários!$A$1:$I$98,8,FALSE)</f>
        <v>9561.32</v>
      </c>
      <c r="U1625" t="str">
        <f>VLOOKUP(A1625,Funcionários!$A$1:$I$98,3,FALSE)</f>
        <v>M</v>
      </c>
    </row>
    <row r="1626" spans="1:21" x14ac:dyDescent="0.3">
      <c r="A1626">
        <v>57</v>
      </c>
      <c r="B1626" t="str">
        <f>VLOOKUP(A1626,Funcionários!$A$1:$I$98,2,FALSE)</f>
        <v>Pietro Mendes</v>
      </c>
      <c r="C1626" s="2" t="s">
        <v>19</v>
      </c>
      <c r="D1626" s="4" t="s">
        <v>2796</v>
      </c>
      <c r="E1626" s="4" t="s">
        <v>2797</v>
      </c>
      <c r="F1626">
        <v>0</v>
      </c>
      <c r="G1626">
        <v>2.1</v>
      </c>
      <c r="H1626">
        <f t="shared" si="100"/>
        <v>2025</v>
      </c>
      <c r="I1626">
        <f t="shared" si="101"/>
        <v>5</v>
      </c>
      <c r="J1626" t="s">
        <v>22</v>
      </c>
      <c r="K1626" t="str">
        <f>VLOOKUP(A1626,Funcionários!$A$1:$I$98,7,FALSE)</f>
        <v>Manhã</v>
      </c>
      <c r="L1626" t="str">
        <f>VLOOKUP(K1626,Turnos!$A$1:$C$4,2,FALSE)</f>
        <v>06:00</v>
      </c>
      <c r="M1626" t="str">
        <f>VLOOKUP(K1626,Turnos!$A$1:$C$4,3,FALSE)</f>
        <v>14:00</v>
      </c>
      <c r="N1626" s="6">
        <v>5.5680555555555573</v>
      </c>
      <c r="O1626" s="6">
        <v>6.5597222222222227</v>
      </c>
      <c r="P1626" s="6">
        <f t="shared" si="102"/>
        <v>12.12777777777778</v>
      </c>
      <c r="Q1626" t="str">
        <f t="shared" si="103"/>
        <v>Anomalia</v>
      </c>
      <c r="R1626" t="str">
        <f>VLOOKUP(A1626,Funcionários!$A$1:$I$98,6,FALSE)</f>
        <v>RH</v>
      </c>
      <c r="S1626" t="str">
        <f>VLOOKUP(A1626,Funcionários!$A$1:$I$98,5,FALSE)</f>
        <v>Gerente</v>
      </c>
      <c r="T1626">
        <f>VLOOKUP(A1626,Funcionários!$A$1:$I$98,8,FALSE)</f>
        <v>9561.32</v>
      </c>
      <c r="U1626" t="str">
        <f>VLOOKUP(A1626,Funcionários!$A$1:$I$98,3,FALSE)</f>
        <v>M</v>
      </c>
    </row>
    <row r="1627" spans="1:21" x14ac:dyDescent="0.3">
      <c r="A1627">
        <v>57</v>
      </c>
      <c r="B1627" t="str">
        <f>VLOOKUP(A1627,Funcionários!$A$1:$I$98,2,FALSE)</f>
        <v>Pietro Mendes</v>
      </c>
      <c r="C1627" s="2" t="s">
        <v>23</v>
      </c>
      <c r="D1627" s="4" t="s">
        <v>2798</v>
      </c>
      <c r="E1627" s="4" t="s">
        <v>2799</v>
      </c>
      <c r="F1627">
        <v>0</v>
      </c>
      <c r="G1627">
        <v>1.4</v>
      </c>
      <c r="H1627">
        <f t="shared" si="100"/>
        <v>2025</v>
      </c>
      <c r="I1627">
        <f t="shared" si="101"/>
        <v>5</v>
      </c>
      <c r="J1627" t="s">
        <v>26</v>
      </c>
      <c r="K1627" t="str">
        <f>VLOOKUP(A1627,Funcionários!$A$1:$I$98,7,FALSE)</f>
        <v>Manhã</v>
      </c>
      <c r="L1627" t="str">
        <f>VLOOKUP(K1627,Turnos!$A$1:$C$4,2,FALSE)</f>
        <v>06:00</v>
      </c>
      <c r="M1627" t="str">
        <f>VLOOKUP(K1627,Turnos!$A$1:$C$4,3,FALSE)</f>
        <v>14:00</v>
      </c>
      <c r="N1627" s="6">
        <v>17.729444444444443</v>
      </c>
      <c r="O1627" s="6">
        <v>4.322222222222222</v>
      </c>
      <c r="P1627" s="6">
        <f t="shared" si="102"/>
        <v>22.051666666666666</v>
      </c>
      <c r="Q1627" t="str">
        <f t="shared" si="103"/>
        <v>Anomalia</v>
      </c>
      <c r="R1627" t="str">
        <f>VLOOKUP(A1627,Funcionários!$A$1:$I$98,6,FALSE)</f>
        <v>RH</v>
      </c>
      <c r="S1627" t="str">
        <f>VLOOKUP(A1627,Funcionários!$A$1:$I$98,5,FALSE)</f>
        <v>Gerente</v>
      </c>
      <c r="T1627">
        <f>VLOOKUP(A1627,Funcionários!$A$1:$I$98,8,FALSE)</f>
        <v>9561.32</v>
      </c>
      <c r="U1627" t="str">
        <f>VLOOKUP(A1627,Funcionários!$A$1:$I$98,3,FALSE)</f>
        <v>M</v>
      </c>
    </row>
    <row r="1628" spans="1:21" x14ac:dyDescent="0.3">
      <c r="A1628">
        <v>57</v>
      </c>
      <c r="B1628" t="str">
        <f>VLOOKUP(A1628,Funcionários!$A$1:$I$98,2,FALSE)</f>
        <v>Pietro Mendes</v>
      </c>
      <c r="C1628" s="2" t="s">
        <v>27</v>
      </c>
      <c r="D1628" s="4" t="s">
        <v>2800</v>
      </c>
      <c r="E1628" s="4" t="s">
        <v>2801</v>
      </c>
      <c r="F1628">
        <v>0</v>
      </c>
      <c r="G1628">
        <v>2.1</v>
      </c>
      <c r="H1628">
        <f t="shared" si="100"/>
        <v>2025</v>
      </c>
      <c r="I1628">
        <f t="shared" si="101"/>
        <v>5</v>
      </c>
      <c r="J1628" t="s">
        <v>28</v>
      </c>
      <c r="K1628" t="str">
        <f>VLOOKUP(A1628,Funcionários!$A$1:$I$98,7,FALSE)</f>
        <v>Manhã</v>
      </c>
      <c r="L1628" t="str">
        <f>VLOOKUP(K1628,Turnos!$A$1:$C$4,2,FALSE)</f>
        <v>06:00</v>
      </c>
      <c r="M1628" t="str">
        <f>VLOOKUP(K1628,Turnos!$A$1:$C$4,3,FALSE)</f>
        <v>14:00</v>
      </c>
      <c r="N1628" s="6">
        <v>6.1269444444444447</v>
      </c>
      <c r="O1628" s="6">
        <v>3.5327777777777789</v>
      </c>
      <c r="P1628" s="6">
        <f t="shared" si="102"/>
        <v>9.6597222222222232</v>
      </c>
      <c r="Q1628" t="str">
        <f t="shared" si="103"/>
        <v>Anomalia</v>
      </c>
      <c r="R1628" t="str">
        <f>VLOOKUP(A1628,Funcionários!$A$1:$I$98,6,FALSE)</f>
        <v>RH</v>
      </c>
      <c r="S1628" t="str">
        <f>VLOOKUP(A1628,Funcionários!$A$1:$I$98,5,FALSE)</f>
        <v>Gerente</v>
      </c>
      <c r="T1628">
        <f>VLOOKUP(A1628,Funcionários!$A$1:$I$98,8,FALSE)</f>
        <v>9561.32</v>
      </c>
      <c r="U1628" t="str">
        <f>VLOOKUP(A1628,Funcionários!$A$1:$I$98,3,FALSE)</f>
        <v>M</v>
      </c>
    </row>
    <row r="1629" spans="1:21" x14ac:dyDescent="0.3">
      <c r="A1629">
        <v>57</v>
      </c>
      <c r="B1629" t="str">
        <f>VLOOKUP(A1629,Funcionários!$A$1:$I$98,2,FALSE)</f>
        <v>Pietro Mendes</v>
      </c>
      <c r="C1629" s="2" t="s">
        <v>29</v>
      </c>
      <c r="D1629" s="4" t="s">
        <v>2802</v>
      </c>
      <c r="E1629" s="4" t="s">
        <v>2803</v>
      </c>
      <c r="F1629">
        <v>0</v>
      </c>
      <c r="G1629">
        <v>0.8</v>
      </c>
      <c r="H1629">
        <f t="shared" si="100"/>
        <v>2025</v>
      </c>
      <c r="I1629">
        <f t="shared" si="101"/>
        <v>4</v>
      </c>
      <c r="J1629" t="s">
        <v>9</v>
      </c>
      <c r="K1629" t="str">
        <f>VLOOKUP(A1629,Funcionários!$A$1:$I$98,7,FALSE)</f>
        <v>Manhã</v>
      </c>
      <c r="L1629" t="str">
        <f>VLOOKUP(K1629,Turnos!$A$1:$C$4,2,FALSE)</f>
        <v>06:00</v>
      </c>
      <c r="M1629" t="str">
        <f>VLOOKUP(K1629,Turnos!$A$1:$C$4,3,FALSE)</f>
        <v>14:00</v>
      </c>
      <c r="N1629" s="6">
        <v>7.2252777777777792</v>
      </c>
      <c r="O1629" s="6">
        <v>5.8902777777777784</v>
      </c>
      <c r="P1629" s="6">
        <f t="shared" si="102"/>
        <v>13.115555555555558</v>
      </c>
      <c r="Q1629" t="str">
        <f t="shared" si="103"/>
        <v>Anomalia</v>
      </c>
      <c r="R1629" t="str">
        <f>VLOOKUP(A1629,Funcionários!$A$1:$I$98,6,FALSE)</f>
        <v>RH</v>
      </c>
      <c r="S1629" t="str">
        <f>VLOOKUP(A1629,Funcionários!$A$1:$I$98,5,FALSE)</f>
        <v>Gerente</v>
      </c>
      <c r="T1629">
        <f>VLOOKUP(A1629,Funcionários!$A$1:$I$98,8,FALSE)</f>
        <v>9561.32</v>
      </c>
      <c r="U1629" t="str">
        <f>VLOOKUP(A1629,Funcionários!$A$1:$I$98,3,FALSE)</f>
        <v>M</v>
      </c>
    </row>
    <row r="1630" spans="1:21" x14ac:dyDescent="0.3">
      <c r="A1630">
        <v>57</v>
      </c>
      <c r="B1630" t="str">
        <f>VLOOKUP(A1630,Funcionários!$A$1:$I$98,2,FALSE)</f>
        <v>Pietro Mendes</v>
      </c>
      <c r="C1630" s="2" t="s">
        <v>32</v>
      </c>
      <c r="D1630" s="4" t="s">
        <v>2804</v>
      </c>
      <c r="E1630" s="4" t="s">
        <v>2805</v>
      </c>
      <c r="F1630">
        <v>0</v>
      </c>
      <c r="G1630">
        <v>2.4</v>
      </c>
      <c r="H1630">
        <f t="shared" si="100"/>
        <v>2025</v>
      </c>
      <c r="I1630">
        <f t="shared" si="101"/>
        <v>4</v>
      </c>
      <c r="J1630" t="s">
        <v>12</v>
      </c>
      <c r="K1630" t="str">
        <f>VLOOKUP(A1630,Funcionários!$A$1:$I$98,7,FALSE)</f>
        <v>Manhã</v>
      </c>
      <c r="L1630" t="str">
        <f>VLOOKUP(K1630,Turnos!$A$1:$C$4,2,FALSE)</f>
        <v>06:00</v>
      </c>
      <c r="M1630" t="str">
        <f>VLOOKUP(K1630,Turnos!$A$1:$C$4,3,FALSE)</f>
        <v>14:00</v>
      </c>
      <c r="N1630" s="6">
        <v>13.156666666666666</v>
      </c>
      <c r="O1630" s="6">
        <v>13.906111111111112</v>
      </c>
      <c r="P1630" s="6">
        <f t="shared" si="102"/>
        <v>27.062777777777779</v>
      </c>
      <c r="Q1630" t="str">
        <f t="shared" si="103"/>
        <v>Anomalia</v>
      </c>
      <c r="R1630" t="str">
        <f>VLOOKUP(A1630,Funcionários!$A$1:$I$98,6,FALSE)</f>
        <v>RH</v>
      </c>
      <c r="S1630" t="str">
        <f>VLOOKUP(A1630,Funcionários!$A$1:$I$98,5,FALSE)</f>
        <v>Gerente</v>
      </c>
      <c r="T1630">
        <f>VLOOKUP(A1630,Funcionários!$A$1:$I$98,8,FALSE)</f>
        <v>9561.32</v>
      </c>
      <c r="U1630" t="str">
        <f>VLOOKUP(A1630,Funcionários!$A$1:$I$98,3,FALSE)</f>
        <v>M</v>
      </c>
    </row>
    <row r="1631" spans="1:21" x14ac:dyDescent="0.3">
      <c r="A1631">
        <v>57</v>
      </c>
      <c r="B1631" t="str">
        <f>VLOOKUP(A1631,Funcionários!$A$1:$I$98,2,FALSE)</f>
        <v>Pietro Mendes</v>
      </c>
      <c r="C1631" s="2" t="s">
        <v>35</v>
      </c>
      <c r="D1631" s="4" t="s">
        <v>572</v>
      </c>
      <c r="E1631" s="4" t="s">
        <v>2806</v>
      </c>
      <c r="F1631">
        <v>0</v>
      </c>
      <c r="G1631">
        <v>0.3</v>
      </c>
      <c r="H1631">
        <f t="shared" si="100"/>
        <v>2025</v>
      </c>
      <c r="I1631">
        <f t="shared" si="101"/>
        <v>4</v>
      </c>
      <c r="J1631" t="s">
        <v>16</v>
      </c>
      <c r="K1631" t="str">
        <f>VLOOKUP(A1631,Funcionários!$A$1:$I$98,7,FALSE)</f>
        <v>Manhã</v>
      </c>
      <c r="L1631" t="str">
        <f>VLOOKUP(K1631,Turnos!$A$1:$C$4,2,FALSE)</f>
        <v>06:00</v>
      </c>
      <c r="M1631" t="str">
        <f>VLOOKUP(K1631,Turnos!$A$1:$C$4,3,FALSE)</f>
        <v>14:00</v>
      </c>
      <c r="N1631" s="6">
        <v>10.170833333333336</v>
      </c>
      <c r="O1631" s="6">
        <v>8.9536111111111119</v>
      </c>
      <c r="P1631" s="6">
        <f t="shared" si="102"/>
        <v>19.12444444444445</v>
      </c>
      <c r="Q1631" t="str">
        <f t="shared" si="103"/>
        <v>Anomalia</v>
      </c>
      <c r="R1631" t="str">
        <f>VLOOKUP(A1631,Funcionários!$A$1:$I$98,6,FALSE)</f>
        <v>RH</v>
      </c>
      <c r="S1631" t="str">
        <f>VLOOKUP(A1631,Funcionários!$A$1:$I$98,5,FALSE)</f>
        <v>Gerente</v>
      </c>
      <c r="T1631">
        <f>VLOOKUP(A1631,Funcionários!$A$1:$I$98,8,FALSE)</f>
        <v>9561.32</v>
      </c>
      <c r="U1631" t="str">
        <f>VLOOKUP(A1631,Funcionários!$A$1:$I$98,3,FALSE)</f>
        <v>M</v>
      </c>
    </row>
    <row r="1632" spans="1:21" x14ac:dyDescent="0.3">
      <c r="A1632">
        <v>57</v>
      </c>
      <c r="B1632" t="str">
        <f>VLOOKUP(A1632,Funcionários!$A$1:$I$98,2,FALSE)</f>
        <v>Pietro Mendes</v>
      </c>
      <c r="C1632" s="2" t="s">
        <v>36</v>
      </c>
      <c r="D1632" s="4" t="s">
        <v>2807</v>
      </c>
      <c r="E1632" s="4" t="s">
        <v>2808</v>
      </c>
      <c r="F1632">
        <v>0</v>
      </c>
      <c r="G1632">
        <v>1.6</v>
      </c>
      <c r="H1632">
        <f t="shared" si="100"/>
        <v>2025</v>
      </c>
      <c r="I1632">
        <f t="shared" si="101"/>
        <v>4</v>
      </c>
      <c r="J1632" t="s">
        <v>18</v>
      </c>
      <c r="K1632" t="str">
        <f>VLOOKUP(A1632,Funcionários!$A$1:$I$98,7,FALSE)</f>
        <v>Manhã</v>
      </c>
      <c r="L1632" t="str">
        <f>VLOOKUP(K1632,Turnos!$A$1:$C$4,2,FALSE)</f>
        <v>06:00</v>
      </c>
      <c r="M1632" t="str">
        <f>VLOOKUP(K1632,Turnos!$A$1:$C$4,3,FALSE)</f>
        <v>14:00</v>
      </c>
      <c r="N1632" s="6">
        <v>11.359166666666669</v>
      </c>
      <c r="O1632" s="6">
        <v>8.5277777777777786</v>
      </c>
      <c r="P1632" s="6">
        <f t="shared" si="102"/>
        <v>19.886944444444445</v>
      </c>
      <c r="Q1632" t="str">
        <f t="shared" si="103"/>
        <v>Anomalia</v>
      </c>
      <c r="R1632" t="str">
        <f>VLOOKUP(A1632,Funcionários!$A$1:$I$98,6,FALSE)</f>
        <v>RH</v>
      </c>
      <c r="S1632" t="str">
        <f>VLOOKUP(A1632,Funcionários!$A$1:$I$98,5,FALSE)</f>
        <v>Gerente</v>
      </c>
      <c r="T1632">
        <f>VLOOKUP(A1632,Funcionários!$A$1:$I$98,8,FALSE)</f>
        <v>9561.32</v>
      </c>
      <c r="U1632" t="str">
        <f>VLOOKUP(A1632,Funcionários!$A$1:$I$98,3,FALSE)</f>
        <v>M</v>
      </c>
    </row>
    <row r="1633" spans="1:21" x14ac:dyDescent="0.3">
      <c r="A1633">
        <v>57</v>
      </c>
      <c r="B1633" t="str">
        <f>VLOOKUP(A1633,Funcionários!$A$1:$I$98,2,FALSE)</f>
        <v>Pietro Mendes</v>
      </c>
      <c r="C1633" s="2" t="s">
        <v>39</v>
      </c>
      <c r="D1633" s="4" t="s">
        <v>2809</v>
      </c>
      <c r="E1633" s="4" t="s">
        <v>2810</v>
      </c>
      <c r="F1633">
        <v>0</v>
      </c>
      <c r="G1633">
        <v>1.5</v>
      </c>
      <c r="H1633">
        <f t="shared" si="100"/>
        <v>2025</v>
      </c>
      <c r="I1633">
        <f t="shared" si="101"/>
        <v>4</v>
      </c>
      <c r="J1633" t="s">
        <v>22</v>
      </c>
      <c r="K1633" t="str">
        <f>VLOOKUP(A1633,Funcionários!$A$1:$I$98,7,FALSE)</f>
        <v>Manhã</v>
      </c>
      <c r="L1633" t="str">
        <f>VLOOKUP(K1633,Turnos!$A$1:$C$4,2,FALSE)</f>
        <v>06:00</v>
      </c>
      <c r="M1633" t="str">
        <f>VLOOKUP(K1633,Turnos!$A$1:$C$4,3,FALSE)</f>
        <v>14:00</v>
      </c>
      <c r="N1633" s="6">
        <v>5.87</v>
      </c>
      <c r="O1633" s="6">
        <v>0.12166666666666437</v>
      </c>
      <c r="P1633" s="6">
        <f t="shared" si="102"/>
        <v>5.9916666666666645</v>
      </c>
      <c r="Q1633" t="str">
        <f t="shared" si="103"/>
        <v>Anomalia</v>
      </c>
      <c r="R1633" t="str">
        <f>VLOOKUP(A1633,Funcionários!$A$1:$I$98,6,FALSE)</f>
        <v>RH</v>
      </c>
      <c r="S1633" t="str">
        <f>VLOOKUP(A1633,Funcionários!$A$1:$I$98,5,FALSE)</f>
        <v>Gerente</v>
      </c>
      <c r="T1633">
        <f>VLOOKUP(A1633,Funcionários!$A$1:$I$98,8,FALSE)</f>
        <v>9561.32</v>
      </c>
      <c r="U1633" t="str">
        <f>VLOOKUP(A1633,Funcionários!$A$1:$I$98,3,FALSE)</f>
        <v>M</v>
      </c>
    </row>
    <row r="1634" spans="1:21" x14ac:dyDescent="0.3">
      <c r="A1634">
        <v>57</v>
      </c>
      <c r="B1634" t="str">
        <f>VLOOKUP(A1634,Funcionários!$A$1:$I$98,2,FALSE)</f>
        <v>Pietro Mendes</v>
      </c>
      <c r="C1634" s="2" t="s">
        <v>42</v>
      </c>
      <c r="D1634" s="4" t="s">
        <v>2811</v>
      </c>
      <c r="E1634" s="4" t="s">
        <v>2812</v>
      </c>
      <c r="F1634">
        <v>0</v>
      </c>
      <c r="G1634">
        <v>1.1000000000000001</v>
      </c>
      <c r="H1634">
        <f t="shared" si="100"/>
        <v>2025</v>
      </c>
      <c r="I1634">
        <f t="shared" si="101"/>
        <v>4</v>
      </c>
      <c r="J1634" t="s">
        <v>26</v>
      </c>
      <c r="K1634" t="str">
        <f>VLOOKUP(A1634,Funcionários!$A$1:$I$98,7,FALSE)</f>
        <v>Manhã</v>
      </c>
      <c r="L1634" t="str">
        <f>VLOOKUP(K1634,Turnos!$A$1:$C$4,2,FALSE)</f>
        <v>06:00</v>
      </c>
      <c r="M1634" t="str">
        <f>VLOOKUP(K1634,Turnos!$A$1:$C$4,3,FALSE)</f>
        <v>14:00</v>
      </c>
      <c r="N1634" s="6">
        <v>10.751666666666665</v>
      </c>
      <c r="O1634" s="6">
        <v>1.8005555555555581</v>
      </c>
      <c r="P1634" s="6">
        <f t="shared" si="102"/>
        <v>12.552222222222223</v>
      </c>
      <c r="Q1634" t="str">
        <f t="shared" si="103"/>
        <v>Anomalia</v>
      </c>
      <c r="R1634" t="str">
        <f>VLOOKUP(A1634,Funcionários!$A$1:$I$98,6,FALSE)</f>
        <v>RH</v>
      </c>
      <c r="S1634" t="str">
        <f>VLOOKUP(A1634,Funcionários!$A$1:$I$98,5,FALSE)</f>
        <v>Gerente</v>
      </c>
      <c r="T1634">
        <f>VLOOKUP(A1634,Funcionários!$A$1:$I$98,8,FALSE)</f>
        <v>9561.32</v>
      </c>
      <c r="U1634" t="str">
        <f>VLOOKUP(A1634,Funcionários!$A$1:$I$98,3,FALSE)</f>
        <v>M</v>
      </c>
    </row>
    <row r="1635" spans="1:21" x14ac:dyDescent="0.3">
      <c r="A1635">
        <v>57</v>
      </c>
      <c r="B1635" t="str">
        <f>VLOOKUP(A1635,Funcionários!$A$1:$I$98,2,FALSE)</f>
        <v>Pietro Mendes</v>
      </c>
      <c r="C1635" s="2" t="s">
        <v>45</v>
      </c>
      <c r="D1635" s="4" t="s">
        <v>2813</v>
      </c>
      <c r="E1635" s="4" t="s">
        <v>2814</v>
      </c>
      <c r="F1635">
        <v>0</v>
      </c>
      <c r="G1635">
        <v>1.7</v>
      </c>
      <c r="H1635">
        <f t="shared" si="100"/>
        <v>2025</v>
      </c>
      <c r="I1635">
        <f t="shared" si="101"/>
        <v>4</v>
      </c>
      <c r="J1635" t="s">
        <v>28</v>
      </c>
      <c r="K1635" t="str">
        <f>VLOOKUP(A1635,Funcionários!$A$1:$I$98,7,FALSE)</f>
        <v>Manhã</v>
      </c>
      <c r="L1635" t="str">
        <f>VLOOKUP(K1635,Turnos!$A$1:$C$4,2,FALSE)</f>
        <v>06:00</v>
      </c>
      <c r="M1635" t="str">
        <f>VLOOKUP(K1635,Turnos!$A$1:$C$4,3,FALSE)</f>
        <v>14:00</v>
      </c>
      <c r="N1635" s="6">
        <v>3.4047222222222229</v>
      </c>
      <c r="O1635" s="6">
        <v>12.502500000000001</v>
      </c>
      <c r="P1635" s="6">
        <f t="shared" si="102"/>
        <v>15.907222222222224</v>
      </c>
      <c r="Q1635" t="str">
        <f t="shared" si="103"/>
        <v>Anomalia</v>
      </c>
      <c r="R1635" t="str">
        <f>VLOOKUP(A1635,Funcionários!$A$1:$I$98,6,FALSE)</f>
        <v>RH</v>
      </c>
      <c r="S1635" t="str">
        <f>VLOOKUP(A1635,Funcionários!$A$1:$I$98,5,FALSE)</f>
        <v>Gerente</v>
      </c>
      <c r="T1635">
        <f>VLOOKUP(A1635,Funcionários!$A$1:$I$98,8,FALSE)</f>
        <v>9561.32</v>
      </c>
      <c r="U1635" t="str">
        <f>VLOOKUP(A1635,Funcionários!$A$1:$I$98,3,FALSE)</f>
        <v>M</v>
      </c>
    </row>
    <row r="1636" spans="1:21" x14ac:dyDescent="0.3">
      <c r="A1636">
        <v>57</v>
      </c>
      <c r="B1636" t="str">
        <f>VLOOKUP(A1636,Funcionários!$A$1:$I$98,2,FALSE)</f>
        <v>Pietro Mendes</v>
      </c>
      <c r="C1636" s="2" t="s">
        <v>48</v>
      </c>
      <c r="D1636" s="4" t="s">
        <v>2815</v>
      </c>
      <c r="E1636" s="4" t="s">
        <v>2816</v>
      </c>
      <c r="F1636">
        <v>0</v>
      </c>
      <c r="G1636">
        <v>2.6</v>
      </c>
      <c r="H1636">
        <f t="shared" si="100"/>
        <v>2025</v>
      </c>
      <c r="I1636">
        <f t="shared" si="101"/>
        <v>4</v>
      </c>
      <c r="J1636" t="s">
        <v>9</v>
      </c>
      <c r="K1636" t="str">
        <f>VLOOKUP(A1636,Funcionários!$A$1:$I$98,7,FALSE)</f>
        <v>Manhã</v>
      </c>
      <c r="L1636" t="str">
        <f>VLOOKUP(K1636,Turnos!$A$1:$C$4,2,FALSE)</f>
        <v>06:00</v>
      </c>
      <c r="M1636" t="str">
        <f>VLOOKUP(K1636,Turnos!$A$1:$C$4,3,FALSE)</f>
        <v>14:00</v>
      </c>
      <c r="N1636" s="6">
        <v>14.060277777777776</v>
      </c>
      <c r="O1636" s="6">
        <v>5.2124999999999968</v>
      </c>
      <c r="P1636" s="6">
        <f t="shared" si="102"/>
        <v>19.272777777777772</v>
      </c>
      <c r="Q1636" t="str">
        <f t="shared" si="103"/>
        <v>Anomalia</v>
      </c>
      <c r="R1636" t="str">
        <f>VLOOKUP(A1636,Funcionários!$A$1:$I$98,6,FALSE)</f>
        <v>RH</v>
      </c>
      <c r="S1636" t="str">
        <f>VLOOKUP(A1636,Funcionários!$A$1:$I$98,5,FALSE)</f>
        <v>Gerente</v>
      </c>
      <c r="T1636">
        <f>VLOOKUP(A1636,Funcionários!$A$1:$I$98,8,FALSE)</f>
        <v>9561.32</v>
      </c>
      <c r="U1636" t="str">
        <f>VLOOKUP(A1636,Funcionários!$A$1:$I$98,3,FALSE)</f>
        <v>M</v>
      </c>
    </row>
    <row r="1637" spans="1:21" x14ac:dyDescent="0.3">
      <c r="A1637">
        <v>57</v>
      </c>
      <c r="B1637" t="str">
        <f>VLOOKUP(A1637,Funcionários!$A$1:$I$98,2,FALSE)</f>
        <v>Pietro Mendes</v>
      </c>
      <c r="C1637" s="2" t="s">
        <v>51</v>
      </c>
      <c r="D1637" s="4" t="s">
        <v>2817</v>
      </c>
      <c r="E1637" s="4" t="s">
        <v>2818</v>
      </c>
      <c r="F1637">
        <v>0</v>
      </c>
      <c r="G1637">
        <v>1.3</v>
      </c>
      <c r="H1637">
        <f t="shared" si="100"/>
        <v>2025</v>
      </c>
      <c r="I1637">
        <f t="shared" si="101"/>
        <v>4</v>
      </c>
      <c r="J1637" t="s">
        <v>12</v>
      </c>
      <c r="K1637" t="str">
        <f>VLOOKUP(A1637,Funcionários!$A$1:$I$98,7,FALSE)</f>
        <v>Manhã</v>
      </c>
      <c r="L1637" t="str">
        <f>VLOOKUP(K1637,Turnos!$A$1:$C$4,2,FALSE)</f>
        <v>06:00</v>
      </c>
      <c r="M1637" t="str">
        <f>VLOOKUP(K1637,Turnos!$A$1:$C$4,3,FALSE)</f>
        <v>14:00</v>
      </c>
      <c r="N1637" s="6">
        <v>0.3388888888888888</v>
      </c>
      <c r="O1637" s="6">
        <v>0.64638888888888957</v>
      </c>
      <c r="P1637" s="6">
        <f t="shared" si="102"/>
        <v>0.98527777777777836</v>
      </c>
      <c r="Q1637" t="str">
        <f t="shared" si="103"/>
        <v>OK</v>
      </c>
      <c r="R1637" t="str">
        <f>VLOOKUP(A1637,Funcionários!$A$1:$I$98,6,FALSE)</f>
        <v>RH</v>
      </c>
      <c r="S1637" t="str">
        <f>VLOOKUP(A1637,Funcionários!$A$1:$I$98,5,FALSE)</f>
        <v>Gerente</v>
      </c>
      <c r="T1637">
        <f>VLOOKUP(A1637,Funcionários!$A$1:$I$98,8,FALSE)</f>
        <v>9561.32</v>
      </c>
      <c r="U1637" t="str">
        <f>VLOOKUP(A1637,Funcionários!$A$1:$I$98,3,FALSE)</f>
        <v>M</v>
      </c>
    </row>
    <row r="1638" spans="1:21" x14ac:dyDescent="0.3">
      <c r="A1638">
        <v>57</v>
      </c>
      <c r="B1638" t="str">
        <f>VLOOKUP(A1638,Funcionários!$A$1:$I$98,2,FALSE)</f>
        <v>Pietro Mendes</v>
      </c>
      <c r="C1638" s="2" t="s">
        <v>54</v>
      </c>
      <c r="D1638" s="4" t="s">
        <v>2819</v>
      </c>
      <c r="E1638" s="4" t="s">
        <v>2820</v>
      </c>
      <c r="F1638">
        <v>0</v>
      </c>
      <c r="G1638">
        <v>1.3</v>
      </c>
      <c r="H1638">
        <f t="shared" si="100"/>
        <v>2025</v>
      </c>
      <c r="I1638">
        <f t="shared" si="101"/>
        <v>4</v>
      </c>
      <c r="J1638" t="s">
        <v>16</v>
      </c>
      <c r="K1638" t="str">
        <f>VLOOKUP(A1638,Funcionários!$A$1:$I$98,7,FALSE)</f>
        <v>Manhã</v>
      </c>
      <c r="L1638" t="str">
        <f>VLOOKUP(K1638,Turnos!$A$1:$C$4,2,FALSE)</f>
        <v>06:00</v>
      </c>
      <c r="M1638" t="str">
        <f>VLOOKUP(K1638,Turnos!$A$1:$C$4,3,FALSE)</f>
        <v>14:00</v>
      </c>
      <c r="N1638" s="6">
        <v>14.512222222222221</v>
      </c>
      <c r="O1638" s="6">
        <v>11.346388888888891</v>
      </c>
      <c r="P1638" s="6">
        <f t="shared" si="102"/>
        <v>25.858611111111109</v>
      </c>
      <c r="Q1638" t="str">
        <f t="shared" si="103"/>
        <v>Anomalia</v>
      </c>
      <c r="R1638" t="str">
        <f>VLOOKUP(A1638,Funcionários!$A$1:$I$98,6,FALSE)</f>
        <v>RH</v>
      </c>
      <c r="S1638" t="str">
        <f>VLOOKUP(A1638,Funcionários!$A$1:$I$98,5,FALSE)</f>
        <v>Gerente</v>
      </c>
      <c r="T1638">
        <f>VLOOKUP(A1638,Funcionários!$A$1:$I$98,8,FALSE)</f>
        <v>9561.32</v>
      </c>
      <c r="U1638" t="str">
        <f>VLOOKUP(A1638,Funcionários!$A$1:$I$98,3,FALSE)</f>
        <v>M</v>
      </c>
    </row>
    <row r="1639" spans="1:21" x14ac:dyDescent="0.3">
      <c r="A1639">
        <v>57</v>
      </c>
      <c r="B1639" t="str">
        <f>VLOOKUP(A1639,Funcionários!$A$1:$I$98,2,FALSE)</f>
        <v>Pietro Mendes</v>
      </c>
      <c r="C1639" s="2" t="s">
        <v>57</v>
      </c>
      <c r="D1639" s="4" t="s">
        <v>2821</v>
      </c>
      <c r="E1639" s="4" t="s">
        <v>2822</v>
      </c>
      <c r="F1639">
        <v>0</v>
      </c>
      <c r="G1639">
        <v>0.4</v>
      </c>
      <c r="H1639">
        <f t="shared" si="100"/>
        <v>2025</v>
      </c>
      <c r="I1639">
        <f t="shared" si="101"/>
        <v>4</v>
      </c>
      <c r="J1639" t="s">
        <v>18</v>
      </c>
      <c r="K1639" t="str">
        <f>VLOOKUP(A1639,Funcionários!$A$1:$I$98,7,FALSE)</f>
        <v>Manhã</v>
      </c>
      <c r="L1639" t="str">
        <f>VLOOKUP(K1639,Turnos!$A$1:$C$4,2,FALSE)</f>
        <v>06:00</v>
      </c>
      <c r="M1639" t="str">
        <f>VLOOKUP(K1639,Turnos!$A$1:$C$4,3,FALSE)</f>
        <v>14:00</v>
      </c>
      <c r="N1639" s="6">
        <v>12.760833333333334</v>
      </c>
      <c r="O1639" s="6">
        <v>1.8175000000000017</v>
      </c>
      <c r="P1639" s="6">
        <f t="shared" si="102"/>
        <v>14.578333333333337</v>
      </c>
      <c r="Q1639" t="str">
        <f t="shared" si="103"/>
        <v>Anomalia</v>
      </c>
      <c r="R1639" t="str">
        <f>VLOOKUP(A1639,Funcionários!$A$1:$I$98,6,FALSE)</f>
        <v>RH</v>
      </c>
      <c r="S1639" t="str">
        <f>VLOOKUP(A1639,Funcionários!$A$1:$I$98,5,FALSE)</f>
        <v>Gerente</v>
      </c>
      <c r="T1639">
        <f>VLOOKUP(A1639,Funcionários!$A$1:$I$98,8,FALSE)</f>
        <v>9561.32</v>
      </c>
      <c r="U1639" t="str">
        <f>VLOOKUP(A1639,Funcionários!$A$1:$I$98,3,FALSE)</f>
        <v>M</v>
      </c>
    </row>
    <row r="1640" spans="1:21" x14ac:dyDescent="0.3">
      <c r="A1640">
        <v>57</v>
      </c>
      <c r="B1640" t="str">
        <f>VLOOKUP(A1640,Funcionários!$A$1:$I$98,2,FALSE)</f>
        <v>Pietro Mendes</v>
      </c>
      <c r="C1640" s="2" t="s">
        <v>60</v>
      </c>
      <c r="D1640" s="4" t="s">
        <v>2823</v>
      </c>
      <c r="E1640" s="4" t="s">
        <v>2824</v>
      </c>
      <c r="F1640">
        <v>0</v>
      </c>
      <c r="G1640">
        <v>0.8</v>
      </c>
      <c r="H1640">
        <f t="shared" si="100"/>
        <v>2025</v>
      </c>
      <c r="I1640">
        <f t="shared" si="101"/>
        <v>4</v>
      </c>
      <c r="J1640" t="s">
        <v>22</v>
      </c>
      <c r="K1640" t="str">
        <f>VLOOKUP(A1640,Funcionários!$A$1:$I$98,7,FALSE)</f>
        <v>Manhã</v>
      </c>
      <c r="L1640" t="str">
        <f>VLOOKUP(K1640,Turnos!$A$1:$C$4,2,FALSE)</f>
        <v>06:00</v>
      </c>
      <c r="M1640" t="str">
        <f>VLOOKUP(K1640,Turnos!$A$1:$C$4,3,FALSE)</f>
        <v>14:00</v>
      </c>
      <c r="N1640" s="6">
        <v>6.5758333333333328</v>
      </c>
      <c r="O1640" s="6">
        <v>5.7702777777777792</v>
      </c>
      <c r="P1640" s="6">
        <f t="shared" si="102"/>
        <v>12.346111111111112</v>
      </c>
      <c r="Q1640" t="str">
        <f t="shared" si="103"/>
        <v>Anomalia</v>
      </c>
      <c r="R1640" t="str">
        <f>VLOOKUP(A1640,Funcionários!$A$1:$I$98,6,FALSE)</f>
        <v>RH</v>
      </c>
      <c r="S1640" t="str">
        <f>VLOOKUP(A1640,Funcionários!$A$1:$I$98,5,FALSE)</f>
        <v>Gerente</v>
      </c>
      <c r="T1640">
        <f>VLOOKUP(A1640,Funcionários!$A$1:$I$98,8,FALSE)</f>
        <v>9561.32</v>
      </c>
      <c r="U1640" t="str">
        <f>VLOOKUP(A1640,Funcionários!$A$1:$I$98,3,FALSE)</f>
        <v>M</v>
      </c>
    </row>
    <row r="1641" spans="1:21" x14ac:dyDescent="0.3">
      <c r="A1641">
        <v>57</v>
      </c>
      <c r="B1641" t="str">
        <f>VLOOKUP(A1641,Funcionários!$A$1:$I$98,2,FALSE)</f>
        <v>Pietro Mendes</v>
      </c>
      <c r="C1641" s="2" t="s">
        <v>63</v>
      </c>
      <c r="D1641" s="4"/>
      <c r="E1641" s="4"/>
      <c r="F1641">
        <v>0</v>
      </c>
      <c r="G1641">
        <v>0</v>
      </c>
      <c r="H1641">
        <f t="shared" si="100"/>
        <v>2025</v>
      </c>
      <c r="I1641">
        <f t="shared" si="101"/>
        <v>4</v>
      </c>
      <c r="J1641" t="s">
        <v>26</v>
      </c>
      <c r="K1641" t="str">
        <f>VLOOKUP(A1641,Funcionários!$A$1:$I$98,7,FALSE)</f>
        <v>Manhã</v>
      </c>
      <c r="L1641" t="str">
        <f>VLOOKUP(K1641,Turnos!$A$1:$C$4,2,FALSE)</f>
        <v>06:00</v>
      </c>
      <c r="M1641" t="str">
        <f>VLOOKUP(K1641,Turnos!$A$1:$C$4,3,FALSE)</f>
        <v>14:00</v>
      </c>
      <c r="N1641" s="6">
        <v>6</v>
      </c>
      <c r="O1641" s="6">
        <v>14</v>
      </c>
      <c r="P1641" s="6">
        <f t="shared" si="102"/>
        <v>20</v>
      </c>
      <c r="Q1641" t="str">
        <f t="shared" si="103"/>
        <v>Anomalia</v>
      </c>
      <c r="R1641" t="str">
        <f>VLOOKUP(A1641,Funcionários!$A$1:$I$98,6,FALSE)</f>
        <v>RH</v>
      </c>
      <c r="S1641" t="str">
        <f>VLOOKUP(A1641,Funcionários!$A$1:$I$98,5,FALSE)</f>
        <v>Gerente</v>
      </c>
      <c r="T1641">
        <f>VLOOKUP(A1641,Funcionários!$A$1:$I$98,8,FALSE)</f>
        <v>9561.32</v>
      </c>
      <c r="U1641" t="str">
        <f>VLOOKUP(A1641,Funcionários!$A$1:$I$98,3,FALSE)</f>
        <v>M</v>
      </c>
    </row>
    <row r="1642" spans="1:21" x14ac:dyDescent="0.3">
      <c r="A1642">
        <v>57</v>
      </c>
      <c r="B1642" t="str">
        <f>VLOOKUP(A1642,Funcionários!$A$1:$I$98,2,FALSE)</f>
        <v>Pietro Mendes</v>
      </c>
      <c r="C1642" s="2" t="s">
        <v>66</v>
      </c>
      <c r="D1642" s="4" t="s">
        <v>2825</v>
      </c>
      <c r="E1642" s="4" t="s">
        <v>2697</v>
      </c>
      <c r="F1642">
        <v>0</v>
      </c>
      <c r="G1642">
        <v>0.7</v>
      </c>
      <c r="H1642">
        <f t="shared" si="100"/>
        <v>2025</v>
      </c>
      <c r="I1642">
        <f t="shared" si="101"/>
        <v>4</v>
      </c>
      <c r="J1642" t="s">
        <v>28</v>
      </c>
      <c r="K1642" t="str">
        <f>VLOOKUP(A1642,Funcionários!$A$1:$I$98,7,FALSE)</f>
        <v>Manhã</v>
      </c>
      <c r="L1642" t="str">
        <f>VLOOKUP(K1642,Turnos!$A$1:$C$4,2,FALSE)</f>
        <v>06:00</v>
      </c>
      <c r="M1642" t="str">
        <f>VLOOKUP(K1642,Turnos!$A$1:$C$4,3,FALSE)</f>
        <v>14:00</v>
      </c>
      <c r="N1642" s="6">
        <v>5.4955555555555557</v>
      </c>
      <c r="O1642" s="6">
        <v>5.7880555555555553</v>
      </c>
      <c r="P1642" s="6">
        <f t="shared" si="102"/>
        <v>11.28361111111111</v>
      </c>
      <c r="Q1642" t="str">
        <f t="shared" si="103"/>
        <v>Anomalia</v>
      </c>
      <c r="R1642" t="str">
        <f>VLOOKUP(A1642,Funcionários!$A$1:$I$98,6,FALSE)</f>
        <v>RH</v>
      </c>
      <c r="S1642" t="str">
        <f>VLOOKUP(A1642,Funcionários!$A$1:$I$98,5,FALSE)</f>
        <v>Gerente</v>
      </c>
      <c r="T1642">
        <f>VLOOKUP(A1642,Funcionários!$A$1:$I$98,8,FALSE)</f>
        <v>9561.32</v>
      </c>
      <c r="U1642" t="str">
        <f>VLOOKUP(A1642,Funcionários!$A$1:$I$98,3,FALSE)</f>
        <v>M</v>
      </c>
    </row>
    <row r="1643" spans="1:21" x14ac:dyDescent="0.3">
      <c r="A1643">
        <v>57</v>
      </c>
      <c r="B1643" t="str">
        <f>VLOOKUP(A1643,Funcionários!$A$1:$I$98,2,FALSE)</f>
        <v>Pietro Mendes</v>
      </c>
      <c r="C1643" s="2" t="s">
        <v>69</v>
      </c>
      <c r="D1643" s="4" t="s">
        <v>2826</v>
      </c>
      <c r="E1643" s="4" t="s">
        <v>2827</v>
      </c>
      <c r="F1643">
        <v>0</v>
      </c>
      <c r="G1643">
        <v>1.2</v>
      </c>
      <c r="H1643">
        <f t="shared" si="100"/>
        <v>2025</v>
      </c>
      <c r="I1643">
        <f t="shared" si="101"/>
        <v>4</v>
      </c>
      <c r="J1643" t="s">
        <v>9</v>
      </c>
      <c r="K1643" t="str">
        <f>VLOOKUP(A1643,Funcionários!$A$1:$I$98,7,FALSE)</f>
        <v>Manhã</v>
      </c>
      <c r="L1643" t="str">
        <f>VLOOKUP(K1643,Turnos!$A$1:$C$4,2,FALSE)</f>
        <v>06:00</v>
      </c>
      <c r="M1643" t="str">
        <f>VLOOKUP(K1643,Turnos!$A$1:$C$4,3,FALSE)</f>
        <v>14:00</v>
      </c>
      <c r="N1643" s="6">
        <v>0.69111111111111034</v>
      </c>
      <c r="O1643" s="6">
        <v>10.307500000000003</v>
      </c>
      <c r="P1643" s="6">
        <f t="shared" si="102"/>
        <v>10.998611111111114</v>
      </c>
      <c r="Q1643" t="str">
        <f t="shared" si="103"/>
        <v>Anomalia</v>
      </c>
      <c r="R1643" t="str">
        <f>VLOOKUP(A1643,Funcionários!$A$1:$I$98,6,FALSE)</f>
        <v>RH</v>
      </c>
      <c r="S1643" t="str">
        <f>VLOOKUP(A1643,Funcionários!$A$1:$I$98,5,FALSE)</f>
        <v>Gerente</v>
      </c>
      <c r="T1643">
        <f>VLOOKUP(A1643,Funcionários!$A$1:$I$98,8,FALSE)</f>
        <v>9561.32</v>
      </c>
      <c r="U1643" t="str">
        <f>VLOOKUP(A1643,Funcionários!$A$1:$I$98,3,FALSE)</f>
        <v>M</v>
      </c>
    </row>
    <row r="1644" spans="1:21" x14ac:dyDescent="0.3">
      <c r="A1644">
        <v>57</v>
      </c>
      <c r="B1644" t="str">
        <f>VLOOKUP(A1644,Funcionários!$A$1:$I$98,2,FALSE)</f>
        <v>Pietro Mendes</v>
      </c>
      <c r="C1644" s="2" t="s">
        <v>72</v>
      </c>
      <c r="D1644" s="4" t="s">
        <v>2828</v>
      </c>
      <c r="E1644" s="4" t="s">
        <v>2829</v>
      </c>
      <c r="F1644">
        <v>0</v>
      </c>
      <c r="G1644">
        <v>0.7</v>
      </c>
      <c r="H1644">
        <f t="shared" si="100"/>
        <v>2025</v>
      </c>
      <c r="I1644">
        <f t="shared" si="101"/>
        <v>4</v>
      </c>
      <c r="J1644" t="s">
        <v>12</v>
      </c>
      <c r="K1644" t="str">
        <f>VLOOKUP(A1644,Funcionários!$A$1:$I$98,7,FALSE)</f>
        <v>Manhã</v>
      </c>
      <c r="L1644" t="str">
        <f>VLOOKUP(K1644,Turnos!$A$1:$C$4,2,FALSE)</f>
        <v>06:00</v>
      </c>
      <c r="M1644" t="str">
        <f>VLOOKUP(K1644,Turnos!$A$1:$C$4,3,FALSE)</f>
        <v>14:00</v>
      </c>
      <c r="N1644" s="6">
        <v>5.9963888888888892</v>
      </c>
      <c r="O1644" s="6">
        <v>13.618333333333334</v>
      </c>
      <c r="P1644" s="6">
        <f t="shared" si="102"/>
        <v>19.614722222222223</v>
      </c>
      <c r="Q1644" t="str">
        <f t="shared" si="103"/>
        <v>Anomalia</v>
      </c>
      <c r="R1644" t="str">
        <f>VLOOKUP(A1644,Funcionários!$A$1:$I$98,6,FALSE)</f>
        <v>RH</v>
      </c>
      <c r="S1644" t="str">
        <f>VLOOKUP(A1644,Funcionários!$A$1:$I$98,5,FALSE)</f>
        <v>Gerente</v>
      </c>
      <c r="T1644">
        <f>VLOOKUP(A1644,Funcionários!$A$1:$I$98,8,FALSE)</f>
        <v>9561.32</v>
      </c>
      <c r="U1644" t="str">
        <f>VLOOKUP(A1644,Funcionários!$A$1:$I$98,3,FALSE)</f>
        <v>M</v>
      </c>
    </row>
    <row r="1645" spans="1:21" x14ac:dyDescent="0.3">
      <c r="A1645">
        <v>57</v>
      </c>
      <c r="B1645" t="str">
        <f>VLOOKUP(A1645,Funcionários!$A$1:$I$98,2,FALSE)</f>
        <v>Pietro Mendes</v>
      </c>
      <c r="C1645" s="2" t="s">
        <v>75</v>
      </c>
      <c r="D1645" s="4" t="s">
        <v>2830</v>
      </c>
      <c r="E1645" s="4" t="s">
        <v>2831</v>
      </c>
      <c r="F1645">
        <v>0</v>
      </c>
      <c r="G1645">
        <v>1.7</v>
      </c>
      <c r="H1645">
        <f t="shared" si="100"/>
        <v>2025</v>
      </c>
      <c r="I1645">
        <f t="shared" si="101"/>
        <v>4</v>
      </c>
      <c r="J1645" t="s">
        <v>16</v>
      </c>
      <c r="K1645" t="str">
        <f>VLOOKUP(A1645,Funcionários!$A$1:$I$98,7,FALSE)</f>
        <v>Manhã</v>
      </c>
      <c r="L1645" t="str">
        <f>VLOOKUP(K1645,Turnos!$A$1:$C$4,2,FALSE)</f>
        <v>06:00</v>
      </c>
      <c r="M1645" t="str">
        <f>VLOOKUP(K1645,Turnos!$A$1:$C$4,3,FALSE)</f>
        <v>14:00</v>
      </c>
      <c r="N1645" s="6">
        <v>3.4861111111111103</v>
      </c>
      <c r="O1645" s="6">
        <v>0.10527777777777736</v>
      </c>
      <c r="P1645" s="6">
        <f t="shared" si="102"/>
        <v>3.5913888888888876</v>
      </c>
      <c r="Q1645" t="str">
        <f t="shared" si="103"/>
        <v>Anomalia</v>
      </c>
      <c r="R1645" t="str">
        <f>VLOOKUP(A1645,Funcionários!$A$1:$I$98,6,FALSE)</f>
        <v>RH</v>
      </c>
      <c r="S1645" t="str">
        <f>VLOOKUP(A1645,Funcionários!$A$1:$I$98,5,FALSE)</f>
        <v>Gerente</v>
      </c>
      <c r="T1645">
        <f>VLOOKUP(A1645,Funcionários!$A$1:$I$98,8,FALSE)</f>
        <v>9561.32</v>
      </c>
      <c r="U1645" t="str">
        <f>VLOOKUP(A1645,Funcionários!$A$1:$I$98,3,FALSE)</f>
        <v>M</v>
      </c>
    </row>
    <row r="1646" spans="1:21" x14ac:dyDescent="0.3">
      <c r="A1646">
        <v>57</v>
      </c>
      <c r="B1646" t="str">
        <f>VLOOKUP(A1646,Funcionários!$A$1:$I$98,2,FALSE)</f>
        <v>Pietro Mendes</v>
      </c>
      <c r="C1646" s="2" t="s">
        <v>76</v>
      </c>
      <c r="D1646" s="4"/>
      <c r="E1646" s="4"/>
      <c r="F1646">
        <v>0</v>
      </c>
      <c r="G1646">
        <v>0</v>
      </c>
      <c r="H1646">
        <f t="shared" si="100"/>
        <v>2025</v>
      </c>
      <c r="I1646">
        <f t="shared" si="101"/>
        <v>4</v>
      </c>
      <c r="J1646" t="s">
        <v>18</v>
      </c>
      <c r="K1646" t="str">
        <f>VLOOKUP(A1646,Funcionários!$A$1:$I$98,7,FALSE)</f>
        <v>Manhã</v>
      </c>
      <c r="L1646" t="str">
        <f>VLOOKUP(K1646,Turnos!$A$1:$C$4,2,FALSE)</f>
        <v>06:00</v>
      </c>
      <c r="M1646" t="str">
        <f>VLOOKUP(K1646,Turnos!$A$1:$C$4,3,FALSE)</f>
        <v>14:00</v>
      </c>
      <c r="N1646" s="6">
        <v>6</v>
      </c>
      <c r="O1646" s="6">
        <v>14</v>
      </c>
      <c r="P1646" s="6">
        <f t="shared" si="102"/>
        <v>20</v>
      </c>
      <c r="Q1646" t="str">
        <f t="shared" si="103"/>
        <v>Anomalia</v>
      </c>
      <c r="R1646" t="str">
        <f>VLOOKUP(A1646,Funcionários!$A$1:$I$98,6,FALSE)</f>
        <v>RH</v>
      </c>
      <c r="S1646" t="str">
        <f>VLOOKUP(A1646,Funcionários!$A$1:$I$98,5,FALSE)</f>
        <v>Gerente</v>
      </c>
      <c r="T1646">
        <f>VLOOKUP(A1646,Funcionários!$A$1:$I$98,8,FALSE)</f>
        <v>9561.32</v>
      </c>
      <c r="U1646" t="str">
        <f>VLOOKUP(A1646,Funcionários!$A$1:$I$98,3,FALSE)</f>
        <v>M</v>
      </c>
    </row>
    <row r="1647" spans="1:21" x14ac:dyDescent="0.3">
      <c r="A1647">
        <v>57</v>
      </c>
      <c r="B1647" t="str">
        <f>VLOOKUP(A1647,Funcionários!$A$1:$I$98,2,FALSE)</f>
        <v>Pietro Mendes</v>
      </c>
      <c r="C1647" s="2" t="s">
        <v>79</v>
      </c>
      <c r="D1647" s="4" t="s">
        <v>2832</v>
      </c>
      <c r="E1647" s="4" t="s">
        <v>2833</v>
      </c>
      <c r="F1647">
        <v>0</v>
      </c>
      <c r="G1647">
        <v>0.1</v>
      </c>
      <c r="H1647">
        <f t="shared" si="100"/>
        <v>2025</v>
      </c>
      <c r="I1647">
        <f t="shared" si="101"/>
        <v>4</v>
      </c>
      <c r="J1647" t="s">
        <v>22</v>
      </c>
      <c r="K1647" t="str">
        <f>VLOOKUP(A1647,Funcionários!$A$1:$I$98,7,FALSE)</f>
        <v>Manhã</v>
      </c>
      <c r="L1647" t="str">
        <f>VLOOKUP(K1647,Turnos!$A$1:$C$4,2,FALSE)</f>
        <v>06:00</v>
      </c>
      <c r="M1647" t="str">
        <f>VLOOKUP(K1647,Turnos!$A$1:$C$4,3,FALSE)</f>
        <v>14:00</v>
      </c>
      <c r="N1647" s="6">
        <v>3.6308333333333334</v>
      </c>
      <c r="O1647" s="6">
        <v>7.7527777777777764</v>
      </c>
      <c r="P1647" s="6">
        <f t="shared" si="102"/>
        <v>11.38361111111111</v>
      </c>
      <c r="Q1647" t="str">
        <f t="shared" si="103"/>
        <v>Anomalia</v>
      </c>
      <c r="R1647" t="str">
        <f>VLOOKUP(A1647,Funcionários!$A$1:$I$98,6,FALSE)</f>
        <v>RH</v>
      </c>
      <c r="S1647" t="str">
        <f>VLOOKUP(A1647,Funcionários!$A$1:$I$98,5,FALSE)</f>
        <v>Gerente</v>
      </c>
      <c r="T1647">
        <f>VLOOKUP(A1647,Funcionários!$A$1:$I$98,8,FALSE)</f>
        <v>9561.32</v>
      </c>
      <c r="U1647" t="str">
        <f>VLOOKUP(A1647,Funcionários!$A$1:$I$98,3,FALSE)</f>
        <v>M</v>
      </c>
    </row>
    <row r="1648" spans="1:21" x14ac:dyDescent="0.3">
      <c r="A1648">
        <v>57</v>
      </c>
      <c r="B1648" t="str">
        <f>VLOOKUP(A1648,Funcionários!$A$1:$I$98,2,FALSE)</f>
        <v>Pietro Mendes</v>
      </c>
      <c r="C1648" s="2" t="s">
        <v>82</v>
      </c>
      <c r="D1648" s="4" t="s">
        <v>2834</v>
      </c>
      <c r="E1648" s="4" t="s">
        <v>2835</v>
      </c>
      <c r="F1648">
        <v>0</v>
      </c>
      <c r="G1648">
        <v>2.5</v>
      </c>
      <c r="H1648">
        <f t="shared" si="100"/>
        <v>2025</v>
      </c>
      <c r="I1648">
        <f t="shared" si="101"/>
        <v>4</v>
      </c>
      <c r="J1648" t="s">
        <v>26</v>
      </c>
      <c r="K1648" t="str">
        <f>VLOOKUP(A1648,Funcionários!$A$1:$I$98,7,FALSE)</f>
        <v>Manhã</v>
      </c>
      <c r="L1648" t="str">
        <f>VLOOKUP(K1648,Turnos!$A$1:$C$4,2,FALSE)</f>
        <v>06:00</v>
      </c>
      <c r="M1648" t="str">
        <f>VLOOKUP(K1648,Turnos!$A$1:$C$4,3,FALSE)</f>
        <v>14:00</v>
      </c>
      <c r="N1648" s="6">
        <v>14.456111111111111</v>
      </c>
      <c r="O1648" s="6">
        <v>7.6747222222222211</v>
      </c>
      <c r="P1648" s="6">
        <f t="shared" si="102"/>
        <v>22.130833333333332</v>
      </c>
      <c r="Q1648" t="str">
        <f t="shared" si="103"/>
        <v>Anomalia</v>
      </c>
      <c r="R1648" t="str">
        <f>VLOOKUP(A1648,Funcionários!$A$1:$I$98,6,FALSE)</f>
        <v>RH</v>
      </c>
      <c r="S1648" t="str">
        <f>VLOOKUP(A1648,Funcionários!$A$1:$I$98,5,FALSE)</f>
        <v>Gerente</v>
      </c>
      <c r="T1648">
        <f>VLOOKUP(A1648,Funcionários!$A$1:$I$98,8,FALSE)</f>
        <v>9561.32</v>
      </c>
      <c r="U1648" t="str">
        <f>VLOOKUP(A1648,Funcionários!$A$1:$I$98,3,FALSE)</f>
        <v>M</v>
      </c>
    </row>
    <row r="1649" spans="1:21" x14ac:dyDescent="0.3">
      <c r="A1649">
        <v>57</v>
      </c>
      <c r="B1649" t="str">
        <f>VLOOKUP(A1649,Funcionários!$A$1:$I$98,2,FALSE)</f>
        <v>Pietro Mendes</v>
      </c>
      <c r="C1649" s="2" t="s">
        <v>85</v>
      </c>
      <c r="D1649" s="4" t="s">
        <v>2836</v>
      </c>
      <c r="E1649" s="4" t="s">
        <v>2837</v>
      </c>
      <c r="F1649">
        <v>0</v>
      </c>
      <c r="G1649">
        <v>0.1</v>
      </c>
      <c r="H1649">
        <f t="shared" si="100"/>
        <v>2025</v>
      </c>
      <c r="I1649">
        <f t="shared" si="101"/>
        <v>4</v>
      </c>
      <c r="J1649" t="s">
        <v>28</v>
      </c>
      <c r="K1649" t="str">
        <f>VLOOKUP(A1649,Funcionários!$A$1:$I$98,7,FALSE)</f>
        <v>Manhã</v>
      </c>
      <c r="L1649" t="str">
        <f>VLOOKUP(K1649,Turnos!$A$1:$C$4,2,FALSE)</f>
        <v>06:00</v>
      </c>
      <c r="M1649" t="str">
        <f>VLOOKUP(K1649,Turnos!$A$1:$C$4,3,FALSE)</f>
        <v>14:00</v>
      </c>
      <c r="N1649" s="6">
        <v>3.736388888888889</v>
      </c>
      <c r="O1649" s="6">
        <v>11.312777777777779</v>
      </c>
      <c r="P1649" s="6">
        <f t="shared" si="102"/>
        <v>15.049166666666668</v>
      </c>
      <c r="Q1649" t="str">
        <f t="shared" si="103"/>
        <v>Anomalia</v>
      </c>
      <c r="R1649" t="str">
        <f>VLOOKUP(A1649,Funcionários!$A$1:$I$98,6,FALSE)</f>
        <v>RH</v>
      </c>
      <c r="S1649" t="str">
        <f>VLOOKUP(A1649,Funcionários!$A$1:$I$98,5,FALSE)</f>
        <v>Gerente</v>
      </c>
      <c r="T1649">
        <f>VLOOKUP(A1649,Funcionários!$A$1:$I$98,8,FALSE)</f>
        <v>9561.32</v>
      </c>
      <c r="U1649" t="str">
        <f>VLOOKUP(A1649,Funcionários!$A$1:$I$98,3,FALSE)</f>
        <v>M</v>
      </c>
    </row>
    <row r="1650" spans="1:21" x14ac:dyDescent="0.3">
      <c r="A1650">
        <v>57</v>
      </c>
      <c r="B1650" t="str">
        <f>VLOOKUP(A1650,Funcionários!$A$1:$I$98,2,FALSE)</f>
        <v>Pietro Mendes</v>
      </c>
      <c r="C1650" s="2" t="s">
        <v>88</v>
      </c>
      <c r="D1650" s="4" t="s">
        <v>2838</v>
      </c>
      <c r="E1650" s="4" t="s">
        <v>2839</v>
      </c>
      <c r="F1650">
        <v>0</v>
      </c>
      <c r="G1650">
        <v>2</v>
      </c>
      <c r="H1650">
        <f t="shared" si="100"/>
        <v>2025</v>
      </c>
      <c r="I1650">
        <f t="shared" si="101"/>
        <v>4</v>
      </c>
      <c r="J1650" t="s">
        <v>9</v>
      </c>
      <c r="K1650" t="str">
        <f>VLOOKUP(A1650,Funcionários!$A$1:$I$98,7,FALSE)</f>
        <v>Manhã</v>
      </c>
      <c r="L1650" t="str">
        <f>VLOOKUP(K1650,Turnos!$A$1:$C$4,2,FALSE)</f>
        <v>06:00</v>
      </c>
      <c r="M1650" t="str">
        <f>VLOOKUP(K1650,Turnos!$A$1:$C$4,3,FALSE)</f>
        <v>14:00</v>
      </c>
      <c r="N1650" s="6">
        <v>2.1199999999999997</v>
      </c>
      <c r="O1650" s="6">
        <v>9.0724999999999998</v>
      </c>
      <c r="P1650" s="6">
        <f t="shared" si="102"/>
        <v>11.192499999999999</v>
      </c>
      <c r="Q1650" t="str">
        <f t="shared" si="103"/>
        <v>Anomalia</v>
      </c>
      <c r="R1650" t="str">
        <f>VLOOKUP(A1650,Funcionários!$A$1:$I$98,6,FALSE)</f>
        <v>RH</v>
      </c>
      <c r="S1650" t="str">
        <f>VLOOKUP(A1650,Funcionários!$A$1:$I$98,5,FALSE)</f>
        <v>Gerente</v>
      </c>
      <c r="T1650">
        <f>VLOOKUP(A1650,Funcionários!$A$1:$I$98,8,FALSE)</f>
        <v>9561.32</v>
      </c>
      <c r="U1650" t="str">
        <f>VLOOKUP(A1650,Funcionários!$A$1:$I$98,3,FALSE)</f>
        <v>M</v>
      </c>
    </row>
    <row r="1651" spans="1:21" x14ac:dyDescent="0.3">
      <c r="A1651">
        <v>57</v>
      </c>
      <c r="B1651" t="str">
        <f>VLOOKUP(A1651,Funcionários!$A$1:$I$98,2,FALSE)</f>
        <v>Pietro Mendes</v>
      </c>
      <c r="C1651" s="2" t="s">
        <v>91</v>
      </c>
      <c r="D1651" s="4" t="s">
        <v>2840</v>
      </c>
      <c r="E1651" s="4" t="s">
        <v>2841</v>
      </c>
      <c r="F1651">
        <v>0</v>
      </c>
      <c r="G1651">
        <v>1.8</v>
      </c>
      <c r="H1651">
        <f t="shared" si="100"/>
        <v>2025</v>
      </c>
      <c r="I1651">
        <f t="shared" si="101"/>
        <v>4</v>
      </c>
      <c r="J1651" t="s">
        <v>12</v>
      </c>
      <c r="K1651" t="str">
        <f>VLOOKUP(A1651,Funcionários!$A$1:$I$98,7,FALSE)</f>
        <v>Manhã</v>
      </c>
      <c r="L1651" t="str">
        <f>VLOOKUP(K1651,Turnos!$A$1:$C$4,2,FALSE)</f>
        <v>06:00</v>
      </c>
      <c r="M1651" t="str">
        <f>VLOOKUP(K1651,Turnos!$A$1:$C$4,3,FALSE)</f>
        <v>14:00</v>
      </c>
      <c r="N1651" s="6">
        <v>5.6561111111111115</v>
      </c>
      <c r="O1651" s="6">
        <v>7.1102777777777773</v>
      </c>
      <c r="P1651" s="6">
        <f t="shared" si="102"/>
        <v>12.766388888888889</v>
      </c>
      <c r="Q1651" t="str">
        <f t="shared" si="103"/>
        <v>Anomalia</v>
      </c>
      <c r="R1651" t="str">
        <f>VLOOKUP(A1651,Funcionários!$A$1:$I$98,6,FALSE)</f>
        <v>RH</v>
      </c>
      <c r="S1651" t="str">
        <f>VLOOKUP(A1651,Funcionários!$A$1:$I$98,5,FALSE)</f>
        <v>Gerente</v>
      </c>
      <c r="T1651">
        <f>VLOOKUP(A1651,Funcionários!$A$1:$I$98,8,FALSE)</f>
        <v>9561.32</v>
      </c>
      <c r="U1651" t="str">
        <f>VLOOKUP(A1651,Funcionários!$A$1:$I$98,3,FALSE)</f>
        <v>M</v>
      </c>
    </row>
    <row r="1652" spans="1:21" x14ac:dyDescent="0.3">
      <c r="A1652">
        <v>58</v>
      </c>
      <c r="B1652" t="str">
        <f>VLOOKUP(A1652,Funcionários!$A$1:$I$98,2,FALSE)</f>
        <v>Milena Pereira</v>
      </c>
      <c r="C1652" s="2" t="s">
        <v>7</v>
      </c>
      <c r="D1652" s="4" t="s">
        <v>2842</v>
      </c>
      <c r="E1652" s="4" t="s">
        <v>2843</v>
      </c>
      <c r="F1652">
        <v>0</v>
      </c>
      <c r="G1652">
        <v>1.4</v>
      </c>
      <c r="H1652">
        <f t="shared" si="100"/>
        <v>2025</v>
      </c>
      <c r="I1652">
        <f t="shared" si="101"/>
        <v>5</v>
      </c>
      <c r="J1652" t="s">
        <v>9</v>
      </c>
      <c r="K1652" t="str">
        <f>VLOOKUP(A1652,Funcionários!$A$1:$I$98,7,FALSE)</f>
        <v>Noite</v>
      </c>
      <c r="L1652" t="str">
        <f>VLOOKUP(K1652,Turnos!$A$1:$C$4,2,FALSE)</f>
        <v>22:00</v>
      </c>
      <c r="M1652" t="str">
        <f>VLOOKUP(K1652,Turnos!$A$1:$C$4,3,FALSE)</f>
        <v>06:00</v>
      </c>
      <c r="N1652" s="6">
        <v>2.2138888888888868</v>
      </c>
      <c r="O1652" s="6">
        <v>4.857222222222223</v>
      </c>
      <c r="P1652" s="6">
        <f t="shared" si="102"/>
        <v>7.0711111111111098</v>
      </c>
      <c r="Q1652" t="str">
        <f t="shared" si="103"/>
        <v>Anomalia</v>
      </c>
      <c r="R1652" t="str">
        <f>VLOOKUP(A1652,Funcionários!$A$1:$I$98,6,FALSE)</f>
        <v>RH</v>
      </c>
      <c r="S1652" t="str">
        <f>VLOOKUP(A1652,Funcionários!$A$1:$I$98,5,FALSE)</f>
        <v>Auxiliar</v>
      </c>
      <c r="T1652">
        <f>VLOOKUP(A1652,Funcionários!$A$1:$I$98,8,FALSE)</f>
        <v>10547.39</v>
      </c>
      <c r="U1652" t="str">
        <f>VLOOKUP(A1652,Funcionários!$A$1:$I$98,3,FALSE)</f>
        <v>F</v>
      </c>
    </row>
    <row r="1653" spans="1:21" x14ac:dyDescent="0.3">
      <c r="A1653">
        <v>58</v>
      </c>
      <c r="B1653" t="str">
        <f>VLOOKUP(A1653,Funcionários!$A$1:$I$98,2,FALSE)</f>
        <v>Milena Pereira</v>
      </c>
      <c r="C1653" s="2" t="s">
        <v>10</v>
      </c>
      <c r="D1653" s="4" t="s">
        <v>2844</v>
      </c>
      <c r="E1653" s="4" t="s">
        <v>2845</v>
      </c>
      <c r="F1653">
        <v>0</v>
      </c>
      <c r="G1653">
        <v>0.3</v>
      </c>
      <c r="H1653">
        <f t="shared" si="100"/>
        <v>2025</v>
      </c>
      <c r="I1653">
        <f t="shared" si="101"/>
        <v>5</v>
      </c>
      <c r="J1653" t="s">
        <v>12</v>
      </c>
      <c r="K1653" t="str">
        <f>VLOOKUP(A1653,Funcionários!$A$1:$I$98,7,FALSE)</f>
        <v>Noite</v>
      </c>
      <c r="L1653" t="str">
        <f>VLOOKUP(K1653,Turnos!$A$1:$C$4,2,FALSE)</f>
        <v>22:00</v>
      </c>
      <c r="M1653" t="str">
        <f>VLOOKUP(K1653,Turnos!$A$1:$C$4,3,FALSE)</f>
        <v>06:00</v>
      </c>
      <c r="N1653" s="6">
        <v>16.431388888888886</v>
      </c>
      <c r="O1653" s="6">
        <v>4.1375000000000002</v>
      </c>
      <c r="P1653" s="6">
        <f t="shared" si="102"/>
        <v>20.568888888888885</v>
      </c>
      <c r="Q1653" t="str">
        <f t="shared" si="103"/>
        <v>Anomalia</v>
      </c>
      <c r="R1653" t="str">
        <f>VLOOKUP(A1653,Funcionários!$A$1:$I$98,6,FALSE)</f>
        <v>RH</v>
      </c>
      <c r="S1653" t="str">
        <f>VLOOKUP(A1653,Funcionários!$A$1:$I$98,5,FALSE)</f>
        <v>Auxiliar</v>
      </c>
      <c r="T1653">
        <f>VLOOKUP(A1653,Funcionários!$A$1:$I$98,8,FALSE)</f>
        <v>10547.39</v>
      </c>
      <c r="U1653" t="str">
        <f>VLOOKUP(A1653,Funcionários!$A$1:$I$98,3,FALSE)</f>
        <v>F</v>
      </c>
    </row>
    <row r="1654" spans="1:21" x14ac:dyDescent="0.3">
      <c r="A1654">
        <v>58</v>
      </c>
      <c r="B1654" t="str">
        <f>VLOOKUP(A1654,Funcionários!$A$1:$I$98,2,FALSE)</f>
        <v>Milena Pereira</v>
      </c>
      <c r="C1654" s="2" t="s">
        <v>13</v>
      </c>
      <c r="D1654" s="4" t="s">
        <v>2846</v>
      </c>
      <c r="E1654" s="4" t="s">
        <v>2847</v>
      </c>
      <c r="F1654">
        <v>0</v>
      </c>
      <c r="G1654">
        <v>1.1000000000000001</v>
      </c>
      <c r="H1654">
        <f t="shared" si="100"/>
        <v>2025</v>
      </c>
      <c r="I1654">
        <f t="shared" si="101"/>
        <v>5</v>
      </c>
      <c r="J1654" t="s">
        <v>16</v>
      </c>
      <c r="K1654" t="str">
        <f>VLOOKUP(A1654,Funcionários!$A$1:$I$98,7,FALSE)</f>
        <v>Noite</v>
      </c>
      <c r="L1654" t="str">
        <f>VLOOKUP(K1654,Turnos!$A$1:$C$4,2,FALSE)</f>
        <v>22:00</v>
      </c>
      <c r="M1654" t="str">
        <f>VLOOKUP(K1654,Turnos!$A$1:$C$4,3,FALSE)</f>
        <v>06:00</v>
      </c>
      <c r="N1654" s="6">
        <v>14.910277777777781</v>
      </c>
      <c r="O1654" s="6">
        <v>13.874166666666667</v>
      </c>
      <c r="P1654" s="6">
        <f t="shared" si="102"/>
        <v>28.784444444444446</v>
      </c>
      <c r="Q1654" t="str">
        <f t="shared" si="103"/>
        <v>Anomalia</v>
      </c>
      <c r="R1654" t="str">
        <f>VLOOKUP(A1654,Funcionários!$A$1:$I$98,6,FALSE)</f>
        <v>RH</v>
      </c>
      <c r="S1654" t="str">
        <f>VLOOKUP(A1654,Funcionários!$A$1:$I$98,5,FALSE)</f>
        <v>Auxiliar</v>
      </c>
      <c r="T1654">
        <f>VLOOKUP(A1654,Funcionários!$A$1:$I$98,8,FALSE)</f>
        <v>10547.39</v>
      </c>
      <c r="U1654" t="str">
        <f>VLOOKUP(A1654,Funcionários!$A$1:$I$98,3,FALSE)</f>
        <v>F</v>
      </c>
    </row>
    <row r="1655" spans="1:21" x14ac:dyDescent="0.3">
      <c r="A1655">
        <v>58</v>
      </c>
      <c r="B1655" t="str">
        <f>VLOOKUP(A1655,Funcionários!$A$1:$I$98,2,FALSE)</f>
        <v>Milena Pereira</v>
      </c>
      <c r="C1655" s="2" t="s">
        <v>17</v>
      </c>
      <c r="D1655" s="4" t="s">
        <v>2848</v>
      </c>
      <c r="E1655" s="4" t="s">
        <v>2849</v>
      </c>
      <c r="F1655">
        <v>0</v>
      </c>
      <c r="G1655">
        <v>1.7</v>
      </c>
      <c r="H1655">
        <f t="shared" si="100"/>
        <v>2025</v>
      </c>
      <c r="I1655">
        <f t="shared" si="101"/>
        <v>5</v>
      </c>
      <c r="J1655" t="s">
        <v>18</v>
      </c>
      <c r="K1655" t="str">
        <f>VLOOKUP(A1655,Funcionários!$A$1:$I$98,7,FALSE)</f>
        <v>Noite</v>
      </c>
      <c r="L1655" t="str">
        <f>VLOOKUP(K1655,Turnos!$A$1:$C$4,2,FALSE)</f>
        <v>22:00</v>
      </c>
      <c r="M1655" t="str">
        <f>VLOOKUP(K1655,Turnos!$A$1:$C$4,3,FALSE)</f>
        <v>06:00</v>
      </c>
      <c r="N1655" s="6">
        <v>4.5436111111111108</v>
      </c>
      <c r="O1655" s="6">
        <v>3.7350000000000003</v>
      </c>
      <c r="P1655" s="6">
        <f t="shared" si="102"/>
        <v>8.2786111111111111</v>
      </c>
      <c r="Q1655" t="str">
        <f t="shared" si="103"/>
        <v>Anomalia</v>
      </c>
      <c r="R1655" t="str">
        <f>VLOOKUP(A1655,Funcionários!$A$1:$I$98,6,FALSE)</f>
        <v>RH</v>
      </c>
      <c r="S1655" t="str">
        <f>VLOOKUP(A1655,Funcionários!$A$1:$I$98,5,FALSE)</f>
        <v>Auxiliar</v>
      </c>
      <c r="T1655">
        <f>VLOOKUP(A1655,Funcionários!$A$1:$I$98,8,FALSE)</f>
        <v>10547.39</v>
      </c>
      <c r="U1655" t="str">
        <f>VLOOKUP(A1655,Funcionários!$A$1:$I$98,3,FALSE)</f>
        <v>F</v>
      </c>
    </row>
    <row r="1656" spans="1:21" x14ac:dyDescent="0.3">
      <c r="A1656">
        <v>58</v>
      </c>
      <c r="B1656" t="str">
        <f>VLOOKUP(A1656,Funcionários!$A$1:$I$98,2,FALSE)</f>
        <v>Milena Pereira</v>
      </c>
      <c r="C1656" s="2" t="s">
        <v>19</v>
      </c>
      <c r="D1656" s="4" t="s">
        <v>2850</v>
      </c>
      <c r="E1656" s="4" t="s">
        <v>2851</v>
      </c>
      <c r="F1656">
        <v>0</v>
      </c>
      <c r="G1656">
        <v>2.1</v>
      </c>
      <c r="H1656">
        <f t="shared" si="100"/>
        <v>2025</v>
      </c>
      <c r="I1656">
        <f t="shared" si="101"/>
        <v>5</v>
      </c>
      <c r="J1656" t="s">
        <v>22</v>
      </c>
      <c r="K1656" t="str">
        <f>VLOOKUP(A1656,Funcionários!$A$1:$I$98,7,FALSE)</f>
        <v>Noite</v>
      </c>
      <c r="L1656" t="str">
        <f>VLOOKUP(K1656,Turnos!$A$1:$C$4,2,FALSE)</f>
        <v>22:00</v>
      </c>
      <c r="M1656" t="str">
        <f>VLOOKUP(K1656,Turnos!$A$1:$C$4,3,FALSE)</f>
        <v>06:00</v>
      </c>
      <c r="N1656" s="6">
        <v>1.8611111111111107</v>
      </c>
      <c r="O1656" s="6">
        <v>0.48055555555555557</v>
      </c>
      <c r="P1656" s="6">
        <f t="shared" si="102"/>
        <v>2.3416666666666663</v>
      </c>
      <c r="Q1656" t="str">
        <f t="shared" si="103"/>
        <v>OK</v>
      </c>
      <c r="R1656" t="str">
        <f>VLOOKUP(A1656,Funcionários!$A$1:$I$98,6,FALSE)</f>
        <v>RH</v>
      </c>
      <c r="S1656" t="str">
        <f>VLOOKUP(A1656,Funcionários!$A$1:$I$98,5,FALSE)</f>
        <v>Auxiliar</v>
      </c>
      <c r="T1656">
        <f>VLOOKUP(A1656,Funcionários!$A$1:$I$98,8,FALSE)</f>
        <v>10547.39</v>
      </c>
      <c r="U1656" t="str">
        <f>VLOOKUP(A1656,Funcionários!$A$1:$I$98,3,FALSE)</f>
        <v>F</v>
      </c>
    </row>
    <row r="1657" spans="1:21" x14ac:dyDescent="0.3">
      <c r="A1657">
        <v>58</v>
      </c>
      <c r="B1657" t="str">
        <f>VLOOKUP(A1657,Funcionários!$A$1:$I$98,2,FALSE)</f>
        <v>Milena Pereira</v>
      </c>
      <c r="C1657" s="2" t="s">
        <v>23</v>
      </c>
      <c r="D1657" s="4" t="s">
        <v>2852</v>
      </c>
      <c r="E1657" s="4" t="s">
        <v>2853</v>
      </c>
      <c r="F1657">
        <v>0</v>
      </c>
      <c r="G1657">
        <v>1.6</v>
      </c>
      <c r="H1657">
        <f t="shared" si="100"/>
        <v>2025</v>
      </c>
      <c r="I1657">
        <f t="shared" si="101"/>
        <v>5</v>
      </c>
      <c r="J1657" t="s">
        <v>26</v>
      </c>
      <c r="K1657" t="str">
        <f>VLOOKUP(A1657,Funcionários!$A$1:$I$98,7,FALSE)</f>
        <v>Noite</v>
      </c>
      <c r="L1657" t="str">
        <f>VLOOKUP(K1657,Turnos!$A$1:$C$4,2,FALSE)</f>
        <v>22:00</v>
      </c>
      <c r="M1657" t="str">
        <f>VLOOKUP(K1657,Turnos!$A$1:$C$4,3,FALSE)</f>
        <v>06:00</v>
      </c>
      <c r="N1657" s="6">
        <v>12.575555555555553</v>
      </c>
      <c r="O1657" s="6">
        <v>12.571944444444446</v>
      </c>
      <c r="P1657" s="6">
        <f t="shared" si="102"/>
        <v>25.147500000000001</v>
      </c>
      <c r="Q1657" t="str">
        <f t="shared" si="103"/>
        <v>Anomalia</v>
      </c>
      <c r="R1657" t="str">
        <f>VLOOKUP(A1657,Funcionários!$A$1:$I$98,6,FALSE)</f>
        <v>RH</v>
      </c>
      <c r="S1657" t="str">
        <f>VLOOKUP(A1657,Funcionários!$A$1:$I$98,5,FALSE)</f>
        <v>Auxiliar</v>
      </c>
      <c r="T1657">
        <f>VLOOKUP(A1657,Funcionários!$A$1:$I$98,8,FALSE)</f>
        <v>10547.39</v>
      </c>
      <c r="U1657" t="str">
        <f>VLOOKUP(A1657,Funcionários!$A$1:$I$98,3,FALSE)</f>
        <v>F</v>
      </c>
    </row>
    <row r="1658" spans="1:21" x14ac:dyDescent="0.3">
      <c r="A1658">
        <v>58</v>
      </c>
      <c r="B1658" t="str">
        <f>VLOOKUP(A1658,Funcionários!$A$1:$I$98,2,FALSE)</f>
        <v>Milena Pereira</v>
      </c>
      <c r="C1658" s="2" t="s">
        <v>27</v>
      </c>
      <c r="D1658" s="4" t="s">
        <v>2854</v>
      </c>
      <c r="E1658" s="4" t="s">
        <v>2855</v>
      </c>
      <c r="F1658">
        <v>0</v>
      </c>
      <c r="G1658">
        <v>0.3</v>
      </c>
      <c r="H1658">
        <f t="shared" si="100"/>
        <v>2025</v>
      </c>
      <c r="I1658">
        <f t="shared" si="101"/>
        <v>5</v>
      </c>
      <c r="J1658" t="s">
        <v>28</v>
      </c>
      <c r="K1658" t="str">
        <f>VLOOKUP(A1658,Funcionários!$A$1:$I$98,7,FALSE)</f>
        <v>Noite</v>
      </c>
      <c r="L1658" t="str">
        <f>VLOOKUP(K1658,Turnos!$A$1:$C$4,2,FALSE)</f>
        <v>22:00</v>
      </c>
      <c r="M1658" t="str">
        <f>VLOOKUP(K1658,Turnos!$A$1:$C$4,3,FALSE)</f>
        <v>06:00</v>
      </c>
      <c r="N1658" s="6">
        <v>17.853055555555557</v>
      </c>
      <c r="O1658" s="6">
        <v>2.0669444444444443</v>
      </c>
      <c r="P1658" s="6">
        <f t="shared" si="102"/>
        <v>19.920000000000002</v>
      </c>
      <c r="Q1658" t="str">
        <f t="shared" si="103"/>
        <v>Anomalia</v>
      </c>
      <c r="R1658" t="str">
        <f>VLOOKUP(A1658,Funcionários!$A$1:$I$98,6,FALSE)</f>
        <v>RH</v>
      </c>
      <c r="S1658" t="str">
        <f>VLOOKUP(A1658,Funcionários!$A$1:$I$98,5,FALSE)</f>
        <v>Auxiliar</v>
      </c>
      <c r="T1658">
        <f>VLOOKUP(A1658,Funcionários!$A$1:$I$98,8,FALSE)</f>
        <v>10547.39</v>
      </c>
      <c r="U1658" t="str">
        <f>VLOOKUP(A1658,Funcionários!$A$1:$I$98,3,FALSE)</f>
        <v>F</v>
      </c>
    </row>
    <row r="1659" spans="1:21" x14ac:dyDescent="0.3">
      <c r="A1659">
        <v>58</v>
      </c>
      <c r="B1659" t="str">
        <f>VLOOKUP(A1659,Funcionários!$A$1:$I$98,2,FALSE)</f>
        <v>Milena Pereira</v>
      </c>
      <c r="C1659" s="2" t="s">
        <v>29</v>
      </c>
      <c r="D1659" s="4" t="s">
        <v>2856</v>
      </c>
      <c r="E1659" s="4" t="s">
        <v>2857</v>
      </c>
      <c r="F1659">
        <v>0</v>
      </c>
      <c r="G1659">
        <v>3</v>
      </c>
      <c r="H1659">
        <f t="shared" si="100"/>
        <v>2025</v>
      </c>
      <c r="I1659">
        <f t="shared" si="101"/>
        <v>4</v>
      </c>
      <c r="J1659" t="s">
        <v>9</v>
      </c>
      <c r="K1659" t="str">
        <f>VLOOKUP(A1659,Funcionários!$A$1:$I$98,7,FALSE)</f>
        <v>Noite</v>
      </c>
      <c r="L1659" t="str">
        <f>VLOOKUP(K1659,Turnos!$A$1:$C$4,2,FALSE)</f>
        <v>22:00</v>
      </c>
      <c r="M1659" t="str">
        <f>VLOOKUP(K1659,Turnos!$A$1:$C$4,3,FALSE)</f>
        <v>06:00</v>
      </c>
      <c r="N1659" s="6">
        <v>3.704444444444444</v>
      </c>
      <c r="O1659" s="6">
        <v>9.8269444444444449</v>
      </c>
      <c r="P1659" s="6">
        <f t="shared" si="102"/>
        <v>13.531388888888889</v>
      </c>
      <c r="Q1659" t="str">
        <f t="shared" si="103"/>
        <v>Anomalia</v>
      </c>
      <c r="R1659" t="str">
        <f>VLOOKUP(A1659,Funcionários!$A$1:$I$98,6,FALSE)</f>
        <v>RH</v>
      </c>
      <c r="S1659" t="str">
        <f>VLOOKUP(A1659,Funcionários!$A$1:$I$98,5,FALSE)</f>
        <v>Auxiliar</v>
      </c>
      <c r="T1659">
        <f>VLOOKUP(A1659,Funcionários!$A$1:$I$98,8,FALSE)</f>
        <v>10547.39</v>
      </c>
      <c r="U1659" t="str">
        <f>VLOOKUP(A1659,Funcionários!$A$1:$I$98,3,FALSE)</f>
        <v>F</v>
      </c>
    </row>
    <row r="1660" spans="1:21" x14ac:dyDescent="0.3">
      <c r="A1660">
        <v>58</v>
      </c>
      <c r="B1660" t="str">
        <f>VLOOKUP(A1660,Funcionários!$A$1:$I$98,2,FALSE)</f>
        <v>Milena Pereira</v>
      </c>
      <c r="C1660" s="2" t="s">
        <v>32</v>
      </c>
      <c r="D1660" s="4" t="s">
        <v>2858</v>
      </c>
      <c r="E1660" s="4" t="s">
        <v>2859</v>
      </c>
      <c r="F1660">
        <v>0</v>
      </c>
      <c r="G1660">
        <v>2.8</v>
      </c>
      <c r="H1660">
        <f t="shared" si="100"/>
        <v>2025</v>
      </c>
      <c r="I1660">
        <f t="shared" si="101"/>
        <v>4</v>
      </c>
      <c r="J1660" t="s">
        <v>12</v>
      </c>
      <c r="K1660" t="str">
        <f>VLOOKUP(A1660,Funcionários!$A$1:$I$98,7,FALSE)</f>
        <v>Noite</v>
      </c>
      <c r="L1660" t="str">
        <f>VLOOKUP(K1660,Turnos!$A$1:$C$4,2,FALSE)</f>
        <v>22:00</v>
      </c>
      <c r="M1660" t="str">
        <f>VLOOKUP(K1660,Turnos!$A$1:$C$4,3,FALSE)</f>
        <v>06:00</v>
      </c>
      <c r="N1660" s="6">
        <v>9.413333333333334</v>
      </c>
      <c r="O1660" s="6">
        <v>4.7077777777777783</v>
      </c>
      <c r="P1660" s="6">
        <f t="shared" si="102"/>
        <v>14.121111111111112</v>
      </c>
      <c r="Q1660" t="str">
        <f t="shared" si="103"/>
        <v>Anomalia</v>
      </c>
      <c r="R1660" t="str">
        <f>VLOOKUP(A1660,Funcionários!$A$1:$I$98,6,FALSE)</f>
        <v>RH</v>
      </c>
      <c r="S1660" t="str">
        <f>VLOOKUP(A1660,Funcionários!$A$1:$I$98,5,FALSE)</f>
        <v>Auxiliar</v>
      </c>
      <c r="T1660">
        <f>VLOOKUP(A1660,Funcionários!$A$1:$I$98,8,FALSE)</f>
        <v>10547.39</v>
      </c>
      <c r="U1660" t="str">
        <f>VLOOKUP(A1660,Funcionários!$A$1:$I$98,3,FALSE)</f>
        <v>F</v>
      </c>
    </row>
    <row r="1661" spans="1:21" x14ac:dyDescent="0.3">
      <c r="A1661">
        <v>58</v>
      </c>
      <c r="B1661" t="str">
        <f>VLOOKUP(A1661,Funcionários!$A$1:$I$98,2,FALSE)</f>
        <v>Milena Pereira</v>
      </c>
      <c r="C1661" s="2" t="s">
        <v>35</v>
      </c>
      <c r="D1661" s="4" t="s">
        <v>2860</v>
      </c>
      <c r="E1661" s="4" t="s">
        <v>2861</v>
      </c>
      <c r="F1661">
        <v>0</v>
      </c>
      <c r="G1661">
        <v>1.8</v>
      </c>
      <c r="H1661">
        <f t="shared" si="100"/>
        <v>2025</v>
      </c>
      <c r="I1661">
        <f t="shared" si="101"/>
        <v>4</v>
      </c>
      <c r="J1661" t="s">
        <v>16</v>
      </c>
      <c r="K1661" t="str">
        <f>VLOOKUP(A1661,Funcionários!$A$1:$I$98,7,FALSE)</f>
        <v>Noite</v>
      </c>
      <c r="L1661" t="str">
        <f>VLOOKUP(K1661,Turnos!$A$1:$C$4,2,FALSE)</f>
        <v>22:00</v>
      </c>
      <c r="M1661" t="str">
        <f>VLOOKUP(K1661,Turnos!$A$1:$C$4,3,FALSE)</f>
        <v>06:00</v>
      </c>
      <c r="N1661" s="6">
        <v>13.985277777777778</v>
      </c>
      <c r="O1661" s="6">
        <v>6.1961111111111116</v>
      </c>
      <c r="P1661" s="6">
        <f t="shared" si="102"/>
        <v>20.18138888888889</v>
      </c>
      <c r="Q1661" t="str">
        <f t="shared" si="103"/>
        <v>Anomalia</v>
      </c>
      <c r="R1661" t="str">
        <f>VLOOKUP(A1661,Funcionários!$A$1:$I$98,6,FALSE)</f>
        <v>RH</v>
      </c>
      <c r="S1661" t="str">
        <f>VLOOKUP(A1661,Funcionários!$A$1:$I$98,5,FALSE)</f>
        <v>Auxiliar</v>
      </c>
      <c r="T1661">
        <f>VLOOKUP(A1661,Funcionários!$A$1:$I$98,8,FALSE)</f>
        <v>10547.39</v>
      </c>
      <c r="U1661" t="str">
        <f>VLOOKUP(A1661,Funcionários!$A$1:$I$98,3,FALSE)</f>
        <v>F</v>
      </c>
    </row>
    <row r="1662" spans="1:21" x14ac:dyDescent="0.3">
      <c r="A1662">
        <v>58</v>
      </c>
      <c r="B1662" t="str">
        <f>VLOOKUP(A1662,Funcionários!$A$1:$I$98,2,FALSE)</f>
        <v>Milena Pereira</v>
      </c>
      <c r="C1662" s="2" t="s">
        <v>36</v>
      </c>
      <c r="D1662" s="4" t="s">
        <v>2862</v>
      </c>
      <c r="E1662" s="4" t="s">
        <v>2863</v>
      </c>
      <c r="F1662">
        <v>0</v>
      </c>
      <c r="G1662">
        <v>3</v>
      </c>
      <c r="H1662">
        <f t="shared" si="100"/>
        <v>2025</v>
      </c>
      <c r="I1662">
        <f t="shared" si="101"/>
        <v>4</v>
      </c>
      <c r="J1662" t="s">
        <v>18</v>
      </c>
      <c r="K1662" t="str">
        <f>VLOOKUP(A1662,Funcionários!$A$1:$I$98,7,FALSE)</f>
        <v>Noite</v>
      </c>
      <c r="L1662" t="str">
        <f>VLOOKUP(K1662,Turnos!$A$1:$C$4,2,FALSE)</f>
        <v>22:00</v>
      </c>
      <c r="M1662" t="str">
        <f>VLOOKUP(K1662,Turnos!$A$1:$C$4,3,FALSE)</f>
        <v>06:00</v>
      </c>
      <c r="N1662" s="6">
        <v>0.78861111111111093</v>
      </c>
      <c r="O1662" s="6">
        <v>0.31722222222222207</v>
      </c>
      <c r="P1662" s="6">
        <f t="shared" si="102"/>
        <v>1.105833333333333</v>
      </c>
      <c r="Q1662" t="str">
        <f t="shared" si="103"/>
        <v>OK</v>
      </c>
      <c r="R1662" t="str">
        <f>VLOOKUP(A1662,Funcionários!$A$1:$I$98,6,FALSE)</f>
        <v>RH</v>
      </c>
      <c r="S1662" t="str">
        <f>VLOOKUP(A1662,Funcionários!$A$1:$I$98,5,FALSE)</f>
        <v>Auxiliar</v>
      </c>
      <c r="T1662">
        <f>VLOOKUP(A1662,Funcionários!$A$1:$I$98,8,FALSE)</f>
        <v>10547.39</v>
      </c>
      <c r="U1662" t="str">
        <f>VLOOKUP(A1662,Funcionários!$A$1:$I$98,3,FALSE)</f>
        <v>F</v>
      </c>
    </row>
    <row r="1663" spans="1:21" x14ac:dyDescent="0.3">
      <c r="A1663">
        <v>58</v>
      </c>
      <c r="B1663" t="str">
        <f>VLOOKUP(A1663,Funcionários!$A$1:$I$98,2,FALSE)</f>
        <v>Milena Pereira</v>
      </c>
      <c r="C1663" s="2" t="s">
        <v>39</v>
      </c>
      <c r="D1663" s="4" t="s">
        <v>2864</v>
      </c>
      <c r="E1663" s="4" t="s">
        <v>2865</v>
      </c>
      <c r="F1663">
        <v>0</v>
      </c>
      <c r="G1663">
        <v>1.7</v>
      </c>
      <c r="H1663">
        <f t="shared" si="100"/>
        <v>2025</v>
      </c>
      <c r="I1663">
        <f t="shared" si="101"/>
        <v>4</v>
      </c>
      <c r="J1663" t="s">
        <v>22</v>
      </c>
      <c r="K1663" t="str">
        <f>VLOOKUP(A1663,Funcionários!$A$1:$I$98,7,FALSE)</f>
        <v>Noite</v>
      </c>
      <c r="L1663" t="str">
        <f>VLOOKUP(K1663,Turnos!$A$1:$C$4,2,FALSE)</f>
        <v>22:00</v>
      </c>
      <c r="M1663" t="str">
        <f>VLOOKUP(K1663,Turnos!$A$1:$C$4,3,FALSE)</f>
        <v>06:00</v>
      </c>
      <c r="N1663" s="6">
        <v>17.501666666666665</v>
      </c>
      <c r="O1663" s="6">
        <v>14.373888888888889</v>
      </c>
      <c r="P1663" s="6">
        <f t="shared" si="102"/>
        <v>31.875555555555554</v>
      </c>
      <c r="Q1663" t="str">
        <f t="shared" si="103"/>
        <v>Anomalia</v>
      </c>
      <c r="R1663" t="str">
        <f>VLOOKUP(A1663,Funcionários!$A$1:$I$98,6,FALSE)</f>
        <v>RH</v>
      </c>
      <c r="S1663" t="str">
        <f>VLOOKUP(A1663,Funcionários!$A$1:$I$98,5,FALSE)</f>
        <v>Auxiliar</v>
      </c>
      <c r="T1663">
        <f>VLOOKUP(A1663,Funcionários!$A$1:$I$98,8,FALSE)</f>
        <v>10547.39</v>
      </c>
      <c r="U1663" t="str">
        <f>VLOOKUP(A1663,Funcionários!$A$1:$I$98,3,FALSE)</f>
        <v>F</v>
      </c>
    </row>
    <row r="1664" spans="1:21" x14ac:dyDescent="0.3">
      <c r="A1664">
        <v>58</v>
      </c>
      <c r="B1664" t="str">
        <f>VLOOKUP(A1664,Funcionários!$A$1:$I$98,2,FALSE)</f>
        <v>Milena Pereira</v>
      </c>
      <c r="C1664" s="2" t="s">
        <v>42</v>
      </c>
      <c r="D1664" s="4" t="s">
        <v>2866</v>
      </c>
      <c r="E1664" s="4" t="s">
        <v>2867</v>
      </c>
      <c r="F1664">
        <v>0</v>
      </c>
      <c r="G1664">
        <v>1.5</v>
      </c>
      <c r="H1664">
        <f t="shared" si="100"/>
        <v>2025</v>
      </c>
      <c r="I1664">
        <f t="shared" si="101"/>
        <v>4</v>
      </c>
      <c r="J1664" t="s">
        <v>26</v>
      </c>
      <c r="K1664" t="str">
        <f>VLOOKUP(A1664,Funcionários!$A$1:$I$98,7,FALSE)</f>
        <v>Noite</v>
      </c>
      <c r="L1664" t="str">
        <f>VLOOKUP(K1664,Turnos!$A$1:$C$4,2,FALSE)</f>
        <v>22:00</v>
      </c>
      <c r="M1664" t="str">
        <f>VLOOKUP(K1664,Turnos!$A$1:$C$4,3,FALSE)</f>
        <v>06:00</v>
      </c>
      <c r="N1664" s="6">
        <v>8.0477777777777764</v>
      </c>
      <c r="O1664" s="6">
        <v>2.2713888888888882</v>
      </c>
      <c r="P1664" s="6">
        <f t="shared" si="102"/>
        <v>10.319166666666664</v>
      </c>
      <c r="Q1664" t="str">
        <f t="shared" si="103"/>
        <v>Anomalia</v>
      </c>
      <c r="R1664" t="str">
        <f>VLOOKUP(A1664,Funcionários!$A$1:$I$98,6,FALSE)</f>
        <v>RH</v>
      </c>
      <c r="S1664" t="str">
        <f>VLOOKUP(A1664,Funcionários!$A$1:$I$98,5,FALSE)</f>
        <v>Auxiliar</v>
      </c>
      <c r="T1664">
        <f>VLOOKUP(A1664,Funcionários!$A$1:$I$98,8,FALSE)</f>
        <v>10547.39</v>
      </c>
      <c r="U1664" t="str">
        <f>VLOOKUP(A1664,Funcionários!$A$1:$I$98,3,FALSE)</f>
        <v>F</v>
      </c>
    </row>
    <row r="1665" spans="1:21" x14ac:dyDescent="0.3">
      <c r="A1665">
        <v>58</v>
      </c>
      <c r="B1665" t="str">
        <f>VLOOKUP(A1665,Funcionários!$A$1:$I$98,2,FALSE)</f>
        <v>Milena Pereira</v>
      </c>
      <c r="C1665" s="2" t="s">
        <v>45</v>
      </c>
      <c r="D1665" s="4" t="s">
        <v>2868</v>
      </c>
      <c r="E1665" s="4" t="s">
        <v>2869</v>
      </c>
      <c r="F1665">
        <v>0</v>
      </c>
      <c r="G1665">
        <v>2.1</v>
      </c>
      <c r="H1665">
        <f t="shared" si="100"/>
        <v>2025</v>
      </c>
      <c r="I1665">
        <f t="shared" si="101"/>
        <v>4</v>
      </c>
      <c r="J1665" t="s">
        <v>28</v>
      </c>
      <c r="K1665" t="str">
        <f>VLOOKUP(A1665,Funcionários!$A$1:$I$98,7,FALSE)</f>
        <v>Noite</v>
      </c>
      <c r="L1665" t="str">
        <f>VLOOKUP(K1665,Turnos!$A$1:$C$4,2,FALSE)</f>
        <v>22:00</v>
      </c>
      <c r="M1665" t="str">
        <f>VLOOKUP(K1665,Turnos!$A$1:$C$4,3,FALSE)</f>
        <v>06:00</v>
      </c>
      <c r="N1665" s="6">
        <v>10.333888888888888</v>
      </c>
      <c r="O1665" s="6">
        <v>13.821111111111113</v>
      </c>
      <c r="P1665" s="6">
        <f t="shared" si="102"/>
        <v>24.155000000000001</v>
      </c>
      <c r="Q1665" t="str">
        <f t="shared" si="103"/>
        <v>Anomalia</v>
      </c>
      <c r="R1665" t="str">
        <f>VLOOKUP(A1665,Funcionários!$A$1:$I$98,6,FALSE)</f>
        <v>RH</v>
      </c>
      <c r="S1665" t="str">
        <f>VLOOKUP(A1665,Funcionários!$A$1:$I$98,5,FALSE)</f>
        <v>Auxiliar</v>
      </c>
      <c r="T1665">
        <f>VLOOKUP(A1665,Funcionários!$A$1:$I$98,8,FALSE)</f>
        <v>10547.39</v>
      </c>
      <c r="U1665" t="str">
        <f>VLOOKUP(A1665,Funcionários!$A$1:$I$98,3,FALSE)</f>
        <v>F</v>
      </c>
    </row>
    <row r="1666" spans="1:21" x14ac:dyDescent="0.3">
      <c r="A1666">
        <v>58</v>
      </c>
      <c r="B1666" t="str">
        <f>VLOOKUP(A1666,Funcionários!$A$1:$I$98,2,FALSE)</f>
        <v>Milena Pereira</v>
      </c>
      <c r="C1666" s="2" t="s">
        <v>48</v>
      </c>
      <c r="D1666" s="4"/>
      <c r="E1666" s="4"/>
      <c r="F1666">
        <v>0</v>
      </c>
      <c r="G1666">
        <v>0</v>
      </c>
      <c r="H1666">
        <f t="shared" si="100"/>
        <v>2025</v>
      </c>
      <c r="I1666">
        <f t="shared" si="101"/>
        <v>4</v>
      </c>
      <c r="J1666" t="s">
        <v>9</v>
      </c>
      <c r="K1666" t="str">
        <f>VLOOKUP(A1666,Funcionários!$A$1:$I$98,7,FALSE)</f>
        <v>Noite</v>
      </c>
      <c r="L1666" t="str">
        <f>VLOOKUP(K1666,Turnos!$A$1:$C$4,2,FALSE)</f>
        <v>22:00</v>
      </c>
      <c r="M1666" t="str">
        <f>VLOOKUP(K1666,Turnos!$A$1:$C$4,3,FALSE)</f>
        <v>06:00</v>
      </c>
      <c r="N1666" s="6">
        <v>22</v>
      </c>
      <c r="O1666" s="6">
        <v>6</v>
      </c>
      <c r="P1666" s="6">
        <f t="shared" si="102"/>
        <v>28</v>
      </c>
      <c r="Q1666" t="str">
        <f t="shared" si="103"/>
        <v>Anomalia</v>
      </c>
      <c r="R1666" t="str">
        <f>VLOOKUP(A1666,Funcionários!$A$1:$I$98,6,FALSE)</f>
        <v>RH</v>
      </c>
      <c r="S1666" t="str">
        <f>VLOOKUP(A1666,Funcionários!$A$1:$I$98,5,FALSE)</f>
        <v>Auxiliar</v>
      </c>
      <c r="T1666">
        <f>VLOOKUP(A1666,Funcionários!$A$1:$I$98,8,FALSE)</f>
        <v>10547.39</v>
      </c>
      <c r="U1666" t="str">
        <f>VLOOKUP(A1666,Funcionários!$A$1:$I$98,3,FALSE)</f>
        <v>F</v>
      </c>
    </row>
    <row r="1667" spans="1:21" x14ac:dyDescent="0.3">
      <c r="A1667">
        <v>58</v>
      </c>
      <c r="B1667" t="str">
        <f>VLOOKUP(A1667,Funcionários!$A$1:$I$98,2,FALSE)</f>
        <v>Milena Pereira</v>
      </c>
      <c r="C1667" s="2" t="s">
        <v>51</v>
      </c>
      <c r="D1667" s="4" t="s">
        <v>2870</v>
      </c>
      <c r="E1667" s="4" t="s">
        <v>881</v>
      </c>
      <c r="F1667">
        <v>0</v>
      </c>
      <c r="G1667">
        <v>0.4</v>
      </c>
      <c r="H1667">
        <f t="shared" ref="H1667:H1730" si="104">YEAR(C1667)</f>
        <v>2025</v>
      </c>
      <c r="I1667">
        <f t="shared" ref="I1667:I1730" si="105">MONTH(C1667)</f>
        <v>4</v>
      </c>
      <c r="J1667" t="s">
        <v>12</v>
      </c>
      <c r="K1667" t="str">
        <f>VLOOKUP(A1667,Funcionários!$A$1:$I$98,7,FALSE)</f>
        <v>Noite</v>
      </c>
      <c r="L1667" t="str">
        <f>VLOOKUP(K1667,Turnos!$A$1:$C$4,2,FALSE)</f>
        <v>22:00</v>
      </c>
      <c r="M1667" t="str">
        <f>VLOOKUP(K1667,Turnos!$A$1:$C$4,3,FALSE)</f>
        <v>06:00</v>
      </c>
      <c r="N1667" s="6">
        <v>8.1855555555555544</v>
      </c>
      <c r="O1667" s="6">
        <v>12.681388888888891</v>
      </c>
      <c r="P1667" s="6">
        <f t="shared" ref="P1667:P1730" si="106">N1667+O1667</f>
        <v>20.866944444444446</v>
      </c>
      <c r="Q1667" t="str">
        <f t="shared" ref="Q1667:Q1730" si="107">IF(OR(N1667&gt;2,O1667&gt;2),"Anomalia","OK")</f>
        <v>Anomalia</v>
      </c>
      <c r="R1667" t="str">
        <f>VLOOKUP(A1667,Funcionários!$A$1:$I$98,6,FALSE)</f>
        <v>RH</v>
      </c>
      <c r="S1667" t="str">
        <f>VLOOKUP(A1667,Funcionários!$A$1:$I$98,5,FALSE)</f>
        <v>Auxiliar</v>
      </c>
      <c r="T1667">
        <f>VLOOKUP(A1667,Funcionários!$A$1:$I$98,8,FALSE)</f>
        <v>10547.39</v>
      </c>
      <c r="U1667" t="str">
        <f>VLOOKUP(A1667,Funcionários!$A$1:$I$98,3,FALSE)</f>
        <v>F</v>
      </c>
    </row>
    <row r="1668" spans="1:21" x14ac:dyDescent="0.3">
      <c r="A1668">
        <v>58</v>
      </c>
      <c r="B1668" t="str">
        <f>VLOOKUP(A1668,Funcionários!$A$1:$I$98,2,FALSE)</f>
        <v>Milena Pereira</v>
      </c>
      <c r="C1668" s="2" t="s">
        <v>54</v>
      </c>
      <c r="D1668" s="4" t="s">
        <v>2871</v>
      </c>
      <c r="E1668" s="4" t="s">
        <v>2872</v>
      </c>
      <c r="F1668">
        <v>0</v>
      </c>
      <c r="G1668">
        <v>3</v>
      </c>
      <c r="H1668">
        <f t="shared" si="104"/>
        <v>2025</v>
      </c>
      <c r="I1668">
        <f t="shared" si="105"/>
        <v>4</v>
      </c>
      <c r="J1668" t="s">
        <v>16</v>
      </c>
      <c r="K1668" t="str">
        <f>VLOOKUP(A1668,Funcionários!$A$1:$I$98,7,FALSE)</f>
        <v>Noite</v>
      </c>
      <c r="L1668" t="str">
        <f>VLOOKUP(K1668,Turnos!$A$1:$C$4,2,FALSE)</f>
        <v>22:00</v>
      </c>
      <c r="M1668" t="str">
        <f>VLOOKUP(K1668,Turnos!$A$1:$C$4,3,FALSE)</f>
        <v>06:00</v>
      </c>
      <c r="N1668" s="6">
        <v>21.599166666666669</v>
      </c>
      <c r="O1668" s="6">
        <v>8.484444444444442</v>
      </c>
      <c r="P1668" s="6">
        <f t="shared" si="106"/>
        <v>30.083611111111111</v>
      </c>
      <c r="Q1668" t="str">
        <f t="shared" si="107"/>
        <v>Anomalia</v>
      </c>
      <c r="R1668" t="str">
        <f>VLOOKUP(A1668,Funcionários!$A$1:$I$98,6,FALSE)</f>
        <v>RH</v>
      </c>
      <c r="S1668" t="str">
        <f>VLOOKUP(A1668,Funcionários!$A$1:$I$98,5,FALSE)</f>
        <v>Auxiliar</v>
      </c>
      <c r="T1668">
        <f>VLOOKUP(A1668,Funcionários!$A$1:$I$98,8,FALSE)</f>
        <v>10547.39</v>
      </c>
      <c r="U1668" t="str">
        <f>VLOOKUP(A1668,Funcionários!$A$1:$I$98,3,FALSE)</f>
        <v>F</v>
      </c>
    </row>
    <row r="1669" spans="1:21" x14ac:dyDescent="0.3">
      <c r="A1669">
        <v>58</v>
      </c>
      <c r="B1669" t="str">
        <f>VLOOKUP(A1669,Funcionários!$A$1:$I$98,2,FALSE)</f>
        <v>Milena Pereira</v>
      </c>
      <c r="C1669" s="2" t="s">
        <v>57</v>
      </c>
      <c r="D1669" s="4" t="s">
        <v>2873</v>
      </c>
      <c r="E1669" s="4" t="s">
        <v>2874</v>
      </c>
      <c r="F1669">
        <v>0</v>
      </c>
      <c r="G1669">
        <v>1.7</v>
      </c>
      <c r="H1669">
        <f t="shared" si="104"/>
        <v>2025</v>
      </c>
      <c r="I1669">
        <f t="shared" si="105"/>
        <v>4</v>
      </c>
      <c r="J1669" t="s">
        <v>18</v>
      </c>
      <c r="K1669" t="str">
        <f>VLOOKUP(A1669,Funcionários!$A$1:$I$98,7,FALSE)</f>
        <v>Noite</v>
      </c>
      <c r="L1669" t="str">
        <f>VLOOKUP(K1669,Turnos!$A$1:$C$4,2,FALSE)</f>
        <v>22:00</v>
      </c>
      <c r="M1669" t="str">
        <f>VLOOKUP(K1669,Turnos!$A$1:$C$4,3,FALSE)</f>
        <v>06:00</v>
      </c>
      <c r="N1669" s="6">
        <v>9.5955555555555563</v>
      </c>
      <c r="O1669" s="6">
        <v>4.7513888888888873</v>
      </c>
      <c r="P1669" s="6">
        <f t="shared" si="106"/>
        <v>14.346944444444443</v>
      </c>
      <c r="Q1669" t="str">
        <f t="shared" si="107"/>
        <v>Anomalia</v>
      </c>
      <c r="R1669" t="str">
        <f>VLOOKUP(A1669,Funcionários!$A$1:$I$98,6,FALSE)</f>
        <v>RH</v>
      </c>
      <c r="S1669" t="str">
        <f>VLOOKUP(A1669,Funcionários!$A$1:$I$98,5,FALSE)</f>
        <v>Auxiliar</v>
      </c>
      <c r="T1669">
        <f>VLOOKUP(A1669,Funcionários!$A$1:$I$98,8,FALSE)</f>
        <v>10547.39</v>
      </c>
      <c r="U1669" t="str">
        <f>VLOOKUP(A1669,Funcionários!$A$1:$I$98,3,FALSE)</f>
        <v>F</v>
      </c>
    </row>
    <row r="1670" spans="1:21" x14ac:dyDescent="0.3">
      <c r="A1670">
        <v>58</v>
      </c>
      <c r="B1670" t="str">
        <f>VLOOKUP(A1670,Funcionários!$A$1:$I$98,2,FALSE)</f>
        <v>Milena Pereira</v>
      </c>
      <c r="C1670" s="2" t="s">
        <v>60</v>
      </c>
      <c r="D1670" s="4"/>
      <c r="E1670" s="4"/>
      <c r="F1670">
        <v>0</v>
      </c>
      <c r="G1670">
        <v>0</v>
      </c>
      <c r="H1670">
        <f t="shared" si="104"/>
        <v>2025</v>
      </c>
      <c r="I1670">
        <f t="shared" si="105"/>
        <v>4</v>
      </c>
      <c r="J1670" t="s">
        <v>22</v>
      </c>
      <c r="K1670" t="str">
        <f>VLOOKUP(A1670,Funcionários!$A$1:$I$98,7,FALSE)</f>
        <v>Noite</v>
      </c>
      <c r="L1670" t="str">
        <f>VLOOKUP(K1670,Turnos!$A$1:$C$4,2,FALSE)</f>
        <v>22:00</v>
      </c>
      <c r="M1670" t="str">
        <f>VLOOKUP(K1670,Turnos!$A$1:$C$4,3,FALSE)</f>
        <v>06:00</v>
      </c>
      <c r="N1670" s="6">
        <v>22</v>
      </c>
      <c r="O1670" s="6">
        <v>6</v>
      </c>
      <c r="P1670" s="6">
        <f t="shared" si="106"/>
        <v>28</v>
      </c>
      <c r="Q1670" t="str">
        <f t="shared" si="107"/>
        <v>Anomalia</v>
      </c>
      <c r="R1670" t="str">
        <f>VLOOKUP(A1670,Funcionários!$A$1:$I$98,6,FALSE)</f>
        <v>RH</v>
      </c>
      <c r="S1670" t="str">
        <f>VLOOKUP(A1670,Funcionários!$A$1:$I$98,5,FALSE)</f>
        <v>Auxiliar</v>
      </c>
      <c r="T1670">
        <f>VLOOKUP(A1670,Funcionários!$A$1:$I$98,8,FALSE)</f>
        <v>10547.39</v>
      </c>
      <c r="U1670" t="str">
        <f>VLOOKUP(A1670,Funcionários!$A$1:$I$98,3,FALSE)</f>
        <v>F</v>
      </c>
    </row>
    <row r="1671" spans="1:21" x14ac:dyDescent="0.3">
      <c r="A1671">
        <v>58</v>
      </c>
      <c r="B1671" t="str">
        <f>VLOOKUP(A1671,Funcionários!$A$1:$I$98,2,FALSE)</f>
        <v>Milena Pereira</v>
      </c>
      <c r="C1671" s="2" t="s">
        <v>63</v>
      </c>
      <c r="D1671" s="4" t="s">
        <v>2875</v>
      </c>
      <c r="E1671" s="4" t="s">
        <v>2876</v>
      </c>
      <c r="F1671">
        <v>0</v>
      </c>
      <c r="G1671">
        <v>2.4</v>
      </c>
      <c r="H1671">
        <f t="shared" si="104"/>
        <v>2025</v>
      </c>
      <c r="I1671">
        <f t="shared" si="105"/>
        <v>4</v>
      </c>
      <c r="J1671" t="s">
        <v>26</v>
      </c>
      <c r="K1671" t="str">
        <f>VLOOKUP(A1671,Funcionários!$A$1:$I$98,7,FALSE)</f>
        <v>Noite</v>
      </c>
      <c r="L1671" t="str">
        <f>VLOOKUP(K1671,Turnos!$A$1:$C$4,2,FALSE)</f>
        <v>22:00</v>
      </c>
      <c r="M1671" t="str">
        <f>VLOOKUP(K1671,Turnos!$A$1:$C$4,3,FALSE)</f>
        <v>06:00</v>
      </c>
      <c r="N1671" s="6">
        <v>16.379444444444445</v>
      </c>
      <c r="O1671" s="6">
        <v>8.054722222222221</v>
      </c>
      <c r="P1671" s="6">
        <f t="shared" si="106"/>
        <v>24.434166666666666</v>
      </c>
      <c r="Q1671" t="str">
        <f t="shared" si="107"/>
        <v>Anomalia</v>
      </c>
      <c r="R1671" t="str">
        <f>VLOOKUP(A1671,Funcionários!$A$1:$I$98,6,FALSE)</f>
        <v>RH</v>
      </c>
      <c r="S1671" t="str">
        <f>VLOOKUP(A1671,Funcionários!$A$1:$I$98,5,FALSE)</f>
        <v>Auxiliar</v>
      </c>
      <c r="T1671">
        <f>VLOOKUP(A1671,Funcionários!$A$1:$I$98,8,FALSE)</f>
        <v>10547.39</v>
      </c>
      <c r="U1671" t="str">
        <f>VLOOKUP(A1671,Funcionários!$A$1:$I$98,3,FALSE)</f>
        <v>F</v>
      </c>
    </row>
    <row r="1672" spans="1:21" x14ac:dyDescent="0.3">
      <c r="A1672">
        <v>58</v>
      </c>
      <c r="B1672" t="str">
        <f>VLOOKUP(A1672,Funcionários!$A$1:$I$98,2,FALSE)</f>
        <v>Milena Pereira</v>
      </c>
      <c r="C1672" s="2" t="s">
        <v>66</v>
      </c>
      <c r="D1672" s="4"/>
      <c r="E1672" s="4"/>
      <c r="F1672">
        <v>0</v>
      </c>
      <c r="G1672">
        <v>0</v>
      </c>
      <c r="H1672">
        <f t="shared" si="104"/>
        <v>2025</v>
      </c>
      <c r="I1672">
        <f t="shared" si="105"/>
        <v>4</v>
      </c>
      <c r="J1672" t="s">
        <v>28</v>
      </c>
      <c r="K1672" t="str">
        <f>VLOOKUP(A1672,Funcionários!$A$1:$I$98,7,FALSE)</f>
        <v>Noite</v>
      </c>
      <c r="L1672" t="str">
        <f>VLOOKUP(K1672,Turnos!$A$1:$C$4,2,FALSE)</f>
        <v>22:00</v>
      </c>
      <c r="M1672" t="str">
        <f>VLOOKUP(K1672,Turnos!$A$1:$C$4,3,FALSE)</f>
        <v>06:00</v>
      </c>
      <c r="N1672" s="6">
        <v>22</v>
      </c>
      <c r="O1672" s="6">
        <v>6</v>
      </c>
      <c r="P1672" s="6">
        <f t="shared" si="106"/>
        <v>28</v>
      </c>
      <c r="Q1672" t="str">
        <f t="shared" si="107"/>
        <v>Anomalia</v>
      </c>
      <c r="R1672" t="str">
        <f>VLOOKUP(A1672,Funcionários!$A$1:$I$98,6,FALSE)</f>
        <v>RH</v>
      </c>
      <c r="S1672" t="str">
        <f>VLOOKUP(A1672,Funcionários!$A$1:$I$98,5,FALSE)</f>
        <v>Auxiliar</v>
      </c>
      <c r="T1672">
        <f>VLOOKUP(A1672,Funcionários!$A$1:$I$98,8,FALSE)</f>
        <v>10547.39</v>
      </c>
      <c r="U1672" t="str">
        <f>VLOOKUP(A1672,Funcionários!$A$1:$I$98,3,FALSE)</f>
        <v>F</v>
      </c>
    </row>
    <row r="1673" spans="1:21" x14ac:dyDescent="0.3">
      <c r="A1673">
        <v>58</v>
      </c>
      <c r="B1673" t="str">
        <f>VLOOKUP(A1673,Funcionários!$A$1:$I$98,2,FALSE)</f>
        <v>Milena Pereira</v>
      </c>
      <c r="C1673" s="2" t="s">
        <v>69</v>
      </c>
      <c r="D1673" s="4" t="s">
        <v>2877</v>
      </c>
      <c r="E1673" s="4" t="s">
        <v>2878</v>
      </c>
      <c r="F1673">
        <v>0</v>
      </c>
      <c r="G1673">
        <v>1</v>
      </c>
      <c r="H1673">
        <f t="shared" si="104"/>
        <v>2025</v>
      </c>
      <c r="I1673">
        <f t="shared" si="105"/>
        <v>4</v>
      </c>
      <c r="J1673" t="s">
        <v>9</v>
      </c>
      <c r="K1673" t="str">
        <f>VLOOKUP(A1673,Funcionários!$A$1:$I$98,7,FALSE)</f>
        <v>Noite</v>
      </c>
      <c r="L1673" t="str">
        <f>VLOOKUP(K1673,Turnos!$A$1:$C$4,2,FALSE)</f>
        <v>22:00</v>
      </c>
      <c r="M1673" t="str">
        <f>VLOOKUP(K1673,Turnos!$A$1:$C$4,3,FALSE)</f>
        <v>06:00</v>
      </c>
      <c r="N1673" s="6">
        <v>20.08583333333333</v>
      </c>
      <c r="O1673" s="6">
        <v>6.6899999999999986</v>
      </c>
      <c r="P1673" s="6">
        <f t="shared" si="106"/>
        <v>26.775833333333328</v>
      </c>
      <c r="Q1673" t="str">
        <f t="shared" si="107"/>
        <v>Anomalia</v>
      </c>
      <c r="R1673" t="str">
        <f>VLOOKUP(A1673,Funcionários!$A$1:$I$98,6,FALSE)</f>
        <v>RH</v>
      </c>
      <c r="S1673" t="str">
        <f>VLOOKUP(A1673,Funcionários!$A$1:$I$98,5,FALSE)</f>
        <v>Auxiliar</v>
      </c>
      <c r="T1673">
        <f>VLOOKUP(A1673,Funcionários!$A$1:$I$98,8,FALSE)</f>
        <v>10547.39</v>
      </c>
      <c r="U1673" t="str">
        <f>VLOOKUP(A1673,Funcionários!$A$1:$I$98,3,FALSE)</f>
        <v>F</v>
      </c>
    </row>
    <row r="1674" spans="1:21" x14ac:dyDescent="0.3">
      <c r="A1674">
        <v>58</v>
      </c>
      <c r="B1674" t="str">
        <f>VLOOKUP(A1674,Funcionários!$A$1:$I$98,2,FALSE)</f>
        <v>Milena Pereira</v>
      </c>
      <c r="C1674" s="2" t="s">
        <v>72</v>
      </c>
      <c r="D1674" s="4" t="s">
        <v>2879</v>
      </c>
      <c r="E1674" s="4" t="s">
        <v>2880</v>
      </c>
      <c r="F1674">
        <v>0</v>
      </c>
      <c r="G1674">
        <v>0.1</v>
      </c>
      <c r="H1674">
        <f t="shared" si="104"/>
        <v>2025</v>
      </c>
      <c r="I1674">
        <f t="shared" si="105"/>
        <v>4</v>
      </c>
      <c r="J1674" t="s">
        <v>12</v>
      </c>
      <c r="K1674" t="str">
        <f>VLOOKUP(A1674,Funcionários!$A$1:$I$98,7,FALSE)</f>
        <v>Noite</v>
      </c>
      <c r="L1674" t="str">
        <f>VLOOKUP(K1674,Turnos!$A$1:$C$4,2,FALSE)</f>
        <v>22:00</v>
      </c>
      <c r="M1674" t="str">
        <f>VLOOKUP(K1674,Turnos!$A$1:$C$4,3,FALSE)</f>
        <v>06:00</v>
      </c>
      <c r="N1674" s="6">
        <v>17.436944444444446</v>
      </c>
      <c r="O1674" s="6">
        <v>6.3933333333333335</v>
      </c>
      <c r="P1674" s="6">
        <f t="shared" si="106"/>
        <v>23.830277777777781</v>
      </c>
      <c r="Q1674" t="str">
        <f t="shared" si="107"/>
        <v>Anomalia</v>
      </c>
      <c r="R1674" t="str">
        <f>VLOOKUP(A1674,Funcionários!$A$1:$I$98,6,FALSE)</f>
        <v>RH</v>
      </c>
      <c r="S1674" t="str">
        <f>VLOOKUP(A1674,Funcionários!$A$1:$I$98,5,FALSE)</f>
        <v>Auxiliar</v>
      </c>
      <c r="T1674">
        <f>VLOOKUP(A1674,Funcionários!$A$1:$I$98,8,FALSE)</f>
        <v>10547.39</v>
      </c>
      <c r="U1674" t="str">
        <f>VLOOKUP(A1674,Funcionários!$A$1:$I$98,3,FALSE)</f>
        <v>F</v>
      </c>
    </row>
    <row r="1675" spans="1:21" x14ac:dyDescent="0.3">
      <c r="A1675">
        <v>58</v>
      </c>
      <c r="B1675" t="str">
        <f>VLOOKUP(A1675,Funcionários!$A$1:$I$98,2,FALSE)</f>
        <v>Milena Pereira</v>
      </c>
      <c r="C1675" s="2" t="s">
        <v>75</v>
      </c>
      <c r="D1675" s="4" t="s">
        <v>2881</v>
      </c>
      <c r="E1675" s="4" t="s">
        <v>2882</v>
      </c>
      <c r="F1675">
        <v>0</v>
      </c>
      <c r="G1675">
        <v>1</v>
      </c>
      <c r="H1675">
        <f t="shared" si="104"/>
        <v>2025</v>
      </c>
      <c r="I1675">
        <f t="shared" si="105"/>
        <v>4</v>
      </c>
      <c r="J1675" t="s">
        <v>16</v>
      </c>
      <c r="K1675" t="str">
        <f>VLOOKUP(A1675,Funcionários!$A$1:$I$98,7,FALSE)</f>
        <v>Noite</v>
      </c>
      <c r="L1675" t="str">
        <f>VLOOKUP(K1675,Turnos!$A$1:$C$4,2,FALSE)</f>
        <v>22:00</v>
      </c>
      <c r="M1675" t="str">
        <f>VLOOKUP(K1675,Turnos!$A$1:$C$4,3,FALSE)</f>
        <v>06:00</v>
      </c>
      <c r="N1675" s="6">
        <v>4.3252777777777762</v>
      </c>
      <c r="O1675" s="6">
        <v>17.547222222222221</v>
      </c>
      <c r="P1675" s="6">
        <f t="shared" si="106"/>
        <v>21.872499999999995</v>
      </c>
      <c r="Q1675" t="str">
        <f t="shared" si="107"/>
        <v>Anomalia</v>
      </c>
      <c r="R1675" t="str">
        <f>VLOOKUP(A1675,Funcionários!$A$1:$I$98,6,FALSE)</f>
        <v>RH</v>
      </c>
      <c r="S1675" t="str">
        <f>VLOOKUP(A1675,Funcionários!$A$1:$I$98,5,FALSE)</f>
        <v>Auxiliar</v>
      </c>
      <c r="T1675">
        <f>VLOOKUP(A1675,Funcionários!$A$1:$I$98,8,FALSE)</f>
        <v>10547.39</v>
      </c>
      <c r="U1675" t="str">
        <f>VLOOKUP(A1675,Funcionários!$A$1:$I$98,3,FALSE)</f>
        <v>F</v>
      </c>
    </row>
    <row r="1676" spans="1:21" x14ac:dyDescent="0.3">
      <c r="A1676">
        <v>58</v>
      </c>
      <c r="B1676" t="str">
        <f>VLOOKUP(A1676,Funcionários!$A$1:$I$98,2,FALSE)</f>
        <v>Milena Pereira</v>
      </c>
      <c r="C1676" s="2" t="s">
        <v>76</v>
      </c>
      <c r="D1676" s="4" t="s">
        <v>2883</v>
      </c>
      <c r="E1676" s="4" t="s">
        <v>2884</v>
      </c>
      <c r="F1676">
        <v>0</v>
      </c>
      <c r="G1676">
        <v>2.4</v>
      </c>
      <c r="H1676">
        <f t="shared" si="104"/>
        <v>2025</v>
      </c>
      <c r="I1676">
        <f t="shared" si="105"/>
        <v>4</v>
      </c>
      <c r="J1676" t="s">
        <v>18</v>
      </c>
      <c r="K1676" t="str">
        <f>VLOOKUP(A1676,Funcionários!$A$1:$I$98,7,FALSE)</f>
        <v>Noite</v>
      </c>
      <c r="L1676" t="str">
        <f>VLOOKUP(K1676,Turnos!$A$1:$C$4,2,FALSE)</f>
        <v>22:00</v>
      </c>
      <c r="M1676" t="str">
        <f>VLOOKUP(K1676,Turnos!$A$1:$C$4,3,FALSE)</f>
        <v>06:00</v>
      </c>
      <c r="N1676" s="6">
        <v>6.3686111111111092</v>
      </c>
      <c r="O1676" s="6">
        <v>13.600833333333332</v>
      </c>
      <c r="P1676" s="6">
        <f t="shared" si="106"/>
        <v>19.969444444444441</v>
      </c>
      <c r="Q1676" t="str">
        <f t="shared" si="107"/>
        <v>Anomalia</v>
      </c>
      <c r="R1676" t="str">
        <f>VLOOKUP(A1676,Funcionários!$A$1:$I$98,6,FALSE)</f>
        <v>RH</v>
      </c>
      <c r="S1676" t="str">
        <f>VLOOKUP(A1676,Funcionários!$A$1:$I$98,5,FALSE)</f>
        <v>Auxiliar</v>
      </c>
      <c r="T1676">
        <f>VLOOKUP(A1676,Funcionários!$A$1:$I$98,8,FALSE)</f>
        <v>10547.39</v>
      </c>
      <c r="U1676" t="str">
        <f>VLOOKUP(A1676,Funcionários!$A$1:$I$98,3,FALSE)</f>
        <v>F</v>
      </c>
    </row>
    <row r="1677" spans="1:21" x14ac:dyDescent="0.3">
      <c r="A1677">
        <v>58</v>
      </c>
      <c r="B1677" t="str">
        <f>VLOOKUP(A1677,Funcionários!$A$1:$I$98,2,FALSE)</f>
        <v>Milena Pereira</v>
      </c>
      <c r="C1677" s="2" t="s">
        <v>79</v>
      </c>
      <c r="D1677" s="4" t="s">
        <v>2885</v>
      </c>
      <c r="E1677" s="4" t="s">
        <v>2886</v>
      </c>
      <c r="F1677">
        <v>0</v>
      </c>
      <c r="G1677">
        <v>1.9</v>
      </c>
      <c r="H1677">
        <f t="shared" si="104"/>
        <v>2025</v>
      </c>
      <c r="I1677">
        <f t="shared" si="105"/>
        <v>4</v>
      </c>
      <c r="J1677" t="s">
        <v>22</v>
      </c>
      <c r="K1677" t="str">
        <f>VLOOKUP(A1677,Funcionários!$A$1:$I$98,7,FALSE)</f>
        <v>Noite</v>
      </c>
      <c r="L1677" t="str">
        <f>VLOOKUP(K1677,Turnos!$A$1:$C$4,2,FALSE)</f>
        <v>22:00</v>
      </c>
      <c r="M1677" t="str">
        <f>VLOOKUP(K1677,Turnos!$A$1:$C$4,3,FALSE)</f>
        <v>06:00</v>
      </c>
      <c r="N1677" s="6">
        <v>13.073055555555554</v>
      </c>
      <c r="O1677" s="6">
        <v>1.497222222222222</v>
      </c>
      <c r="P1677" s="6">
        <f t="shared" si="106"/>
        <v>14.570277777777775</v>
      </c>
      <c r="Q1677" t="str">
        <f t="shared" si="107"/>
        <v>Anomalia</v>
      </c>
      <c r="R1677" t="str">
        <f>VLOOKUP(A1677,Funcionários!$A$1:$I$98,6,FALSE)</f>
        <v>RH</v>
      </c>
      <c r="S1677" t="str">
        <f>VLOOKUP(A1677,Funcionários!$A$1:$I$98,5,FALSE)</f>
        <v>Auxiliar</v>
      </c>
      <c r="T1677">
        <f>VLOOKUP(A1677,Funcionários!$A$1:$I$98,8,FALSE)</f>
        <v>10547.39</v>
      </c>
      <c r="U1677" t="str">
        <f>VLOOKUP(A1677,Funcionários!$A$1:$I$98,3,FALSE)</f>
        <v>F</v>
      </c>
    </row>
    <row r="1678" spans="1:21" x14ac:dyDescent="0.3">
      <c r="A1678">
        <v>58</v>
      </c>
      <c r="B1678" t="str">
        <f>VLOOKUP(A1678,Funcionários!$A$1:$I$98,2,FALSE)</f>
        <v>Milena Pereira</v>
      </c>
      <c r="C1678" s="2" t="s">
        <v>82</v>
      </c>
      <c r="D1678" s="4" t="s">
        <v>2887</v>
      </c>
      <c r="E1678" s="4" t="s">
        <v>2888</v>
      </c>
      <c r="F1678">
        <v>0</v>
      </c>
      <c r="G1678">
        <v>1</v>
      </c>
      <c r="H1678">
        <f t="shared" si="104"/>
        <v>2025</v>
      </c>
      <c r="I1678">
        <f t="shared" si="105"/>
        <v>4</v>
      </c>
      <c r="J1678" t="s">
        <v>26</v>
      </c>
      <c r="K1678" t="str">
        <f>VLOOKUP(A1678,Funcionários!$A$1:$I$98,7,FALSE)</f>
        <v>Noite</v>
      </c>
      <c r="L1678" t="str">
        <f>VLOOKUP(K1678,Turnos!$A$1:$C$4,2,FALSE)</f>
        <v>22:00</v>
      </c>
      <c r="M1678" t="str">
        <f>VLOOKUP(K1678,Turnos!$A$1:$C$4,3,FALSE)</f>
        <v>06:00</v>
      </c>
      <c r="N1678" s="6">
        <v>0.10833333333333428</v>
      </c>
      <c r="O1678" s="6">
        <v>12.394444444444446</v>
      </c>
      <c r="P1678" s="6">
        <f t="shared" si="106"/>
        <v>12.50277777777778</v>
      </c>
      <c r="Q1678" t="str">
        <f t="shared" si="107"/>
        <v>Anomalia</v>
      </c>
      <c r="R1678" t="str">
        <f>VLOOKUP(A1678,Funcionários!$A$1:$I$98,6,FALSE)</f>
        <v>RH</v>
      </c>
      <c r="S1678" t="str">
        <f>VLOOKUP(A1678,Funcionários!$A$1:$I$98,5,FALSE)</f>
        <v>Auxiliar</v>
      </c>
      <c r="T1678">
        <f>VLOOKUP(A1678,Funcionários!$A$1:$I$98,8,FALSE)</f>
        <v>10547.39</v>
      </c>
      <c r="U1678" t="str">
        <f>VLOOKUP(A1678,Funcionários!$A$1:$I$98,3,FALSE)</f>
        <v>F</v>
      </c>
    </row>
    <row r="1679" spans="1:21" x14ac:dyDescent="0.3">
      <c r="A1679">
        <v>58</v>
      </c>
      <c r="B1679" t="str">
        <f>VLOOKUP(A1679,Funcionários!$A$1:$I$98,2,FALSE)</f>
        <v>Milena Pereira</v>
      </c>
      <c r="C1679" s="2" t="s">
        <v>85</v>
      </c>
      <c r="D1679" s="4" t="s">
        <v>2889</v>
      </c>
      <c r="E1679" s="4" t="s">
        <v>2890</v>
      </c>
      <c r="F1679">
        <v>0</v>
      </c>
      <c r="G1679">
        <v>2.2000000000000002</v>
      </c>
      <c r="H1679">
        <f t="shared" si="104"/>
        <v>2025</v>
      </c>
      <c r="I1679">
        <f t="shared" si="105"/>
        <v>4</v>
      </c>
      <c r="J1679" t="s">
        <v>28</v>
      </c>
      <c r="K1679" t="str">
        <f>VLOOKUP(A1679,Funcionários!$A$1:$I$98,7,FALSE)</f>
        <v>Noite</v>
      </c>
      <c r="L1679" t="str">
        <f>VLOOKUP(K1679,Turnos!$A$1:$C$4,2,FALSE)</f>
        <v>22:00</v>
      </c>
      <c r="M1679" t="str">
        <f>VLOOKUP(K1679,Turnos!$A$1:$C$4,3,FALSE)</f>
        <v>06:00</v>
      </c>
      <c r="N1679" s="6">
        <v>15.329444444444444</v>
      </c>
      <c r="O1679" s="6">
        <v>0.61583333333333357</v>
      </c>
      <c r="P1679" s="6">
        <f t="shared" si="106"/>
        <v>15.945277777777777</v>
      </c>
      <c r="Q1679" t="str">
        <f t="shared" si="107"/>
        <v>Anomalia</v>
      </c>
      <c r="R1679" t="str">
        <f>VLOOKUP(A1679,Funcionários!$A$1:$I$98,6,FALSE)</f>
        <v>RH</v>
      </c>
      <c r="S1679" t="str">
        <f>VLOOKUP(A1679,Funcionários!$A$1:$I$98,5,FALSE)</f>
        <v>Auxiliar</v>
      </c>
      <c r="T1679">
        <f>VLOOKUP(A1679,Funcionários!$A$1:$I$98,8,FALSE)</f>
        <v>10547.39</v>
      </c>
      <c r="U1679" t="str">
        <f>VLOOKUP(A1679,Funcionários!$A$1:$I$98,3,FALSE)</f>
        <v>F</v>
      </c>
    </row>
    <row r="1680" spans="1:21" x14ac:dyDescent="0.3">
      <c r="A1680">
        <v>58</v>
      </c>
      <c r="B1680" t="str">
        <f>VLOOKUP(A1680,Funcionários!$A$1:$I$98,2,FALSE)</f>
        <v>Milena Pereira</v>
      </c>
      <c r="C1680" s="2" t="s">
        <v>88</v>
      </c>
      <c r="D1680" s="4" t="s">
        <v>2263</v>
      </c>
      <c r="E1680" s="4" t="s">
        <v>2891</v>
      </c>
      <c r="F1680">
        <v>0</v>
      </c>
      <c r="G1680">
        <v>2.2000000000000002</v>
      </c>
      <c r="H1680">
        <f t="shared" si="104"/>
        <v>2025</v>
      </c>
      <c r="I1680">
        <f t="shared" si="105"/>
        <v>4</v>
      </c>
      <c r="J1680" t="s">
        <v>9</v>
      </c>
      <c r="K1680" t="str">
        <f>VLOOKUP(A1680,Funcionários!$A$1:$I$98,7,FALSE)</f>
        <v>Noite</v>
      </c>
      <c r="L1680" t="str">
        <f>VLOOKUP(K1680,Turnos!$A$1:$C$4,2,FALSE)</f>
        <v>22:00</v>
      </c>
      <c r="M1680" t="str">
        <f>VLOOKUP(K1680,Turnos!$A$1:$C$4,3,FALSE)</f>
        <v>06:00</v>
      </c>
      <c r="N1680" s="6">
        <v>4.7361111111111098</v>
      </c>
      <c r="O1680" s="6">
        <v>0.11416666666666719</v>
      </c>
      <c r="P1680" s="6">
        <f t="shared" si="106"/>
        <v>4.8502777777777766</v>
      </c>
      <c r="Q1680" t="str">
        <f t="shared" si="107"/>
        <v>Anomalia</v>
      </c>
      <c r="R1680" t="str">
        <f>VLOOKUP(A1680,Funcionários!$A$1:$I$98,6,FALSE)</f>
        <v>RH</v>
      </c>
      <c r="S1680" t="str">
        <f>VLOOKUP(A1680,Funcionários!$A$1:$I$98,5,FALSE)</f>
        <v>Auxiliar</v>
      </c>
      <c r="T1680">
        <f>VLOOKUP(A1680,Funcionários!$A$1:$I$98,8,FALSE)</f>
        <v>10547.39</v>
      </c>
      <c r="U1680" t="str">
        <f>VLOOKUP(A1680,Funcionários!$A$1:$I$98,3,FALSE)</f>
        <v>F</v>
      </c>
    </row>
    <row r="1681" spans="1:21" x14ac:dyDescent="0.3">
      <c r="A1681">
        <v>58</v>
      </c>
      <c r="B1681" t="str">
        <f>VLOOKUP(A1681,Funcionários!$A$1:$I$98,2,FALSE)</f>
        <v>Milena Pereira</v>
      </c>
      <c r="C1681" s="2" t="s">
        <v>91</v>
      </c>
      <c r="D1681" s="4" t="s">
        <v>2892</v>
      </c>
      <c r="E1681" s="4" t="s">
        <v>2893</v>
      </c>
      <c r="F1681">
        <v>0</v>
      </c>
      <c r="G1681">
        <v>0.6</v>
      </c>
      <c r="H1681">
        <f t="shared" si="104"/>
        <v>2025</v>
      </c>
      <c r="I1681">
        <f t="shared" si="105"/>
        <v>4</v>
      </c>
      <c r="J1681" t="s">
        <v>12</v>
      </c>
      <c r="K1681" t="str">
        <f>VLOOKUP(A1681,Funcionários!$A$1:$I$98,7,FALSE)</f>
        <v>Noite</v>
      </c>
      <c r="L1681" t="str">
        <f>VLOOKUP(K1681,Turnos!$A$1:$C$4,2,FALSE)</f>
        <v>22:00</v>
      </c>
      <c r="M1681" t="str">
        <f>VLOOKUP(K1681,Turnos!$A$1:$C$4,3,FALSE)</f>
        <v>06:00</v>
      </c>
      <c r="N1681" s="6">
        <v>14.248333333333333</v>
      </c>
      <c r="O1681" s="6">
        <v>13.474722222222223</v>
      </c>
      <c r="P1681" s="6">
        <f t="shared" si="106"/>
        <v>27.723055555555554</v>
      </c>
      <c r="Q1681" t="str">
        <f t="shared" si="107"/>
        <v>Anomalia</v>
      </c>
      <c r="R1681" t="str">
        <f>VLOOKUP(A1681,Funcionários!$A$1:$I$98,6,FALSE)</f>
        <v>RH</v>
      </c>
      <c r="S1681" t="str">
        <f>VLOOKUP(A1681,Funcionários!$A$1:$I$98,5,FALSE)</f>
        <v>Auxiliar</v>
      </c>
      <c r="T1681">
        <f>VLOOKUP(A1681,Funcionários!$A$1:$I$98,8,FALSE)</f>
        <v>10547.39</v>
      </c>
      <c r="U1681" t="str">
        <f>VLOOKUP(A1681,Funcionários!$A$1:$I$98,3,FALSE)</f>
        <v>F</v>
      </c>
    </row>
    <row r="1682" spans="1:21" x14ac:dyDescent="0.3">
      <c r="A1682">
        <v>59</v>
      </c>
      <c r="B1682" t="str">
        <f>VLOOKUP(A1682,Funcionários!$A$1:$I$98,2,FALSE)</f>
        <v>Arthur da Cunha</v>
      </c>
      <c r="C1682" s="2" t="s">
        <v>7</v>
      </c>
      <c r="D1682" s="4" t="s">
        <v>2894</v>
      </c>
      <c r="E1682" s="4" t="s">
        <v>2895</v>
      </c>
      <c r="F1682">
        <v>0</v>
      </c>
      <c r="G1682">
        <v>2.7</v>
      </c>
      <c r="H1682">
        <f t="shared" si="104"/>
        <v>2025</v>
      </c>
      <c r="I1682">
        <f t="shared" si="105"/>
        <v>5</v>
      </c>
      <c r="J1682" t="s">
        <v>9</v>
      </c>
      <c r="K1682" t="str">
        <f>VLOOKUP(A1682,Funcionários!$A$1:$I$98,7,FALSE)</f>
        <v>Manhã</v>
      </c>
      <c r="L1682" t="str">
        <f>VLOOKUP(K1682,Turnos!$A$1:$C$4,2,FALSE)</f>
        <v>06:00</v>
      </c>
      <c r="M1682" t="str">
        <f>VLOOKUP(K1682,Turnos!$A$1:$C$4,3,FALSE)</f>
        <v>14:00</v>
      </c>
      <c r="N1682" s="6">
        <v>16.441944444444445</v>
      </c>
      <c r="O1682" s="6">
        <v>6.0555555555555571</v>
      </c>
      <c r="P1682" s="6">
        <f t="shared" si="106"/>
        <v>22.497500000000002</v>
      </c>
      <c r="Q1682" t="str">
        <f t="shared" si="107"/>
        <v>Anomalia</v>
      </c>
      <c r="R1682" t="str">
        <f>VLOOKUP(A1682,Funcionários!$A$1:$I$98,6,FALSE)</f>
        <v>Comercial</v>
      </c>
      <c r="S1682" t="str">
        <f>VLOOKUP(A1682,Funcionários!$A$1:$I$98,5,FALSE)</f>
        <v>Gerente</v>
      </c>
      <c r="T1682">
        <f>VLOOKUP(A1682,Funcionários!$A$1:$I$98,8,FALSE)</f>
        <v>0</v>
      </c>
      <c r="U1682" t="str">
        <f>VLOOKUP(A1682,Funcionários!$A$1:$I$98,3,FALSE)</f>
        <v>F</v>
      </c>
    </row>
    <row r="1683" spans="1:21" x14ac:dyDescent="0.3">
      <c r="A1683">
        <v>59</v>
      </c>
      <c r="B1683" t="str">
        <f>VLOOKUP(A1683,Funcionários!$A$1:$I$98,2,FALSE)</f>
        <v>Arthur da Cunha</v>
      </c>
      <c r="C1683" s="2" t="s">
        <v>10</v>
      </c>
      <c r="D1683" s="4"/>
      <c r="E1683" s="4"/>
      <c r="F1683">
        <v>0</v>
      </c>
      <c r="G1683">
        <v>0</v>
      </c>
      <c r="H1683">
        <f t="shared" si="104"/>
        <v>2025</v>
      </c>
      <c r="I1683">
        <f t="shared" si="105"/>
        <v>5</v>
      </c>
      <c r="J1683" t="s">
        <v>12</v>
      </c>
      <c r="K1683" t="str">
        <f>VLOOKUP(A1683,Funcionários!$A$1:$I$98,7,FALSE)</f>
        <v>Manhã</v>
      </c>
      <c r="L1683" t="str">
        <f>VLOOKUP(K1683,Turnos!$A$1:$C$4,2,FALSE)</f>
        <v>06:00</v>
      </c>
      <c r="M1683" t="str">
        <f>VLOOKUP(K1683,Turnos!$A$1:$C$4,3,FALSE)</f>
        <v>14:00</v>
      </c>
      <c r="N1683" s="6">
        <v>6</v>
      </c>
      <c r="O1683" s="6">
        <v>14</v>
      </c>
      <c r="P1683" s="6">
        <f t="shared" si="106"/>
        <v>20</v>
      </c>
      <c r="Q1683" t="str">
        <f t="shared" si="107"/>
        <v>Anomalia</v>
      </c>
      <c r="R1683" t="str">
        <f>VLOOKUP(A1683,Funcionários!$A$1:$I$98,6,FALSE)</f>
        <v>Comercial</v>
      </c>
      <c r="S1683" t="str">
        <f>VLOOKUP(A1683,Funcionários!$A$1:$I$98,5,FALSE)</f>
        <v>Gerente</v>
      </c>
      <c r="T1683">
        <f>VLOOKUP(A1683,Funcionários!$A$1:$I$98,8,FALSE)</f>
        <v>0</v>
      </c>
      <c r="U1683" t="str">
        <f>VLOOKUP(A1683,Funcionários!$A$1:$I$98,3,FALSE)</f>
        <v>F</v>
      </c>
    </row>
    <row r="1684" spans="1:21" x14ac:dyDescent="0.3">
      <c r="A1684">
        <v>59</v>
      </c>
      <c r="B1684" t="str">
        <f>VLOOKUP(A1684,Funcionários!$A$1:$I$98,2,FALSE)</f>
        <v>Arthur da Cunha</v>
      </c>
      <c r="C1684" s="2" t="s">
        <v>13</v>
      </c>
      <c r="D1684" s="4" t="s">
        <v>2896</v>
      </c>
      <c r="E1684" s="4" t="s">
        <v>2897</v>
      </c>
      <c r="F1684">
        <v>0</v>
      </c>
      <c r="G1684">
        <v>1.9</v>
      </c>
      <c r="H1684">
        <f t="shared" si="104"/>
        <v>2025</v>
      </c>
      <c r="I1684">
        <f t="shared" si="105"/>
        <v>5</v>
      </c>
      <c r="J1684" t="s">
        <v>16</v>
      </c>
      <c r="K1684" t="str">
        <f>VLOOKUP(A1684,Funcionários!$A$1:$I$98,7,FALSE)</f>
        <v>Manhã</v>
      </c>
      <c r="L1684" t="str">
        <f>VLOOKUP(K1684,Turnos!$A$1:$C$4,2,FALSE)</f>
        <v>06:00</v>
      </c>
      <c r="M1684" t="str">
        <f>VLOOKUP(K1684,Turnos!$A$1:$C$4,3,FALSE)</f>
        <v>14:00</v>
      </c>
      <c r="N1684" s="6">
        <v>4.822222222222222</v>
      </c>
      <c r="O1684" s="6">
        <v>2.4391666666666643</v>
      </c>
      <c r="P1684" s="6">
        <f t="shared" si="106"/>
        <v>7.2613888888888862</v>
      </c>
      <c r="Q1684" t="str">
        <f t="shared" si="107"/>
        <v>Anomalia</v>
      </c>
      <c r="R1684" t="str">
        <f>VLOOKUP(A1684,Funcionários!$A$1:$I$98,6,FALSE)</f>
        <v>Comercial</v>
      </c>
      <c r="S1684" t="str">
        <f>VLOOKUP(A1684,Funcionários!$A$1:$I$98,5,FALSE)</f>
        <v>Gerente</v>
      </c>
      <c r="T1684">
        <f>VLOOKUP(A1684,Funcionários!$A$1:$I$98,8,FALSE)</f>
        <v>0</v>
      </c>
      <c r="U1684" t="str">
        <f>VLOOKUP(A1684,Funcionários!$A$1:$I$98,3,FALSE)</f>
        <v>F</v>
      </c>
    </row>
    <row r="1685" spans="1:21" x14ac:dyDescent="0.3">
      <c r="A1685">
        <v>59</v>
      </c>
      <c r="B1685" t="str">
        <f>VLOOKUP(A1685,Funcionários!$A$1:$I$98,2,FALSE)</f>
        <v>Arthur da Cunha</v>
      </c>
      <c r="C1685" s="2" t="s">
        <v>17</v>
      </c>
      <c r="D1685" s="4" t="s">
        <v>2898</v>
      </c>
      <c r="E1685" s="4" t="s">
        <v>2899</v>
      </c>
      <c r="F1685">
        <v>0</v>
      </c>
      <c r="G1685">
        <v>1.2</v>
      </c>
      <c r="H1685">
        <f t="shared" si="104"/>
        <v>2025</v>
      </c>
      <c r="I1685">
        <f t="shared" si="105"/>
        <v>5</v>
      </c>
      <c r="J1685" t="s">
        <v>18</v>
      </c>
      <c r="K1685" t="str">
        <f>VLOOKUP(A1685,Funcionários!$A$1:$I$98,7,FALSE)</f>
        <v>Manhã</v>
      </c>
      <c r="L1685" t="str">
        <f>VLOOKUP(K1685,Turnos!$A$1:$C$4,2,FALSE)</f>
        <v>06:00</v>
      </c>
      <c r="M1685" t="str">
        <f>VLOOKUP(K1685,Turnos!$A$1:$C$4,3,FALSE)</f>
        <v>14:00</v>
      </c>
      <c r="N1685" s="6">
        <v>5.4424999999999999</v>
      </c>
      <c r="O1685" s="6">
        <v>2.1319444444444411</v>
      </c>
      <c r="P1685" s="6">
        <f t="shared" si="106"/>
        <v>7.574444444444441</v>
      </c>
      <c r="Q1685" t="str">
        <f t="shared" si="107"/>
        <v>Anomalia</v>
      </c>
      <c r="R1685" t="str">
        <f>VLOOKUP(A1685,Funcionários!$A$1:$I$98,6,FALSE)</f>
        <v>Comercial</v>
      </c>
      <c r="S1685" t="str">
        <f>VLOOKUP(A1685,Funcionários!$A$1:$I$98,5,FALSE)</f>
        <v>Gerente</v>
      </c>
      <c r="T1685">
        <f>VLOOKUP(A1685,Funcionários!$A$1:$I$98,8,FALSE)</f>
        <v>0</v>
      </c>
      <c r="U1685" t="str">
        <f>VLOOKUP(A1685,Funcionários!$A$1:$I$98,3,FALSE)</f>
        <v>F</v>
      </c>
    </row>
    <row r="1686" spans="1:21" x14ac:dyDescent="0.3">
      <c r="A1686">
        <v>59</v>
      </c>
      <c r="B1686" t="str">
        <f>VLOOKUP(A1686,Funcionários!$A$1:$I$98,2,FALSE)</f>
        <v>Arthur da Cunha</v>
      </c>
      <c r="C1686" s="2" t="s">
        <v>19</v>
      </c>
      <c r="D1686" s="4" t="s">
        <v>2900</v>
      </c>
      <c r="E1686" s="4" t="s">
        <v>2901</v>
      </c>
      <c r="F1686">
        <v>0</v>
      </c>
      <c r="G1686">
        <v>2.2999999999999998</v>
      </c>
      <c r="H1686">
        <f t="shared" si="104"/>
        <v>2025</v>
      </c>
      <c r="I1686">
        <f t="shared" si="105"/>
        <v>5</v>
      </c>
      <c r="J1686" t="s">
        <v>22</v>
      </c>
      <c r="K1686" t="str">
        <f>VLOOKUP(A1686,Funcionários!$A$1:$I$98,7,FALSE)</f>
        <v>Manhã</v>
      </c>
      <c r="L1686" t="str">
        <f>VLOOKUP(K1686,Turnos!$A$1:$C$4,2,FALSE)</f>
        <v>06:00</v>
      </c>
      <c r="M1686" t="str">
        <f>VLOOKUP(K1686,Turnos!$A$1:$C$4,3,FALSE)</f>
        <v>14:00</v>
      </c>
      <c r="N1686" s="6">
        <v>12.832222222222219</v>
      </c>
      <c r="O1686" s="6">
        <v>3.8972222222222217</v>
      </c>
      <c r="P1686" s="6">
        <f t="shared" si="106"/>
        <v>16.729444444444439</v>
      </c>
      <c r="Q1686" t="str">
        <f t="shared" si="107"/>
        <v>Anomalia</v>
      </c>
      <c r="R1686" t="str">
        <f>VLOOKUP(A1686,Funcionários!$A$1:$I$98,6,FALSE)</f>
        <v>Comercial</v>
      </c>
      <c r="S1686" t="str">
        <f>VLOOKUP(A1686,Funcionários!$A$1:$I$98,5,FALSE)</f>
        <v>Gerente</v>
      </c>
      <c r="T1686">
        <f>VLOOKUP(A1686,Funcionários!$A$1:$I$98,8,FALSE)</f>
        <v>0</v>
      </c>
      <c r="U1686" t="str">
        <f>VLOOKUP(A1686,Funcionários!$A$1:$I$98,3,FALSE)</f>
        <v>F</v>
      </c>
    </row>
    <row r="1687" spans="1:21" x14ac:dyDescent="0.3">
      <c r="A1687">
        <v>59</v>
      </c>
      <c r="B1687" t="str">
        <f>VLOOKUP(A1687,Funcionários!$A$1:$I$98,2,FALSE)</f>
        <v>Arthur da Cunha</v>
      </c>
      <c r="C1687" s="2" t="s">
        <v>23</v>
      </c>
      <c r="D1687" s="4" t="s">
        <v>2902</v>
      </c>
      <c r="E1687" s="4" t="s">
        <v>2903</v>
      </c>
      <c r="F1687">
        <v>0</v>
      </c>
      <c r="G1687">
        <v>0.1</v>
      </c>
      <c r="H1687">
        <f t="shared" si="104"/>
        <v>2025</v>
      </c>
      <c r="I1687">
        <f t="shared" si="105"/>
        <v>5</v>
      </c>
      <c r="J1687" t="s">
        <v>26</v>
      </c>
      <c r="K1687" t="str">
        <f>VLOOKUP(A1687,Funcionários!$A$1:$I$98,7,FALSE)</f>
        <v>Manhã</v>
      </c>
      <c r="L1687" t="str">
        <f>VLOOKUP(K1687,Turnos!$A$1:$C$4,2,FALSE)</f>
        <v>06:00</v>
      </c>
      <c r="M1687" t="str">
        <f>VLOOKUP(K1687,Turnos!$A$1:$C$4,3,FALSE)</f>
        <v>14:00</v>
      </c>
      <c r="N1687" s="6">
        <v>14.663055555555555</v>
      </c>
      <c r="O1687" s="6">
        <v>3.5311111111111106</v>
      </c>
      <c r="P1687" s="6">
        <f t="shared" si="106"/>
        <v>18.194166666666668</v>
      </c>
      <c r="Q1687" t="str">
        <f t="shared" si="107"/>
        <v>Anomalia</v>
      </c>
      <c r="R1687" t="str">
        <f>VLOOKUP(A1687,Funcionários!$A$1:$I$98,6,FALSE)</f>
        <v>Comercial</v>
      </c>
      <c r="S1687" t="str">
        <f>VLOOKUP(A1687,Funcionários!$A$1:$I$98,5,FALSE)</f>
        <v>Gerente</v>
      </c>
      <c r="T1687">
        <f>VLOOKUP(A1687,Funcionários!$A$1:$I$98,8,FALSE)</f>
        <v>0</v>
      </c>
      <c r="U1687" t="str">
        <f>VLOOKUP(A1687,Funcionários!$A$1:$I$98,3,FALSE)</f>
        <v>F</v>
      </c>
    </row>
    <row r="1688" spans="1:21" x14ac:dyDescent="0.3">
      <c r="A1688">
        <v>59</v>
      </c>
      <c r="B1688" t="str">
        <f>VLOOKUP(A1688,Funcionários!$A$1:$I$98,2,FALSE)</f>
        <v>Arthur da Cunha</v>
      </c>
      <c r="C1688" s="2" t="s">
        <v>27</v>
      </c>
      <c r="D1688" s="4" t="s">
        <v>2904</v>
      </c>
      <c r="E1688" s="4" t="s">
        <v>2905</v>
      </c>
      <c r="F1688">
        <v>0</v>
      </c>
      <c r="G1688">
        <v>0.7</v>
      </c>
      <c r="H1688">
        <f t="shared" si="104"/>
        <v>2025</v>
      </c>
      <c r="I1688">
        <f t="shared" si="105"/>
        <v>5</v>
      </c>
      <c r="J1688" t="s">
        <v>28</v>
      </c>
      <c r="K1688" t="str">
        <f>VLOOKUP(A1688,Funcionários!$A$1:$I$98,7,FALSE)</f>
        <v>Manhã</v>
      </c>
      <c r="L1688" t="str">
        <f>VLOOKUP(K1688,Turnos!$A$1:$C$4,2,FALSE)</f>
        <v>06:00</v>
      </c>
      <c r="M1688" t="str">
        <f>VLOOKUP(K1688,Turnos!$A$1:$C$4,3,FALSE)</f>
        <v>14:00</v>
      </c>
      <c r="N1688" s="6">
        <v>16.876111111111111</v>
      </c>
      <c r="O1688" s="6">
        <v>5.0750000000000011</v>
      </c>
      <c r="P1688" s="6">
        <f t="shared" si="106"/>
        <v>21.951111111111111</v>
      </c>
      <c r="Q1688" t="str">
        <f t="shared" si="107"/>
        <v>Anomalia</v>
      </c>
      <c r="R1688" t="str">
        <f>VLOOKUP(A1688,Funcionários!$A$1:$I$98,6,FALSE)</f>
        <v>Comercial</v>
      </c>
      <c r="S1688" t="str">
        <f>VLOOKUP(A1688,Funcionários!$A$1:$I$98,5,FALSE)</f>
        <v>Gerente</v>
      </c>
      <c r="T1688">
        <f>VLOOKUP(A1688,Funcionários!$A$1:$I$98,8,FALSE)</f>
        <v>0</v>
      </c>
      <c r="U1688" t="str">
        <f>VLOOKUP(A1688,Funcionários!$A$1:$I$98,3,FALSE)</f>
        <v>F</v>
      </c>
    </row>
    <row r="1689" spans="1:21" x14ac:dyDescent="0.3">
      <c r="A1689">
        <v>59</v>
      </c>
      <c r="B1689" t="str">
        <f>VLOOKUP(A1689,Funcionários!$A$1:$I$98,2,FALSE)</f>
        <v>Arthur da Cunha</v>
      </c>
      <c r="C1689" s="2" t="s">
        <v>29</v>
      </c>
      <c r="D1689" s="4" t="s">
        <v>2906</v>
      </c>
      <c r="E1689" s="4" t="s">
        <v>1930</v>
      </c>
      <c r="F1689">
        <v>0</v>
      </c>
      <c r="G1689">
        <v>0.6</v>
      </c>
      <c r="H1689">
        <f t="shared" si="104"/>
        <v>2025</v>
      </c>
      <c r="I1689">
        <f t="shared" si="105"/>
        <v>4</v>
      </c>
      <c r="J1689" t="s">
        <v>9</v>
      </c>
      <c r="K1689" t="str">
        <f>VLOOKUP(A1689,Funcionários!$A$1:$I$98,7,FALSE)</f>
        <v>Manhã</v>
      </c>
      <c r="L1689" t="str">
        <f>VLOOKUP(K1689,Turnos!$A$1:$C$4,2,FALSE)</f>
        <v>06:00</v>
      </c>
      <c r="M1689" t="str">
        <f>VLOOKUP(K1689,Turnos!$A$1:$C$4,3,FALSE)</f>
        <v>14:00</v>
      </c>
      <c r="N1689" s="6">
        <v>9.9075000000000006</v>
      </c>
      <c r="O1689" s="6">
        <v>0.21027777777777779</v>
      </c>
      <c r="P1689" s="6">
        <f t="shared" si="106"/>
        <v>10.117777777777778</v>
      </c>
      <c r="Q1689" t="str">
        <f t="shared" si="107"/>
        <v>Anomalia</v>
      </c>
      <c r="R1689" t="str">
        <f>VLOOKUP(A1689,Funcionários!$A$1:$I$98,6,FALSE)</f>
        <v>Comercial</v>
      </c>
      <c r="S1689" t="str">
        <f>VLOOKUP(A1689,Funcionários!$A$1:$I$98,5,FALSE)</f>
        <v>Gerente</v>
      </c>
      <c r="T1689">
        <f>VLOOKUP(A1689,Funcionários!$A$1:$I$98,8,FALSE)</f>
        <v>0</v>
      </c>
      <c r="U1689" t="str">
        <f>VLOOKUP(A1689,Funcionários!$A$1:$I$98,3,FALSE)</f>
        <v>F</v>
      </c>
    </row>
    <row r="1690" spans="1:21" x14ac:dyDescent="0.3">
      <c r="A1690">
        <v>59</v>
      </c>
      <c r="B1690" t="str">
        <f>VLOOKUP(A1690,Funcionários!$A$1:$I$98,2,FALSE)</f>
        <v>Arthur da Cunha</v>
      </c>
      <c r="C1690" s="2" t="s">
        <v>32</v>
      </c>
      <c r="D1690" s="4" t="s">
        <v>2907</v>
      </c>
      <c r="E1690" s="4" t="s">
        <v>2908</v>
      </c>
      <c r="F1690">
        <v>0</v>
      </c>
      <c r="G1690">
        <v>2.4</v>
      </c>
      <c r="H1690">
        <f t="shared" si="104"/>
        <v>2025</v>
      </c>
      <c r="I1690">
        <f t="shared" si="105"/>
        <v>4</v>
      </c>
      <c r="J1690" t="s">
        <v>12</v>
      </c>
      <c r="K1690" t="str">
        <f>VLOOKUP(A1690,Funcionários!$A$1:$I$98,7,FALSE)</f>
        <v>Manhã</v>
      </c>
      <c r="L1690" t="str">
        <f>VLOOKUP(K1690,Turnos!$A$1:$C$4,2,FALSE)</f>
        <v>06:00</v>
      </c>
      <c r="M1690" t="str">
        <f>VLOOKUP(K1690,Turnos!$A$1:$C$4,3,FALSE)</f>
        <v>14:00</v>
      </c>
      <c r="N1690" s="6">
        <v>15.833333333333334</v>
      </c>
      <c r="O1690" s="6">
        <v>10.696666666666667</v>
      </c>
      <c r="P1690" s="6">
        <f t="shared" si="106"/>
        <v>26.53</v>
      </c>
      <c r="Q1690" t="str">
        <f t="shared" si="107"/>
        <v>Anomalia</v>
      </c>
      <c r="R1690" t="str">
        <f>VLOOKUP(A1690,Funcionários!$A$1:$I$98,6,FALSE)</f>
        <v>Comercial</v>
      </c>
      <c r="S1690" t="str">
        <f>VLOOKUP(A1690,Funcionários!$A$1:$I$98,5,FALSE)</f>
        <v>Gerente</v>
      </c>
      <c r="T1690">
        <f>VLOOKUP(A1690,Funcionários!$A$1:$I$98,8,FALSE)</f>
        <v>0</v>
      </c>
      <c r="U1690" t="str">
        <f>VLOOKUP(A1690,Funcionários!$A$1:$I$98,3,FALSE)</f>
        <v>F</v>
      </c>
    </row>
    <row r="1691" spans="1:21" x14ac:dyDescent="0.3">
      <c r="A1691">
        <v>59</v>
      </c>
      <c r="B1691" t="str">
        <f>VLOOKUP(A1691,Funcionários!$A$1:$I$98,2,FALSE)</f>
        <v>Arthur da Cunha</v>
      </c>
      <c r="C1691" s="2" t="s">
        <v>35</v>
      </c>
      <c r="D1691" s="4"/>
      <c r="E1691" s="4"/>
      <c r="F1691">
        <v>0</v>
      </c>
      <c r="G1691">
        <v>0</v>
      </c>
      <c r="H1691">
        <f t="shared" si="104"/>
        <v>2025</v>
      </c>
      <c r="I1691">
        <f t="shared" si="105"/>
        <v>4</v>
      </c>
      <c r="J1691" t="s">
        <v>16</v>
      </c>
      <c r="K1691" t="str">
        <f>VLOOKUP(A1691,Funcionários!$A$1:$I$98,7,FALSE)</f>
        <v>Manhã</v>
      </c>
      <c r="L1691" t="str">
        <f>VLOOKUP(K1691,Turnos!$A$1:$C$4,2,FALSE)</f>
        <v>06:00</v>
      </c>
      <c r="M1691" t="str">
        <f>VLOOKUP(K1691,Turnos!$A$1:$C$4,3,FALSE)</f>
        <v>14:00</v>
      </c>
      <c r="N1691" s="6">
        <v>6</v>
      </c>
      <c r="O1691" s="6">
        <v>14</v>
      </c>
      <c r="P1691" s="6">
        <f t="shared" si="106"/>
        <v>20</v>
      </c>
      <c r="Q1691" t="str">
        <f t="shared" si="107"/>
        <v>Anomalia</v>
      </c>
      <c r="R1691" t="str">
        <f>VLOOKUP(A1691,Funcionários!$A$1:$I$98,6,FALSE)</f>
        <v>Comercial</v>
      </c>
      <c r="S1691" t="str">
        <f>VLOOKUP(A1691,Funcionários!$A$1:$I$98,5,FALSE)</f>
        <v>Gerente</v>
      </c>
      <c r="T1691">
        <f>VLOOKUP(A1691,Funcionários!$A$1:$I$98,8,FALSE)</f>
        <v>0</v>
      </c>
      <c r="U1691" t="str">
        <f>VLOOKUP(A1691,Funcionários!$A$1:$I$98,3,FALSE)</f>
        <v>F</v>
      </c>
    </row>
    <row r="1692" spans="1:21" x14ac:dyDescent="0.3">
      <c r="A1692">
        <v>59</v>
      </c>
      <c r="B1692" t="str">
        <f>VLOOKUP(A1692,Funcionários!$A$1:$I$98,2,FALSE)</f>
        <v>Arthur da Cunha</v>
      </c>
      <c r="C1692" s="2" t="s">
        <v>36</v>
      </c>
      <c r="D1692" s="4" t="s">
        <v>2909</v>
      </c>
      <c r="E1692" s="4" t="s">
        <v>2910</v>
      </c>
      <c r="F1692">
        <v>0</v>
      </c>
      <c r="G1692">
        <v>1.5</v>
      </c>
      <c r="H1692">
        <f t="shared" si="104"/>
        <v>2025</v>
      </c>
      <c r="I1692">
        <f t="shared" si="105"/>
        <v>4</v>
      </c>
      <c r="J1692" t="s">
        <v>18</v>
      </c>
      <c r="K1692" t="str">
        <f>VLOOKUP(A1692,Funcionários!$A$1:$I$98,7,FALSE)</f>
        <v>Manhã</v>
      </c>
      <c r="L1692" t="str">
        <f>VLOOKUP(K1692,Turnos!$A$1:$C$4,2,FALSE)</f>
        <v>06:00</v>
      </c>
      <c r="M1692" t="str">
        <f>VLOOKUP(K1692,Turnos!$A$1:$C$4,3,FALSE)</f>
        <v>14:00</v>
      </c>
      <c r="N1692" s="6">
        <v>14.981666666666666</v>
      </c>
      <c r="O1692" s="6">
        <v>4.404166666666665</v>
      </c>
      <c r="P1692" s="6">
        <f t="shared" si="106"/>
        <v>19.385833333333331</v>
      </c>
      <c r="Q1692" t="str">
        <f t="shared" si="107"/>
        <v>Anomalia</v>
      </c>
      <c r="R1692" t="str">
        <f>VLOOKUP(A1692,Funcionários!$A$1:$I$98,6,FALSE)</f>
        <v>Comercial</v>
      </c>
      <c r="S1692" t="str">
        <f>VLOOKUP(A1692,Funcionários!$A$1:$I$98,5,FALSE)</f>
        <v>Gerente</v>
      </c>
      <c r="T1692">
        <f>VLOOKUP(A1692,Funcionários!$A$1:$I$98,8,FALSE)</f>
        <v>0</v>
      </c>
      <c r="U1692" t="str">
        <f>VLOOKUP(A1692,Funcionários!$A$1:$I$98,3,FALSE)</f>
        <v>F</v>
      </c>
    </row>
    <row r="1693" spans="1:21" x14ac:dyDescent="0.3">
      <c r="A1693">
        <v>59</v>
      </c>
      <c r="B1693" t="str">
        <f>VLOOKUP(A1693,Funcionários!$A$1:$I$98,2,FALSE)</f>
        <v>Arthur da Cunha</v>
      </c>
      <c r="C1693" s="2" t="s">
        <v>39</v>
      </c>
      <c r="D1693" s="4" t="s">
        <v>2911</v>
      </c>
      <c r="E1693" s="4" t="s">
        <v>2912</v>
      </c>
      <c r="F1693">
        <v>0</v>
      </c>
      <c r="G1693">
        <v>2.2000000000000002</v>
      </c>
      <c r="H1693">
        <f t="shared" si="104"/>
        <v>2025</v>
      </c>
      <c r="I1693">
        <f t="shared" si="105"/>
        <v>4</v>
      </c>
      <c r="J1693" t="s">
        <v>22</v>
      </c>
      <c r="K1693" t="str">
        <f>VLOOKUP(A1693,Funcionários!$A$1:$I$98,7,FALSE)</f>
        <v>Manhã</v>
      </c>
      <c r="L1693" t="str">
        <f>VLOOKUP(K1693,Turnos!$A$1:$C$4,2,FALSE)</f>
        <v>06:00</v>
      </c>
      <c r="M1693" t="str">
        <f>VLOOKUP(K1693,Turnos!$A$1:$C$4,3,FALSE)</f>
        <v>14:00</v>
      </c>
      <c r="N1693" s="6">
        <v>13.457777777777778</v>
      </c>
      <c r="O1693" s="6">
        <v>5.0688888888888881</v>
      </c>
      <c r="P1693" s="6">
        <f t="shared" si="106"/>
        <v>18.526666666666667</v>
      </c>
      <c r="Q1693" t="str">
        <f t="shared" si="107"/>
        <v>Anomalia</v>
      </c>
      <c r="R1693" t="str">
        <f>VLOOKUP(A1693,Funcionários!$A$1:$I$98,6,FALSE)</f>
        <v>Comercial</v>
      </c>
      <c r="S1693" t="str">
        <f>VLOOKUP(A1693,Funcionários!$A$1:$I$98,5,FALSE)</f>
        <v>Gerente</v>
      </c>
      <c r="T1693">
        <f>VLOOKUP(A1693,Funcionários!$A$1:$I$98,8,FALSE)</f>
        <v>0</v>
      </c>
      <c r="U1693" t="str">
        <f>VLOOKUP(A1693,Funcionários!$A$1:$I$98,3,FALSE)</f>
        <v>F</v>
      </c>
    </row>
    <row r="1694" spans="1:21" x14ac:dyDescent="0.3">
      <c r="A1694">
        <v>59</v>
      </c>
      <c r="B1694" t="str">
        <f>VLOOKUP(A1694,Funcionários!$A$1:$I$98,2,FALSE)</f>
        <v>Arthur da Cunha</v>
      </c>
      <c r="C1694" s="2" t="s">
        <v>42</v>
      </c>
      <c r="D1694" s="4" t="s">
        <v>2913</v>
      </c>
      <c r="E1694" s="4" t="s">
        <v>2914</v>
      </c>
      <c r="F1694">
        <v>0</v>
      </c>
      <c r="G1694">
        <v>0.4</v>
      </c>
      <c r="H1694">
        <f t="shared" si="104"/>
        <v>2025</v>
      </c>
      <c r="I1694">
        <f t="shared" si="105"/>
        <v>4</v>
      </c>
      <c r="J1694" t="s">
        <v>26</v>
      </c>
      <c r="K1694" t="str">
        <f>VLOOKUP(A1694,Funcionários!$A$1:$I$98,7,FALSE)</f>
        <v>Manhã</v>
      </c>
      <c r="L1694" t="str">
        <f>VLOOKUP(K1694,Turnos!$A$1:$C$4,2,FALSE)</f>
        <v>06:00</v>
      </c>
      <c r="M1694" t="str">
        <f>VLOOKUP(K1694,Turnos!$A$1:$C$4,3,FALSE)</f>
        <v>14:00</v>
      </c>
      <c r="N1694" s="6">
        <v>14.85638888888889</v>
      </c>
      <c r="O1694" s="6">
        <v>11.254166666666666</v>
      </c>
      <c r="P1694" s="6">
        <f t="shared" si="106"/>
        <v>26.110555555555557</v>
      </c>
      <c r="Q1694" t="str">
        <f t="shared" si="107"/>
        <v>Anomalia</v>
      </c>
      <c r="R1694" t="str">
        <f>VLOOKUP(A1694,Funcionários!$A$1:$I$98,6,FALSE)</f>
        <v>Comercial</v>
      </c>
      <c r="S1694" t="str">
        <f>VLOOKUP(A1694,Funcionários!$A$1:$I$98,5,FALSE)</f>
        <v>Gerente</v>
      </c>
      <c r="T1694">
        <f>VLOOKUP(A1694,Funcionários!$A$1:$I$98,8,FALSE)</f>
        <v>0</v>
      </c>
      <c r="U1694" t="str">
        <f>VLOOKUP(A1694,Funcionários!$A$1:$I$98,3,FALSE)</f>
        <v>F</v>
      </c>
    </row>
    <row r="1695" spans="1:21" x14ac:dyDescent="0.3">
      <c r="A1695">
        <v>59</v>
      </c>
      <c r="B1695" t="str">
        <f>VLOOKUP(A1695,Funcionários!$A$1:$I$98,2,FALSE)</f>
        <v>Arthur da Cunha</v>
      </c>
      <c r="C1695" s="2" t="s">
        <v>45</v>
      </c>
      <c r="D1695" s="4" t="s">
        <v>2915</v>
      </c>
      <c r="E1695" s="4" t="s">
        <v>86</v>
      </c>
      <c r="F1695">
        <v>0</v>
      </c>
      <c r="G1695">
        <v>2.8</v>
      </c>
      <c r="H1695">
        <f t="shared" si="104"/>
        <v>2025</v>
      </c>
      <c r="I1695">
        <f t="shared" si="105"/>
        <v>4</v>
      </c>
      <c r="J1695" t="s">
        <v>28</v>
      </c>
      <c r="K1695" t="str">
        <f>VLOOKUP(A1695,Funcionários!$A$1:$I$98,7,FALSE)</f>
        <v>Manhã</v>
      </c>
      <c r="L1695" t="str">
        <f>VLOOKUP(K1695,Turnos!$A$1:$C$4,2,FALSE)</f>
        <v>06:00</v>
      </c>
      <c r="M1695" t="str">
        <f>VLOOKUP(K1695,Turnos!$A$1:$C$4,3,FALSE)</f>
        <v>14:00</v>
      </c>
      <c r="N1695" s="6">
        <v>14.351944444444447</v>
      </c>
      <c r="O1695" s="6">
        <v>0.49777777777777743</v>
      </c>
      <c r="P1695" s="6">
        <f t="shared" si="106"/>
        <v>14.849722222222224</v>
      </c>
      <c r="Q1695" t="str">
        <f t="shared" si="107"/>
        <v>Anomalia</v>
      </c>
      <c r="R1695" t="str">
        <f>VLOOKUP(A1695,Funcionários!$A$1:$I$98,6,FALSE)</f>
        <v>Comercial</v>
      </c>
      <c r="S1695" t="str">
        <f>VLOOKUP(A1695,Funcionários!$A$1:$I$98,5,FALSE)</f>
        <v>Gerente</v>
      </c>
      <c r="T1695">
        <f>VLOOKUP(A1695,Funcionários!$A$1:$I$98,8,FALSE)</f>
        <v>0</v>
      </c>
      <c r="U1695" t="str">
        <f>VLOOKUP(A1695,Funcionários!$A$1:$I$98,3,FALSE)</f>
        <v>F</v>
      </c>
    </row>
    <row r="1696" spans="1:21" x14ac:dyDescent="0.3">
      <c r="A1696">
        <v>59</v>
      </c>
      <c r="B1696" t="str">
        <f>VLOOKUP(A1696,Funcionários!$A$1:$I$98,2,FALSE)</f>
        <v>Arthur da Cunha</v>
      </c>
      <c r="C1696" s="2" t="s">
        <v>48</v>
      </c>
      <c r="D1696" s="4" t="s">
        <v>2667</v>
      </c>
      <c r="E1696" s="4" t="s">
        <v>2916</v>
      </c>
      <c r="F1696">
        <v>0</v>
      </c>
      <c r="G1696">
        <v>2.2000000000000002</v>
      </c>
      <c r="H1696">
        <f t="shared" si="104"/>
        <v>2025</v>
      </c>
      <c r="I1696">
        <f t="shared" si="105"/>
        <v>4</v>
      </c>
      <c r="J1696" t="s">
        <v>9</v>
      </c>
      <c r="K1696" t="str">
        <f>VLOOKUP(A1696,Funcionários!$A$1:$I$98,7,FALSE)</f>
        <v>Manhã</v>
      </c>
      <c r="L1696" t="str">
        <f>VLOOKUP(K1696,Turnos!$A$1:$C$4,2,FALSE)</f>
        <v>06:00</v>
      </c>
      <c r="M1696" t="str">
        <f>VLOOKUP(K1696,Turnos!$A$1:$C$4,3,FALSE)</f>
        <v>14:00</v>
      </c>
      <c r="N1696" s="6">
        <v>17.810277777777777</v>
      </c>
      <c r="O1696" s="6">
        <v>1.0936111111111109</v>
      </c>
      <c r="P1696" s="6">
        <f t="shared" si="106"/>
        <v>18.90388888888889</v>
      </c>
      <c r="Q1696" t="str">
        <f t="shared" si="107"/>
        <v>Anomalia</v>
      </c>
      <c r="R1696" t="str">
        <f>VLOOKUP(A1696,Funcionários!$A$1:$I$98,6,FALSE)</f>
        <v>Comercial</v>
      </c>
      <c r="S1696" t="str">
        <f>VLOOKUP(A1696,Funcionários!$A$1:$I$98,5,FALSE)</f>
        <v>Gerente</v>
      </c>
      <c r="T1696">
        <f>VLOOKUP(A1696,Funcionários!$A$1:$I$98,8,FALSE)</f>
        <v>0</v>
      </c>
      <c r="U1696" t="str">
        <f>VLOOKUP(A1696,Funcionários!$A$1:$I$98,3,FALSE)</f>
        <v>F</v>
      </c>
    </row>
    <row r="1697" spans="1:21" x14ac:dyDescent="0.3">
      <c r="A1697">
        <v>59</v>
      </c>
      <c r="B1697" t="str">
        <f>VLOOKUP(A1697,Funcionários!$A$1:$I$98,2,FALSE)</f>
        <v>Arthur da Cunha</v>
      </c>
      <c r="C1697" s="2" t="s">
        <v>51</v>
      </c>
      <c r="D1697" s="4"/>
      <c r="E1697" s="4"/>
      <c r="F1697">
        <v>0</v>
      </c>
      <c r="G1697">
        <v>0</v>
      </c>
      <c r="H1697">
        <f t="shared" si="104"/>
        <v>2025</v>
      </c>
      <c r="I1697">
        <f t="shared" si="105"/>
        <v>4</v>
      </c>
      <c r="J1697" t="s">
        <v>12</v>
      </c>
      <c r="K1697" t="str">
        <f>VLOOKUP(A1697,Funcionários!$A$1:$I$98,7,FALSE)</f>
        <v>Manhã</v>
      </c>
      <c r="L1697" t="str">
        <f>VLOOKUP(K1697,Turnos!$A$1:$C$4,2,FALSE)</f>
        <v>06:00</v>
      </c>
      <c r="M1697" t="str">
        <f>VLOOKUP(K1697,Turnos!$A$1:$C$4,3,FALSE)</f>
        <v>14:00</v>
      </c>
      <c r="N1697" s="6">
        <v>6</v>
      </c>
      <c r="O1697" s="6">
        <v>14</v>
      </c>
      <c r="P1697" s="6">
        <f t="shared" si="106"/>
        <v>20</v>
      </c>
      <c r="Q1697" t="str">
        <f t="shared" si="107"/>
        <v>Anomalia</v>
      </c>
      <c r="R1697" t="str">
        <f>VLOOKUP(A1697,Funcionários!$A$1:$I$98,6,FALSE)</f>
        <v>Comercial</v>
      </c>
      <c r="S1697" t="str">
        <f>VLOOKUP(A1697,Funcionários!$A$1:$I$98,5,FALSE)</f>
        <v>Gerente</v>
      </c>
      <c r="T1697">
        <f>VLOOKUP(A1697,Funcionários!$A$1:$I$98,8,FALSE)</f>
        <v>0</v>
      </c>
      <c r="U1697" t="str">
        <f>VLOOKUP(A1697,Funcionários!$A$1:$I$98,3,FALSE)</f>
        <v>F</v>
      </c>
    </row>
    <row r="1698" spans="1:21" x14ac:dyDescent="0.3">
      <c r="A1698">
        <v>59</v>
      </c>
      <c r="B1698" t="str">
        <f>VLOOKUP(A1698,Funcionários!$A$1:$I$98,2,FALSE)</f>
        <v>Arthur da Cunha</v>
      </c>
      <c r="C1698" s="2" t="s">
        <v>54</v>
      </c>
      <c r="D1698" s="4" t="s">
        <v>2917</v>
      </c>
      <c r="E1698" s="4" t="s">
        <v>2918</v>
      </c>
      <c r="F1698">
        <v>0</v>
      </c>
      <c r="G1698">
        <v>2.1</v>
      </c>
      <c r="H1698">
        <f t="shared" si="104"/>
        <v>2025</v>
      </c>
      <c r="I1698">
        <f t="shared" si="105"/>
        <v>4</v>
      </c>
      <c r="J1698" t="s">
        <v>16</v>
      </c>
      <c r="K1698" t="str">
        <f>VLOOKUP(A1698,Funcionários!$A$1:$I$98,7,FALSE)</f>
        <v>Manhã</v>
      </c>
      <c r="L1698" t="str">
        <f>VLOOKUP(K1698,Turnos!$A$1:$C$4,2,FALSE)</f>
        <v>06:00</v>
      </c>
      <c r="M1698" t="str">
        <f>VLOOKUP(K1698,Turnos!$A$1:$C$4,3,FALSE)</f>
        <v>14:00</v>
      </c>
      <c r="N1698" s="6">
        <v>6.2277777777777779</v>
      </c>
      <c r="O1698" s="6">
        <v>8.8152777777777782</v>
      </c>
      <c r="P1698" s="6">
        <f t="shared" si="106"/>
        <v>15.043055555555556</v>
      </c>
      <c r="Q1698" t="str">
        <f t="shared" si="107"/>
        <v>Anomalia</v>
      </c>
      <c r="R1698" t="str">
        <f>VLOOKUP(A1698,Funcionários!$A$1:$I$98,6,FALSE)</f>
        <v>Comercial</v>
      </c>
      <c r="S1698" t="str">
        <f>VLOOKUP(A1698,Funcionários!$A$1:$I$98,5,FALSE)</f>
        <v>Gerente</v>
      </c>
      <c r="T1698">
        <f>VLOOKUP(A1698,Funcionários!$A$1:$I$98,8,FALSE)</f>
        <v>0</v>
      </c>
      <c r="U1698" t="str">
        <f>VLOOKUP(A1698,Funcionários!$A$1:$I$98,3,FALSE)</f>
        <v>F</v>
      </c>
    </row>
    <row r="1699" spans="1:21" x14ac:dyDescent="0.3">
      <c r="A1699">
        <v>59</v>
      </c>
      <c r="B1699" t="str">
        <f>VLOOKUP(A1699,Funcionários!$A$1:$I$98,2,FALSE)</f>
        <v>Arthur da Cunha</v>
      </c>
      <c r="C1699" s="2" t="s">
        <v>57</v>
      </c>
      <c r="D1699" s="4"/>
      <c r="E1699" s="4"/>
      <c r="F1699">
        <v>0</v>
      </c>
      <c r="G1699">
        <v>0</v>
      </c>
      <c r="H1699">
        <f t="shared" si="104"/>
        <v>2025</v>
      </c>
      <c r="I1699">
        <f t="shared" si="105"/>
        <v>4</v>
      </c>
      <c r="J1699" t="s">
        <v>18</v>
      </c>
      <c r="K1699" t="str">
        <f>VLOOKUP(A1699,Funcionários!$A$1:$I$98,7,FALSE)</f>
        <v>Manhã</v>
      </c>
      <c r="L1699" t="str">
        <f>VLOOKUP(K1699,Turnos!$A$1:$C$4,2,FALSE)</f>
        <v>06:00</v>
      </c>
      <c r="M1699" t="str">
        <f>VLOOKUP(K1699,Turnos!$A$1:$C$4,3,FALSE)</f>
        <v>14:00</v>
      </c>
      <c r="N1699" s="6">
        <v>6</v>
      </c>
      <c r="O1699" s="6">
        <v>14</v>
      </c>
      <c r="P1699" s="6">
        <f t="shared" si="106"/>
        <v>20</v>
      </c>
      <c r="Q1699" t="str">
        <f t="shared" si="107"/>
        <v>Anomalia</v>
      </c>
      <c r="R1699" t="str">
        <f>VLOOKUP(A1699,Funcionários!$A$1:$I$98,6,FALSE)</f>
        <v>Comercial</v>
      </c>
      <c r="S1699" t="str">
        <f>VLOOKUP(A1699,Funcionários!$A$1:$I$98,5,FALSE)</f>
        <v>Gerente</v>
      </c>
      <c r="T1699">
        <f>VLOOKUP(A1699,Funcionários!$A$1:$I$98,8,FALSE)</f>
        <v>0</v>
      </c>
      <c r="U1699" t="str">
        <f>VLOOKUP(A1699,Funcionários!$A$1:$I$98,3,FALSE)</f>
        <v>F</v>
      </c>
    </row>
    <row r="1700" spans="1:21" x14ac:dyDescent="0.3">
      <c r="A1700">
        <v>59</v>
      </c>
      <c r="B1700" t="str">
        <f>VLOOKUP(A1700,Funcionários!$A$1:$I$98,2,FALSE)</f>
        <v>Arthur da Cunha</v>
      </c>
      <c r="C1700" s="2" t="s">
        <v>60</v>
      </c>
      <c r="D1700" s="4"/>
      <c r="E1700" s="4"/>
      <c r="F1700">
        <v>0</v>
      </c>
      <c r="G1700">
        <v>0</v>
      </c>
      <c r="H1700">
        <f t="shared" si="104"/>
        <v>2025</v>
      </c>
      <c r="I1700">
        <f t="shared" si="105"/>
        <v>4</v>
      </c>
      <c r="J1700" t="s">
        <v>22</v>
      </c>
      <c r="K1700" t="str">
        <f>VLOOKUP(A1700,Funcionários!$A$1:$I$98,7,FALSE)</f>
        <v>Manhã</v>
      </c>
      <c r="L1700" t="str">
        <f>VLOOKUP(K1700,Turnos!$A$1:$C$4,2,FALSE)</f>
        <v>06:00</v>
      </c>
      <c r="M1700" t="str">
        <f>VLOOKUP(K1700,Turnos!$A$1:$C$4,3,FALSE)</f>
        <v>14:00</v>
      </c>
      <c r="N1700" s="6">
        <v>6</v>
      </c>
      <c r="O1700" s="6">
        <v>14</v>
      </c>
      <c r="P1700" s="6">
        <f t="shared" si="106"/>
        <v>20</v>
      </c>
      <c r="Q1700" t="str">
        <f t="shared" si="107"/>
        <v>Anomalia</v>
      </c>
      <c r="R1700" t="str">
        <f>VLOOKUP(A1700,Funcionários!$A$1:$I$98,6,FALSE)</f>
        <v>Comercial</v>
      </c>
      <c r="S1700" t="str">
        <f>VLOOKUP(A1700,Funcionários!$A$1:$I$98,5,FALSE)</f>
        <v>Gerente</v>
      </c>
      <c r="T1700">
        <f>VLOOKUP(A1700,Funcionários!$A$1:$I$98,8,FALSE)</f>
        <v>0</v>
      </c>
      <c r="U1700" t="str">
        <f>VLOOKUP(A1700,Funcionários!$A$1:$I$98,3,FALSE)</f>
        <v>F</v>
      </c>
    </row>
    <row r="1701" spans="1:21" x14ac:dyDescent="0.3">
      <c r="A1701">
        <v>59</v>
      </c>
      <c r="B1701" t="str">
        <f>VLOOKUP(A1701,Funcionários!$A$1:$I$98,2,FALSE)</f>
        <v>Arthur da Cunha</v>
      </c>
      <c r="C1701" s="2" t="s">
        <v>63</v>
      </c>
      <c r="D1701" s="4" t="s">
        <v>2919</v>
      </c>
      <c r="E1701" s="4" t="s">
        <v>2920</v>
      </c>
      <c r="F1701">
        <v>0</v>
      </c>
      <c r="G1701">
        <v>0.9</v>
      </c>
      <c r="H1701">
        <f t="shared" si="104"/>
        <v>2025</v>
      </c>
      <c r="I1701">
        <f t="shared" si="105"/>
        <v>4</v>
      </c>
      <c r="J1701" t="s">
        <v>26</v>
      </c>
      <c r="K1701" t="str">
        <f>VLOOKUP(A1701,Funcionários!$A$1:$I$98,7,FALSE)</f>
        <v>Manhã</v>
      </c>
      <c r="L1701" t="str">
        <f>VLOOKUP(K1701,Turnos!$A$1:$C$4,2,FALSE)</f>
        <v>06:00</v>
      </c>
      <c r="M1701" t="str">
        <f>VLOOKUP(K1701,Turnos!$A$1:$C$4,3,FALSE)</f>
        <v>14:00</v>
      </c>
      <c r="N1701" s="6">
        <v>0.25388888888888883</v>
      </c>
      <c r="O1701" s="6">
        <v>5.7233333333333336</v>
      </c>
      <c r="P1701" s="6">
        <f t="shared" si="106"/>
        <v>5.9772222222222222</v>
      </c>
      <c r="Q1701" t="str">
        <f t="shared" si="107"/>
        <v>Anomalia</v>
      </c>
      <c r="R1701" t="str">
        <f>VLOOKUP(A1701,Funcionários!$A$1:$I$98,6,FALSE)</f>
        <v>Comercial</v>
      </c>
      <c r="S1701" t="str">
        <f>VLOOKUP(A1701,Funcionários!$A$1:$I$98,5,FALSE)</f>
        <v>Gerente</v>
      </c>
      <c r="T1701">
        <f>VLOOKUP(A1701,Funcionários!$A$1:$I$98,8,FALSE)</f>
        <v>0</v>
      </c>
      <c r="U1701" t="str">
        <f>VLOOKUP(A1701,Funcionários!$A$1:$I$98,3,FALSE)</f>
        <v>F</v>
      </c>
    </row>
    <row r="1702" spans="1:21" x14ac:dyDescent="0.3">
      <c r="A1702">
        <v>59</v>
      </c>
      <c r="B1702" t="str">
        <f>VLOOKUP(A1702,Funcionários!$A$1:$I$98,2,FALSE)</f>
        <v>Arthur da Cunha</v>
      </c>
      <c r="C1702" s="2" t="s">
        <v>66</v>
      </c>
      <c r="D1702" s="4" t="s">
        <v>2921</v>
      </c>
      <c r="E1702" s="4" t="s">
        <v>2922</v>
      </c>
      <c r="F1702">
        <v>0</v>
      </c>
      <c r="G1702">
        <v>2.7</v>
      </c>
      <c r="H1702">
        <f t="shared" si="104"/>
        <v>2025</v>
      </c>
      <c r="I1702">
        <f t="shared" si="105"/>
        <v>4</v>
      </c>
      <c r="J1702" t="s">
        <v>28</v>
      </c>
      <c r="K1702" t="str">
        <f>VLOOKUP(A1702,Funcionários!$A$1:$I$98,7,FALSE)</f>
        <v>Manhã</v>
      </c>
      <c r="L1702" t="str">
        <f>VLOOKUP(K1702,Turnos!$A$1:$C$4,2,FALSE)</f>
        <v>06:00</v>
      </c>
      <c r="M1702" t="str">
        <f>VLOOKUP(K1702,Turnos!$A$1:$C$4,3,FALSE)</f>
        <v>14:00</v>
      </c>
      <c r="N1702" s="6">
        <v>9.8133333333333326</v>
      </c>
      <c r="O1702" s="6">
        <v>11.457777777777778</v>
      </c>
      <c r="P1702" s="6">
        <f t="shared" si="106"/>
        <v>21.271111111111111</v>
      </c>
      <c r="Q1702" t="str">
        <f t="shared" si="107"/>
        <v>Anomalia</v>
      </c>
      <c r="R1702" t="str">
        <f>VLOOKUP(A1702,Funcionários!$A$1:$I$98,6,FALSE)</f>
        <v>Comercial</v>
      </c>
      <c r="S1702" t="str">
        <f>VLOOKUP(A1702,Funcionários!$A$1:$I$98,5,FALSE)</f>
        <v>Gerente</v>
      </c>
      <c r="T1702">
        <f>VLOOKUP(A1702,Funcionários!$A$1:$I$98,8,FALSE)</f>
        <v>0</v>
      </c>
      <c r="U1702" t="str">
        <f>VLOOKUP(A1702,Funcionários!$A$1:$I$98,3,FALSE)</f>
        <v>F</v>
      </c>
    </row>
    <row r="1703" spans="1:21" x14ac:dyDescent="0.3">
      <c r="A1703">
        <v>59</v>
      </c>
      <c r="B1703" t="str">
        <f>VLOOKUP(A1703,Funcionários!$A$1:$I$98,2,FALSE)</f>
        <v>Arthur da Cunha</v>
      </c>
      <c r="C1703" s="2" t="s">
        <v>69</v>
      </c>
      <c r="D1703" s="4" t="s">
        <v>2923</v>
      </c>
      <c r="E1703" s="4" t="s">
        <v>2924</v>
      </c>
      <c r="F1703">
        <v>0</v>
      </c>
      <c r="G1703">
        <v>0.8</v>
      </c>
      <c r="H1703">
        <f t="shared" si="104"/>
        <v>2025</v>
      </c>
      <c r="I1703">
        <f t="shared" si="105"/>
        <v>4</v>
      </c>
      <c r="J1703" t="s">
        <v>9</v>
      </c>
      <c r="K1703" t="str">
        <f>VLOOKUP(A1703,Funcionários!$A$1:$I$98,7,FALSE)</f>
        <v>Manhã</v>
      </c>
      <c r="L1703" t="str">
        <f>VLOOKUP(K1703,Turnos!$A$1:$C$4,2,FALSE)</f>
        <v>06:00</v>
      </c>
      <c r="M1703" t="str">
        <f>VLOOKUP(K1703,Turnos!$A$1:$C$4,3,FALSE)</f>
        <v>14:00</v>
      </c>
      <c r="N1703" s="6">
        <v>5.0616666666666665</v>
      </c>
      <c r="O1703" s="6">
        <v>1.6638888888888888</v>
      </c>
      <c r="P1703" s="6">
        <f t="shared" si="106"/>
        <v>6.7255555555555553</v>
      </c>
      <c r="Q1703" t="str">
        <f t="shared" si="107"/>
        <v>Anomalia</v>
      </c>
      <c r="R1703" t="str">
        <f>VLOOKUP(A1703,Funcionários!$A$1:$I$98,6,FALSE)</f>
        <v>Comercial</v>
      </c>
      <c r="S1703" t="str">
        <f>VLOOKUP(A1703,Funcionários!$A$1:$I$98,5,FALSE)</f>
        <v>Gerente</v>
      </c>
      <c r="T1703">
        <f>VLOOKUP(A1703,Funcionários!$A$1:$I$98,8,FALSE)</f>
        <v>0</v>
      </c>
      <c r="U1703" t="str">
        <f>VLOOKUP(A1703,Funcionários!$A$1:$I$98,3,FALSE)</f>
        <v>F</v>
      </c>
    </row>
    <row r="1704" spans="1:21" x14ac:dyDescent="0.3">
      <c r="A1704">
        <v>59</v>
      </c>
      <c r="B1704" t="str">
        <f>VLOOKUP(A1704,Funcionários!$A$1:$I$98,2,FALSE)</f>
        <v>Arthur da Cunha</v>
      </c>
      <c r="C1704" s="2" t="s">
        <v>72</v>
      </c>
      <c r="D1704" s="4" t="s">
        <v>2925</v>
      </c>
      <c r="E1704" s="4" t="s">
        <v>2926</v>
      </c>
      <c r="F1704">
        <v>0</v>
      </c>
      <c r="G1704">
        <v>0.4</v>
      </c>
      <c r="H1704">
        <f t="shared" si="104"/>
        <v>2025</v>
      </c>
      <c r="I1704">
        <f t="shared" si="105"/>
        <v>4</v>
      </c>
      <c r="J1704" t="s">
        <v>12</v>
      </c>
      <c r="K1704" t="str">
        <f>VLOOKUP(A1704,Funcionários!$A$1:$I$98,7,FALSE)</f>
        <v>Manhã</v>
      </c>
      <c r="L1704" t="str">
        <f>VLOOKUP(K1704,Turnos!$A$1:$C$4,2,FALSE)</f>
        <v>06:00</v>
      </c>
      <c r="M1704" t="str">
        <f>VLOOKUP(K1704,Turnos!$A$1:$C$4,3,FALSE)</f>
        <v>14:00</v>
      </c>
      <c r="N1704" s="6">
        <v>3.2705555555555548</v>
      </c>
      <c r="O1704" s="6">
        <v>5.4655555555555564</v>
      </c>
      <c r="P1704" s="6">
        <f t="shared" si="106"/>
        <v>8.7361111111111107</v>
      </c>
      <c r="Q1704" t="str">
        <f t="shared" si="107"/>
        <v>Anomalia</v>
      </c>
      <c r="R1704" t="str">
        <f>VLOOKUP(A1704,Funcionários!$A$1:$I$98,6,FALSE)</f>
        <v>Comercial</v>
      </c>
      <c r="S1704" t="str">
        <f>VLOOKUP(A1704,Funcionários!$A$1:$I$98,5,FALSE)</f>
        <v>Gerente</v>
      </c>
      <c r="T1704">
        <f>VLOOKUP(A1704,Funcionários!$A$1:$I$98,8,FALSE)</f>
        <v>0</v>
      </c>
      <c r="U1704" t="str">
        <f>VLOOKUP(A1704,Funcionários!$A$1:$I$98,3,FALSE)</f>
        <v>F</v>
      </c>
    </row>
    <row r="1705" spans="1:21" x14ac:dyDescent="0.3">
      <c r="A1705">
        <v>59</v>
      </c>
      <c r="B1705" t="str">
        <f>VLOOKUP(A1705,Funcionários!$A$1:$I$98,2,FALSE)</f>
        <v>Arthur da Cunha</v>
      </c>
      <c r="C1705" s="2" t="s">
        <v>75</v>
      </c>
      <c r="D1705" s="4" t="s">
        <v>2927</v>
      </c>
      <c r="E1705" s="4" t="s">
        <v>2928</v>
      </c>
      <c r="F1705">
        <v>0</v>
      </c>
      <c r="G1705">
        <v>0</v>
      </c>
      <c r="H1705">
        <f t="shared" si="104"/>
        <v>2025</v>
      </c>
      <c r="I1705">
        <f t="shared" si="105"/>
        <v>4</v>
      </c>
      <c r="J1705" t="s">
        <v>16</v>
      </c>
      <c r="K1705" t="str">
        <f>VLOOKUP(A1705,Funcionários!$A$1:$I$98,7,FALSE)</f>
        <v>Manhã</v>
      </c>
      <c r="L1705" t="str">
        <f>VLOOKUP(K1705,Turnos!$A$1:$C$4,2,FALSE)</f>
        <v>06:00</v>
      </c>
      <c r="M1705" t="str">
        <f>VLOOKUP(K1705,Turnos!$A$1:$C$4,3,FALSE)</f>
        <v>14:00</v>
      </c>
      <c r="N1705" s="6">
        <v>12.303333333333336</v>
      </c>
      <c r="O1705" s="6">
        <v>3.8358333333333348</v>
      </c>
      <c r="P1705" s="6">
        <f t="shared" si="106"/>
        <v>16.139166666666672</v>
      </c>
      <c r="Q1705" t="str">
        <f t="shared" si="107"/>
        <v>Anomalia</v>
      </c>
      <c r="R1705" t="str">
        <f>VLOOKUP(A1705,Funcionários!$A$1:$I$98,6,FALSE)</f>
        <v>Comercial</v>
      </c>
      <c r="S1705" t="str">
        <f>VLOOKUP(A1705,Funcionários!$A$1:$I$98,5,FALSE)</f>
        <v>Gerente</v>
      </c>
      <c r="T1705">
        <f>VLOOKUP(A1705,Funcionários!$A$1:$I$98,8,FALSE)</f>
        <v>0</v>
      </c>
      <c r="U1705" t="str">
        <f>VLOOKUP(A1705,Funcionários!$A$1:$I$98,3,FALSE)</f>
        <v>F</v>
      </c>
    </row>
    <row r="1706" spans="1:21" x14ac:dyDescent="0.3">
      <c r="A1706">
        <v>59</v>
      </c>
      <c r="B1706" t="str">
        <f>VLOOKUP(A1706,Funcionários!$A$1:$I$98,2,FALSE)</f>
        <v>Arthur da Cunha</v>
      </c>
      <c r="C1706" s="2" t="s">
        <v>76</v>
      </c>
      <c r="D1706" s="4" t="s">
        <v>2929</v>
      </c>
      <c r="E1706" s="4" t="s">
        <v>2930</v>
      </c>
      <c r="F1706">
        <v>0</v>
      </c>
      <c r="G1706">
        <v>0.6</v>
      </c>
      <c r="H1706">
        <f t="shared" si="104"/>
        <v>2025</v>
      </c>
      <c r="I1706">
        <f t="shared" si="105"/>
        <v>4</v>
      </c>
      <c r="J1706" t="s">
        <v>18</v>
      </c>
      <c r="K1706" t="str">
        <f>VLOOKUP(A1706,Funcionários!$A$1:$I$98,7,FALSE)</f>
        <v>Manhã</v>
      </c>
      <c r="L1706" t="str">
        <f>VLOOKUP(K1706,Turnos!$A$1:$C$4,2,FALSE)</f>
        <v>06:00</v>
      </c>
      <c r="M1706" t="str">
        <f>VLOOKUP(K1706,Turnos!$A$1:$C$4,3,FALSE)</f>
        <v>14:00</v>
      </c>
      <c r="N1706" s="6">
        <v>9.2849999999999984</v>
      </c>
      <c r="O1706" s="6">
        <v>4.3625000000000007</v>
      </c>
      <c r="P1706" s="6">
        <f t="shared" si="106"/>
        <v>13.647499999999999</v>
      </c>
      <c r="Q1706" t="str">
        <f t="shared" si="107"/>
        <v>Anomalia</v>
      </c>
      <c r="R1706" t="str">
        <f>VLOOKUP(A1706,Funcionários!$A$1:$I$98,6,FALSE)</f>
        <v>Comercial</v>
      </c>
      <c r="S1706" t="str">
        <f>VLOOKUP(A1706,Funcionários!$A$1:$I$98,5,FALSE)</f>
        <v>Gerente</v>
      </c>
      <c r="T1706">
        <f>VLOOKUP(A1706,Funcionários!$A$1:$I$98,8,FALSE)</f>
        <v>0</v>
      </c>
      <c r="U1706" t="str">
        <f>VLOOKUP(A1706,Funcionários!$A$1:$I$98,3,FALSE)</f>
        <v>F</v>
      </c>
    </row>
    <row r="1707" spans="1:21" x14ac:dyDescent="0.3">
      <c r="A1707">
        <v>59</v>
      </c>
      <c r="B1707" t="str">
        <f>VLOOKUP(A1707,Funcionários!$A$1:$I$98,2,FALSE)</f>
        <v>Arthur da Cunha</v>
      </c>
      <c r="C1707" s="2" t="s">
        <v>79</v>
      </c>
      <c r="D1707" s="4" t="s">
        <v>2931</v>
      </c>
      <c r="E1707" s="4" t="s">
        <v>2932</v>
      </c>
      <c r="F1707">
        <v>0</v>
      </c>
      <c r="G1707">
        <v>0.4</v>
      </c>
      <c r="H1707">
        <f t="shared" si="104"/>
        <v>2025</v>
      </c>
      <c r="I1707">
        <f t="shared" si="105"/>
        <v>4</v>
      </c>
      <c r="J1707" t="s">
        <v>22</v>
      </c>
      <c r="K1707" t="str">
        <f>VLOOKUP(A1707,Funcionários!$A$1:$I$98,7,FALSE)</f>
        <v>Manhã</v>
      </c>
      <c r="L1707" t="str">
        <f>VLOOKUP(K1707,Turnos!$A$1:$C$4,2,FALSE)</f>
        <v>06:00</v>
      </c>
      <c r="M1707" t="str">
        <f>VLOOKUP(K1707,Turnos!$A$1:$C$4,3,FALSE)</f>
        <v>14:00</v>
      </c>
      <c r="N1707" s="6">
        <v>2.403333333333332</v>
      </c>
      <c r="O1707" s="6">
        <v>5.6258333333333308</v>
      </c>
      <c r="P1707" s="6">
        <f t="shared" si="106"/>
        <v>8.0291666666666632</v>
      </c>
      <c r="Q1707" t="str">
        <f t="shared" si="107"/>
        <v>Anomalia</v>
      </c>
      <c r="R1707" t="str">
        <f>VLOOKUP(A1707,Funcionários!$A$1:$I$98,6,FALSE)</f>
        <v>Comercial</v>
      </c>
      <c r="S1707" t="str">
        <f>VLOOKUP(A1707,Funcionários!$A$1:$I$98,5,FALSE)</f>
        <v>Gerente</v>
      </c>
      <c r="T1707">
        <f>VLOOKUP(A1707,Funcionários!$A$1:$I$98,8,FALSE)</f>
        <v>0</v>
      </c>
      <c r="U1707" t="str">
        <f>VLOOKUP(A1707,Funcionários!$A$1:$I$98,3,FALSE)</f>
        <v>F</v>
      </c>
    </row>
    <row r="1708" spans="1:21" x14ac:dyDescent="0.3">
      <c r="A1708">
        <v>59</v>
      </c>
      <c r="B1708" t="str">
        <f>VLOOKUP(A1708,Funcionários!$A$1:$I$98,2,FALSE)</f>
        <v>Arthur da Cunha</v>
      </c>
      <c r="C1708" s="2" t="s">
        <v>82</v>
      </c>
      <c r="D1708" s="4" t="s">
        <v>2933</v>
      </c>
      <c r="E1708" s="4" t="s">
        <v>2934</v>
      </c>
      <c r="F1708">
        <v>0</v>
      </c>
      <c r="G1708">
        <v>0.7</v>
      </c>
      <c r="H1708">
        <f t="shared" si="104"/>
        <v>2025</v>
      </c>
      <c r="I1708">
        <f t="shared" si="105"/>
        <v>4</v>
      </c>
      <c r="J1708" t="s">
        <v>26</v>
      </c>
      <c r="K1708" t="str">
        <f>VLOOKUP(A1708,Funcionários!$A$1:$I$98,7,FALSE)</f>
        <v>Manhã</v>
      </c>
      <c r="L1708" t="str">
        <f>VLOOKUP(K1708,Turnos!$A$1:$C$4,2,FALSE)</f>
        <v>06:00</v>
      </c>
      <c r="M1708" t="str">
        <f>VLOOKUP(K1708,Turnos!$A$1:$C$4,3,FALSE)</f>
        <v>14:00</v>
      </c>
      <c r="N1708" s="6">
        <v>16.466111111111111</v>
      </c>
      <c r="O1708" s="6">
        <v>2.52</v>
      </c>
      <c r="P1708" s="6">
        <f t="shared" si="106"/>
        <v>18.986111111111111</v>
      </c>
      <c r="Q1708" t="str">
        <f t="shared" si="107"/>
        <v>Anomalia</v>
      </c>
      <c r="R1708" t="str">
        <f>VLOOKUP(A1708,Funcionários!$A$1:$I$98,6,FALSE)</f>
        <v>Comercial</v>
      </c>
      <c r="S1708" t="str">
        <f>VLOOKUP(A1708,Funcionários!$A$1:$I$98,5,FALSE)</f>
        <v>Gerente</v>
      </c>
      <c r="T1708">
        <f>VLOOKUP(A1708,Funcionários!$A$1:$I$98,8,FALSE)</f>
        <v>0</v>
      </c>
      <c r="U1708" t="str">
        <f>VLOOKUP(A1708,Funcionários!$A$1:$I$98,3,FALSE)</f>
        <v>F</v>
      </c>
    </row>
    <row r="1709" spans="1:21" x14ac:dyDescent="0.3">
      <c r="A1709">
        <v>59</v>
      </c>
      <c r="B1709" t="str">
        <f>VLOOKUP(A1709,Funcionários!$A$1:$I$98,2,FALSE)</f>
        <v>Arthur da Cunha</v>
      </c>
      <c r="C1709" s="2" t="s">
        <v>85</v>
      </c>
      <c r="D1709" s="4" t="s">
        <v>2935</v>
      </c>
      <c r="E1709" s="4" t="s">
        <v>2936</v>
      </c>
      <c r="F1709">
        <v>0</v>
      </c>
      <c r="G1709">
        <v>1</v>
      </c>
      <c r="H1709">
        <f t="shared" si="104"/>
        <v>2025</v>
      </c>
      <c r="I1709">
        <f t="shared" si="105"/>
        <v>4</v>
      </c>
      <c r="J1709" t="s">
        <v>28</v>
      </c>
      <c r="K1709" t="str">
        <f>VLOOKUP(A1709,Funcionários!$A$1:$I$98,7,FALSE)</f>
        <v>Manhã</v>
      </c>
      <c r="L1709" t="str">
        <f>VLOOKUP(K1709,Turnos!$A$1:$C$4,2,FALSE)</f>
        <v>06:00</v>
      </c>
      <c r="M1709" t="str">
        <f>VLOOKUP(K1709,Turnos!$A$1:$C$4,3,FALSE)</f>
        <v>14:00</v>
      </c>
      <c r="N1709" s="6">
        <v>3.5238888888888891</v>
      </c>
      <c r="O1709" s="6">
        <v>1.6541666666666666</v>
      </c>
      <c r="P1709" s="6">
        <f t="shared" si="106"/>
        <v>5.1780555555555559</v>
      </c>
      <c r="Q1709" t="str">
        <f t="shared" si="107"/>
        <v>Anomalia</v>
      </c>
      <c r="R1709" t="str">
        <f>VLOOKUP(A1709,Funcionários!$A$1:$I$98,6,FALSE)</f>
        <v>Comercial</v>
      </c>
      <c r="S1709" t="str">
        <f>VLOOKUP(A1709,Funcionários!$A$1:$I$98,5,FALSE)</f>
        <v>Gerente</v>
      </c>
      <c r="T1709">
        <f>VLOOKUP(A1709,Funcionários!$A$1:$I$98,8,FALSE)</f>
        <v>0</v>
      </c>
      <c r="U1709" t="str">
        <f>VLOOKUP(A1709,Funcionários!$A$1:$I$98,3,FALSE)</f>
        <v>F</v>
      </c>
    </row>
    <row r="1710" spans="1:21" x14ac:dyDescent="0.3">
      <c r="A1710">
        <v>59</v>
      </c>
      <c r="B1710" t="str">
        <f>VLOOKUP(A1710,Funcionários!$A$1:$I$98,2,FALSE)</f>
        <v>Arthur da Cunha</v>
      </c>
      <c r="C1710" s="2" t="s">
        <v>88</v>
      </c>
      <c r="D1710" s="4" t="s">
        <v>2937</v>
      </c>
      <c r="E1710" s="4" t="s">
        <v>2938</v>
      </c>
      <c r="F1710">
        <v>0</v>
      </c>
      <c r="G1710">
        <v>1.4</v>
      </c>
      <c r="H1710">
        <f t="shared" si="104"/>
        <v>2025</v>
      </c>
      <c r="I1710">
        <f t="shared" si="105"/>
        <v>4</v>
      </c>
      <c r="J1710" t="s">
        <v>9</v>
      </c>
      <c r="K1710" t="str">
        <f>VLOOKUP(A1710,Funcionários!$A$1:$I$98,7,FALSE)</f>
        <v>Manhã</v>
      </c>
      <c r="L1710" t="str">
        <f>VLOOKUP(K1710,Turnos!$A$1:$C$4,2,FALSE)</f>
        <v>06:00</v>
      </c>
      <c r="M1710" t="str">
        <f>VLOOKUP(K1710,Turnos!$A$1:$C$4,3,FALSE)</f>
        <v>14:00</v>
      </c>
      <c r="N1710" s="6">
        <v>17.942499999999999</v>
      </c>
      <c r="O1710" s="6">
        <v>4.9986111111111082</v>
      </c>
      <c r="P1710" s="6">
        <f t="shared" si="106"/>
        <v>22.941111111111105</v>
      </c>
      <c r="Q1710" t="str">
        <f t="shared" si="107"/>
        <v>Anomalia</v>
      </c>
      <c r="R1710" t="str">
        <f>VLOOKUP(A1710,Funcionários!$A$1:$I$98,6,FALSE)</f>
        <v>Comercial</v>
      </c>
      <c r="S1710" t="str">
        <f>VLOOKUP(A1710,Funcionários!$A$1:$I$98,5,FALSE)</f>
        <v>Gerente</v>
      </c>
      <c r="T1710">
        <f>VLOOKUP(A1710,Funcionários!$A$1:$I$98,8,FALSE)</f>
        <v>0</v>
      </c>
      <c r="U1710" t="str">
        <f>VLOOKUP(A1710,Funcionários!$A$1:$I$98,3,FALSE)</f>
        <v>F</v>
      </c>
    </row>
    <row r="1711" spans="1:21" x14ac:dyDescent="0.3">
      <c r="A1711">
        <v>59</v>
      </c>
      <c r="B1711" t="str">
        <f>VLOOKUP(A1711,Funcionários!$A$1:$I$98,2,FALSE)</f>
        <v>Arthur da Cunha</v>
      </c>
      <c r="C1711" s="2" t="s">
        <v>91</v>
      </c>
      <c r="D1711" s="4" t="s">
        <v>2939</v>
      </c>
      <c r="E1711" s="4" t="s">
        <v>2940</v>
      </c>
      <c r="F1711">
        <v>0</v>
      </c>
      <c r="G1711">
        <v>0.2</v>
      </c>
      <c r="H1711">
        <f t="shared" si="104"/>
        <v>2025</v>
      </c>
      <c r="I1711">
        <f t="shared" si="105"/>
        <v>4</v>
      </c>
      <c r="J1711" t="s">
        <v>12</v>
      </c>
      <c r="K1711" t="str">
        <f>VLOOKUP(A1711,Funcionários!$A$1:$I$98,7,FALSE)</f>
        <v>Manhã</v>
      </c>
      <c r="L1711" t="str">
        <f>VLOOKUP(K1711,Turnos!$A$1:$C$4,2,FALSE)</f>
        <v>06:00</v>
      </c>
      <c r="M1711" t="str">
        <f>VLOOKUP(K1711,Turnos!$A$1:$C$4,3,FALSE)</f>
        <v>14:00</v>
      </c>
      <c r="N1711" s="6">
        <v>6.6077777777777786</v>
      </c>
      <c r="O1711" s="6">
        <v>8.3386111111111134</v>
      </c>
      <c r="P1711" s="6">
        <f t="shared" si="106"/>
        <v>14.946388888888892</v>
      </c>
      <c r="Q1711" t="str">
        <f t="shared" si="107"/>
        <v>Anomalia</v>
      </c>
      <c r="R1711" t="str">
        <f>VLOOKUP(A1711,Funcionários!$A$1:$I$98,6,FALSE)</f>
        <v>Comercial</v>
      </c>
      <c r="S1711" t="str">
        <f>VLOOKUP(A1711,Funcionários!$A$1:$I$98,5,FALSE)</f>
        <v>Gerente</v>
      </c>
      <c r="T1711">
        <f>VLOOKUP(A1711,Funcionários!$A$1:$I$98,8,FALSE)</f>
        <v>0</v>
      </c>
      <c r="U1711" t="str">
        <f>VLOOKUP(A1711,Funcionários!$A$1:$I$98,3,FALSE)</f>
        <v>F</v>
      </c>
    </row>
    <row r="1712" spans="1:21" x14ac:dyDescent="0.3">
      <c r="A1712">
        <v>60</v>
      </c>
      <c r="B1712" t="str">
        <f>VLOOKUP(A1712,Funcionários!$A$1:$I$98,2,FALSE)</f>
        <v>Gael Albuquerque</v>
      </c>
      <c r="C1712" s="2" t="s">
        <v>7</v>
      </c>
      <c r="D1712" s="4" t="s">
        <v>2941</v>
      </c>
      <c r="E1712" s="4" t="s">
        <v>2942</v>
      </c>
      <c r="F1712">
        <v>0</v>
      </c>
      <c r="G1712">
        <v>1.8</v>
      </c>
      <c r="H1712">
        <f t="shared" si="104"/>
        <v>2025</v>
      </c>
      <c r="I1712">
        <f t="shared" si="105"/>
        <v>5</v>
      </c>
      <c r="J1712" t="s">
        <v>9</v>
      </c>
      <c r="K1712" t="str">
        <f>VLOOKUP(A1712,Funcionários!$A$1:$I$98,7,FALSE)</f>
        <v>Tarde</v>
      </c>
      <c r="L1712" t="str">
        <f>VLOOKUP(K1712,Turnos!$A$1:$C$4,2,FALSE)</f>
        <v>14:00</v>
      </c>
      <c r="M1712" t="str">
        <f>VLOOKUP(K1712,Turnos!$A$1:$C$4,3,FALSE)</f>
        <v>22:00</v>
      </c>
      <c r="N1712" s="6">
        <v>10.8375</v>
      </c>
      <c r="O1712" s="6">
        <v>16.696388888888887</v>
      </c>
      <c r="P1712" s="6">
        <f t="shared" si="106"/>
        <v>27.533888888888889</v>
      </c>
      <c r="Q1712" t="str">
        <f t="shared" si="107"/>
        <v>Anomalia</v>
      </c>
      <c r="R1712" t="str">
        <f>VLOOKUP(A1712,Funcionários!$A$1:$I$98,6,FALSE)</f>
        <v>Produção</v>
      </c>
      <c r="S1712" t="str">
        <f>VLOOKUP(A1712,Funcionários!$A$1:$I$98,5,FALSE)</f>
        <v>Gerente</v>
      </c>
      <c r="T1712">
        <f>VLOOKUP(A1712,Funcionários!$A$1:$I$98,8,FALSE)</f>
        <v>12548.17</v>
      </c>
      <c r="U1712" t="str">
        <f>VLOOKUP(A1712,Funcionários!$A$1:$I$98,3,FALSE)</f>
        <v>M</v>
      </c>
    </row>
    <row r="1713" spans="1:21" x14ac:dyDescent="0.3">
      <c r="A1713">
        <v>60</v>
      </c>
      <c r="B1713" t="str">
        <f>VLOOKUP(A1713,Funcionários!$A$1:$I$98,2,FALSE)</f>
        <v>Gael Albuquerque</v>
      </c>
      <c r="C1713" s="2" t="s">
        <v>10</v>
      </c>
      <c r="D1713" s="4" t="s">
        <v>2943</v>
      </c>
      <c r="E1713" s="4" t="s">
        <v>2944</v>
      </c>
      <c r="F1713">
        <v>0</v>
      </c>
      <c r="G1713">
        <v>2.1</v>
      </c>
      <c r="H1713">
        <f t="shared" si="104"/>
        <v>2025</v>
      </c>
      <c r="I1713">
        <f t="shared" si="105"/>
        <v>5</v>
      </c>
      <c r="J1713" t="s">
        <v>12</v>
      </c>
      <c r="K1713" t="str">
        <f>VLOOKUP(A1713,Funcionários!$A$1:$I$98,7,FALSE)</f>
        <v>Tarde</v>
      </c>
      <c r="L1713" t="str">
        <f>VLOOKUP(K1713,Turnos!$A$1:$C$4,2,FALSE)</f>
        <v>14:00</v>
      </c>
      <c r="M1713" t="str">
        <f>VLOOKUP(K1713,Turnos!$A$1:$C$4,3,FALSE)</f>
        <v>22:00</v>
      </c>
      <c r="N1713" s="6">
        <v>4.6680555555555534</v>
      </c>
      <c r="O1713" s="6">
        <v>20.967222222222222</v>
      </c>
      <c r="P1713" s="6">
        <f t="shared" si="106"/>
        <v>25.635277777777777</v>
      </c>
      <c r="Q1713" t="str">
        <f t="shared" si="107"/>
        <v>Anomalia</v>
      </c>
      <c r="R1713" t="str">
        <f>VLOOKUP(A1713,Funcionários!$A$1:$I$98,6,FALSE)</f>
        <v>Produção</v>
      </c>
      <c r="S1713" t="str">
        <f>VLOOKUP(A1713,Funcionários!$A$1:$I$98,5,FALSE)</f>
        <v>Gerente</v>
      </c>
      <c r="T1713">
        <f>VLOOKUP(A1713,Funcionários!$A$1:$I$98,8,FALSE)</f>
        <v>12548.17</v>
      </c>
      <c r="U1713" t="str">
        <f>VLOOKUP(A1713,Funcionários!$A$1:$I$98,3,FALSE)</f>
        <v>M</v>
      </c>
    </row>
    <row r="1714" spans="1:21" x14ac:dyDescent="0.3">
      <c r="A1714">
        <v>60</v>
      </c>
      <c r="B1714" t="str">
        <f>VLOOKUP(A1714,Funcionários!$A$1:$I$98,2,FALSE)</f>
        <v>Gael Albuquerque</v>
      </c>
      <c r="C1714" s="2" t="s">
        <v>13</v>
      </c>
      <c r="D1714" s="4" t="s">
        <v>2945</v>
      </c>
      <c r="E1714" s="4" t="s">
        <v>2946</v>
      </c>
      <c r="F1714">
        <v>0</v>
      </c>
      <c r="G1714">
        <v>2.5</v>
      </c>
      <c r="H1714">
        <f t="shared" si="104"/>
        <v>2025</v>
      </c>
      <c r="I1714">
        <f t="shared" si="105"/>
        <v>5</v>
      </c>
      <c r="J1714" t="s">
        <v>16</v>
      </c>
      <c r="K1714" t="str">
        <f>VLOOKUP(A1714,Funcionários!$A$1:$I$98,7,FALSE)</f>
        <v>Tarde</v>
      </c>
      <c r="L1714" t="str">
        <f>VLOOKUP(K1714,Turnos!$A$1:$C$4,2,FALSE)</f>
        <v>14:00</v>
      </c>
      <c r="M1714" t="str">
        <f>VLOOKUP(K1714,Turnos!$A$1:$C$4,3,FALSE)</f>
        <v>22:00</v>
      </c>
      <c r="N1714" s="6">
        <v>0.9847222222222225</v>
      </c>
      <c r="O1714" s="6">
        <v>5.585277777777776</v>
      </c>
      <c r="P1714" s="6">
        <f t="shared" si="106"/>
        <v>6.5699999999999985</v>
      </c>
      <c r="Q1714" t="str">
        <f t="shared" si="107"/>
        <v>Anomalia</v>
      </c>
      <c r="R1714" t="str">
        <f>VLOOKUP(A1714,Funcionários!$A$1:$I$98,6,FALSE)</f>
        <v>Produção</v>
      </c>
      <c r="S1714" t="str">
        <f>VLOOKUP(A1714,Funcionários!$A$1:$I$98,5,FALSE)</f>
        <v>Gerente</v>
      </c>
      <c r="T1714">
        <f>VLOOKUP(A1714,Funcionários!$A$1:$I$98,8,FALSE)</f>
        <v>12548.17</v>
      </c>
      <c r="U1714" t="str">
        <f>VLOOKUP(A1714,Funcionários!$A$1:$I$98,3,FALSE)</f>
        <v>M</v>
      </c>
    </row>
    <row r="1715" spans="1:21" x14ac:dyDescent="0.3">
      <c r="A1715">
        <v>60</v>
      </c>
      <c r="B1715" t="str">
        <f>VLOOKUP(A1715,Funcionários!$A$1:$I$98,2,FALSE)</f>
        <v>Gael Albuquerque</v>
      </c>
      <c r="C1715" s="2" t="s">
        <v>17</v>
      </c>
      <c r="D1715" s="4" t="s">
        <v>2947</v>
      </c>
      <c r="E1715" s="4" t="s">
        <v>2948</v>
      </c>
      <c r="F1715">
        <v>0</v>
      </c>
      <c r="G1715">
        <v>1.6</v>
      </c>
      <c r="H1715">
        <f t="shared" si="104"/>
        <v>2025</v>
      </c>
      <c r="I1715">
        <f t="shared" si="105"/>
        <v>5</v>
      </c>
      <c r="J1715" t="s">
        <v>18</v>
      </c>
      <c r="K1715" t="str">
        <f>VLOOKUP(A1715,Funcionários!$A$1:$I$98,7,FALSE)</f>
        <v>Tarde</v>
      </c>
      <c r="L1715" t="str">
        <f>VLOOKUP(K1715,Turnos!$A$1:$C$4,2,FALSE)</f>
        <v>14:00</v>
      </c>
      <c r="M1715" t="str">
        <f>VLOOKUP(K1715,Turnos!$A$1:$C$4,3,FALSE)</f>
        <v>22:00</v>
      </c>
      <c r="N1715" s="6">
        <v>8.5461111111111094</v>
      </c>
      <c r="O1715" s="6">
        <v>3.4802777777777774</v>
      </c>
      <c r="P1715" s="6">
        <f t="shared" si="106"/>
        <v>12.026388888888887</v>
      </c>
      <c r="Q1715" t="str">
        <f t="shared" si="107"/>
        <v>Anomalia</v>
      </c>
      <c r="R1715" t="str">
        <f>VLOOKUP(A1715,Funcionários!$A$1:$I$98,6,FALSE)</f>
        <v>Produção</v>
      </c>
      <c r="S1715" t="str">
        <f>VLOOKUP(A1715,Funcionários!$A$1:$I$98,5,FALSE)</f>
        <v>Gerente</v>
      </c>
      <c r="T1715">
        <f>VLOOKUP(A1715,Funcionários!$A$1:$I$98,8,FALSE)</f>
        <v>12548.17</v>
      </c>
      <c r="U1715" t="str">
        <f>VLOOKUP(A1715,Funcionários!$A$1:$I$98,3,FALSE)</f>
        <v>M</v>
      </c>
    </row>
    <row r="1716" spans="1:21" x14ac:dyDescent="0.3">
      <c r="A1716">
        <v>60</v>
      </c>
      <c r="B1716" t="str">
        <f>VLOOKUP(A1716,Funcionários!$A$1:$I$98,2,FALSE)</f>
        <v>Gael Albuquerque</v>
      </c>
      <c r="C1716" s="2" t="s">
        <v>19</v>
      </c>
      <c r="D1716" s="4" t="s">
        <v>2949</v>
      </c>
      <c r="E1716" s="4" t="s">
        <v>2950</v>
      </c>
      <c r="F1716">
        <v>0</v>
      </c>
      <c r="G1716">
        <v>1.4</v>
      </c>
      <c r="H1716">
        <f t="shared" si="104"/>
        <v>2025</v>
      </c>
      <c r="I1716">
        <f t="shared" si="105"/>
        <v>5</v>
      </c>
      <c r="J1716" t="s">
        <v>22</v>
      </c>
      <c r="K1716" t="str">
        <f>VLOOKUP(A1716,Funcionários!$A$1:$I$98,7,FALSE)</f>
        <v>Tarde</v>
      </c>
      <c r="L1716" t="str">
        <f>VLOOKUP(K1716,Turnos!$A$1:$C$4,2,FALSE)</f>
        <v>14:00</v>
      </c>
      <c r="M1716" t="str">
        <f>VLOOKUP(K1716,Turnos!$A$1:$C$4,3,FALSE)</f>
        <v>22:00</v>
      </c>
      <c r="N1716" s="6">
        <v>1.5794444444444429</v>
      </c>
      <c r="O1716" s="6">
        <v>7.4147222222222204</v>
      </c>
      <c r="P1716" s="6">
        <f t="shared" si="106"/>
        <v>8.9941666666666631</v>
      </c>
      <c r="Q1716" t="str">
        <f t="shared" si="107"/>
        <v>Anomalia</v>
      </c>
      <c r="R1716" t="str">
        <f>VLOOKUP(A1716,Funcionários!$A$1:$I$98,6,FALSE)</f>
        <v>Produção</v>
      </c>
      <c r="S1716" t="str">
        <f>VLOOKUP(A1716,Funcionários!$A$1:$I$98,5,FALSE)</f>
        <v>Gerente</v>
      </c>
      <c r="T1716">
        <f>VLOOKUP(A1716,Funcionários!$A$1:$I$98,8,FALSE)</f>
        <v>12548.17</v>
      </c>
      <c r="U1716" t="str">
        <f>VLOOKUP(A1716,Funcionários!$A$1:$I$98,3,FALSE)</f>
        <v>M</v>
      </c>
    </row>
    <row r="1717" spans="1:21" x14ac:dyDescent="0.3">
      <c r="A1717">
        <v>60</v>
      </c>
      <c r="B1717" t="str">
        <f>VLOOKUP(A1717,Funcionários!$A$1:$I$98,2,FALSE)</f>
        <v>Gael Albuquerque</v>
      </c>
      <c r="C1717" s="2" t="s">
        <v>23</v>
      </c>
      <c r="D1717" s="4" t="s">
        <v>2951</v>
      </c>
      <c r="E1717" s="4" t="s">
        <v>2952</v>
      </c>
      <c r="F1717">
        <v>0</v>
      </c>
      <c r="G1717">
        <v>2.8</v>
      </c>
      <c r="H1717">
        <f t="shared" si="104"/>
        <v>2025</v>
      </c>
      <c r="I1717">
        <f t="shared" si="105"/>
        <v>5</v>
      </c>
      <c r="J1717" t="s">
        <v>26</v>
      </c>
      <c r="K1717" t="str">
        <f>VLOOKUP(A1717,Funcionários!$A$1:$I$98,7,FALSE)</f>
        <v>Tarde</v>
      </c>
      <c r="L1717" t="str">
        <f>VLOOKUP(K1717,Turnos!$A$1:$C$4,2,FALSE)</f>
        <v>14:00</v>
      </c>
      <c r="M1717" t="str">
        <f>VLOOKUP(K1717,Turnos!$A$1:$C$4,3,FALSE)</f>
        <v>22:00</v>
      </c>
      <c r="N1717" s="6">
        <v>9.8569444444444443</v>
      </c>
      <c r="O1717" s="6">
        <v>7.6894444444444439</v>
      </c>
      <c r="P1717" s="6">
        <f t="shared" si="106"/>
        <v>17.546388888888888</v>
      </c>
      <c r="Q1717" t="str">
        <f t="shared" si="107"/>
        <v>Anomalia</v>
      </c>
      <c r="R1717" t="str">
        <f>VLOOKUP(A1717,Funcionários!$A$1:$I$98,6,FALSE)</f>
        <v>Produção</v>
      </c>
      <c r="S1717" t="str">
        <f>VLOOKUP(A1717,Funcionários!$A$1:$I$98,5,FALSE)</f>
        <v>Gerente</v>
      </c>
      <c r="T1717">
        <f>VLOOKUP(A1717,Funcionários!$A$1:$I$98,8,FALSE)</f>
        <v>12548.17</v>
      </c>
      <c r="U1717" t="str">
        <f>VLOOKUP(A1717,Funcionários!$A$1:$I$98,3,FALSE)</f>
        <v>M</v>
      </c>
    </row>
    <row r="1718" spans="1:21" x14ac:dyDescent="0.3">
      <c r="A1718">
        <v>60</v>
      </c>
      <c r="B1718" t="str">
        <f>VLOOKUP(A1718,Funcionários!$A$1:$I$98,2,FALSE)</f>
        <v>Gael Albuquerque</v>
      </c>
      <c r="C1718" s="2" t="s">
        <v>27</v>
      </c>
      <c r="D1718" s="4" t="s">
        <v>2953</v>
      </c>
      <c r="E1718" s="4" t="s">
        <v>2954</v>
      </c>
      <c r="F1718">
        <v>0</v>
      </c>
      <c r="G1718">
        <v>2.1</v>
      </c>
      <c r="H1718">
        <f t="shared" si="104"/>
        <v>2025</v>
      </c>
      <c r="I1718">
        <f t="shared" si="105"/>
        <v>5</v>
      </c>
      <c r="J1718" t="s">
        <v>28</v>
      </c>
      <c r="K1718" t="str">
        <f>VLOOKUP(A1718,Funcionários!$A$1:$I$98,7,FALSE)</f>
        <v>Tarde</v>
      </c>
      <c r="L1718" t="str">
        <f>VLOOKUP(K1718,Turnos!$A$1:$C$4,2,FALSE)</f>
        <v>14:00</v>
      </c>
      <c r="M1718" t="str">
        <f>VLOOKUP(K1718,Turnos!$A$1:$C$4,3,FALSE)</f>
        <v>22:00</v>
      </c>
      <c r="N1718" s="6">
        <v>12.556111111111111</v>
      </c>
      <c r="O1718" s="6">
        <v>19.873888888888885</v>
      </c>
      <c r="P1718" s="6">
        <f t="shared" si="106"/>
        <v>32.429999999999993</v>
      </c>
      <c r="Q1718" t="str">
        <f t="shared" si="107"/>
        <v>Anomalia</v>
      </c>
      <c r="R1718" t="str">
        <f>VLOOKUP(A1718,Funcionários!$A$1:$I$98,6,FALSE)</f>
        <v>Produção</v>
      </c>
      <c r="S1718" t="str">
        <f>VLOOKUP(A1718,Funcionários!$A$1:$I$98,5,FALSE)</f>
        <v>Gerente</v>
      </c>
      <c r="T1718">
        <f>VLOOKUP(A1718,Funcionários!$A$1:$I$98,8,FALSE)</f>
        <v>12548.17</v>
      </c>
      <c r="U1718" t="str">
        <f>VLOOKUP(A1718,Funcionários!$A$1:$I$98,3,FALSE)</f>
        <v>M</v>
      </c>
    </row>
    <row r="1719" spans="1:21" x14ac:dyDescent="0.3">
      <c r="A1719">
        <v>60</v>
      </c>
      <c r="B1719" t="str">
        <f>VLOOKUP(A1719,Funcionários!$A$1:$I$98,2,FALSE)</f>
        <v>Gael Albuquerque</v>
      </c>
      <c r="C1719" s="2" t="s">
        <v>29</v>
      </c>
      <c r="D1719" s="4" t="s">
        <v>2955</v>
      </c>
      <c r="E1719" s="4" t="s">
        <v>2956</v>
      </c>
      <c r="F1719">
        <v>0</v>
      </c>
      <c r="G1719">
        <v>0.7</v>
      </c>
      <c r="H1719">
        <f t="shared" si="104"/>
        <v>2025</v>
      </c>
      <c r="I1719">
        <f t="shared" si="105"/>
        <v>4</v>
      </c>
      <c r="J1719" t="s">
        <v>9</v>
      </c>
      <c r="K1719" t="str">
        <f>VLOOKUP(A1719,Funcionários!$A$1:$I$98,7,FALSE)</f>
        <v>Tarde</v>
      </c>
      <c r="L1719" t="str">
        <f>VLOOKUP(K1719,Turnos!$A$1:$C$4,2,FALSE)</f>
        <v>14:00</v>
      </c>
      <c r="M1719" t="str">
        <f>VLOOKUP(K1719,Turnos!$A$1:$C$4,3,FALSE)</f>
        <v>22:00</v>
      </c>
      <c r="N1719" s="6">
        <v>0.41583333333333172</v>
      </c>
      <c r="O1719" s="6">
        <v>17.99861111111111</v>
      </c>
      <c r="P1719" s="6">
        <f t="shared" si="106"/>
        <v>18.414444444444442</v>
      </c>
      <c r="Q1719" t="str">
        <f t="shared" si="107"/>
        <v>Anomalia</v>
      </c>
      <c r="R1719" t="str">
        <f>VLOOKUP(A1719,Funcionários!$A$1:$I$98,6,FALSE)</f>
        <v>Produção</v>
      </c>
      <c r="S1719" t="str">
        <f>VLOOKUP(A1719,Funcionários!$A$1:$I$98,5,FALSE)</f>
        <v>Gerente</v>
      </c>
      <c r="T1719">
        <f>VLOOKUP(A1719,Funcionários!$A$1:$I$98,8,FALSE)</f>
        <v>12548.17</v>
      </c>
      <c r="U1719" t="str">
        <f>VLOOKUP(A1719,Funcionários!$A$1:$I$98,3,FALSE)</f>
        <v>M</v>
      </c>
    </row>
    <row r="1720" spans="1:21" x14ac:dyDescent="0.3">
      <c r="A1720">
        <v>60</v>
      </c>
      <c r="B1720" t="str">
        <f>VLOOKUP(A1720,Funcionários!$A$1:$I$98,2,FALSE)</f>
        <v>Gael Albuquerque</v>
      </c>
      <c r="C1720" s="2" t="s">
        <v>32</v>
      </c>
      <c r="D1720" s="4" t="s">
        <v>2957</v>
      </c>
      <c r="E1720" s="4" t="s">
        <v>2958</v>
      </c>
      <c r="F1720">
        <v>0</v>
      </c>
      <c r="G1720">
        <v>1.9</v>
      </c>
      <c r="H1720">
        <f t="shared" si="104"/>
        <v>2025</v>
      </c>
      <c r="I1720">
        <f t="shared" si="105"/>
        <v>4</v>
      </c>
      <c r="J1720" t="s">
        <v>12</v>
      </c>
      <c r="K1720" t="str">
        <f>VLOOKUP(A1720,Funcionários!$A$1:$I$98,7,FALSE)</f>
        <v>Tarde</v>
      </c>
      <c r="L1720" t="str">
        <f>VLOOKUP(K1720,Turnos!$A$1:$C$4,2,FALSE)</f>
        <v>14:00</v>
      </c>
      <c r="M1720" t="str">
        <f>VLOOKUP(K1720,Turnos!$A$1:$C$4,3,FALSE)</f>
        <v>22:00</v>
      </c>
      <c r="N1720" s="6">
        <v>5.7547222222222238</v>
      </c>
      <c r="O1720" s="6">
        <v>19.631944444444443</v>
      </c>
      <c r="P1720" s="6">
        <f t="shared" si="106"/>
        <v>25.386666666666667</v>
      </c>
      <c r="Q1720" t="str">
        <f t="shared" si="107"/>
        <v>Anomalia</v>
      </c>
      <c r="R1720" t="str">
        <f>VLOOKUP(A1720,Funcionários!$A$1:$I$98,6,FALSE)</f>
        <v>Produção</v>
      </c>
      <c r="S1720" t="str">
        <f>VLOOKUP(A1720,Funcionários!$A$1:$I$98,5,FALSE)</f>
        <v>Gerente</v>
      </c>
      <c r="T1720">
        <f>VLOOKUP(A1720,Funcionários!$A$1:$I$98,8,FALSE)</f>
        <v>12548.17</v>
      </c>
      <c r="U1720" t="str">
        <f>VLOOKUP(A1720,Funcionários!$A$1:$I$98,3,FALSE)</f>
        <v>M</v>
      </c>
    </row>
    <row r="1721" spans="1:21" x14ac:dyDescent="0.3">
      <c r="A1721">
        <v>60</v>
      </c>
      <c r="B1721" t="str">
        <f>VLOOKUP(A1721,Funcionários!$A$1:$I$98,2,FALSE)</f>
        <v>Gael Albuquerque</v>
      </c>
      <c r="C1721" s="2" t="s">
        <v>35</v>
      </c>
      <c r="D1721" s="4" t="s">
        <v>2959</v>
      </c>
      <c r="E1721" s="4" t="s">
        <v>2960</v>
      </c>
      <c r="F1721">
        <v>0</v>
      </c>
      <c r="G1721">
        <v>2.1</v>
      </c>
      <c r="H1721">
        <f t="shared" si="104"/>
        <v>2025</v>
      </c>
      <c r="I1721">
        <f t="shared" si="105"/>
        <v>4</v>
      </c>
      <c r="J1721" t="s">
        <v>16</v>
      </c>
      <c r="K1721" t="str">
        <f>VLOOKUP(A1721,Funcionários!$A$1:$I$98,7,FALSE)</f>
        <v>Tarde</v>
      </c>
      <c r="L1721" t="str">
        <f>VLOOKUP(K1721,Turnos!$A$1:$C$4,2,FALSE)</f>
        <v>14:00</v>
      </c>
      <c r="M1721" t="str">
        <f>VLOOKUP(K1721,Turnos!$A$1:$C$4,3,FALSE)</f>
        <v>22:00</v>
      </c>
      <c r="N1721" s="6">
        <v>3.3313888888888883</v>
      </c>
      <c r="O1721" s="6">
        <v>12.811111111111112</v>
      </c>
      <c r="P1721" s="6">
        <f t="shared" si="106"/>
        <v>16.142499999999998</v>
      </c>
      <c r="Q1721" t="str">
        <f t="shared" si="107"/>
        <v>Anomalia</v>
      </c>
      <c r="R1721" t="str">
        <f>VLOOKUP(A1721,Funcionários!$A$1:$I$98,6,FALSE)</f>
        <v>Produção</v>
      </c>
      <c r="S1721" t="str">
        <f>VLOOKUP(A1721,Funcionários!$A$1:$I$98,5,FALSE)</f>
        <v>Gerente</v>
      </c>
      <c r="T1721">
        <f>VLOOKUP(A1721,Funcionários!$A$1:$I$98,8,FALSE)</f>
        <v>12548.17</v>
      </c>
      <c r="U1721" t="str">
        <f>VLOOKUP(A1721,Funcionários!$A$1:$I$98,3,FALSE)</f>
        <v>M</v>
      </c>
    </row>
    <row r="1722" spans="1:21" x14ac:dyDescent="0.3">
      <c r="A1722">
        <v>60</v>
      </c>
      <c r="B1722" t="str">
        <f>VLOOKUP(A1722,Funcionários!$A$1:$I$98,2,FALSE)</f>
        <v>Gael Albuquerque</v>
      </c>
      <c r="C1722" s="2" t="s">
        <v>36</v>
      </c>
      <c r="D1722" s="4" t="s">
        <v>2961</v>
      </c>
      <c r="E1722" s="4" t="s">
        <v>2962</v>
      </c>
      <c r="F1722">
        <v>0</v>
      </c>
      <c r="G1722">
        <v>2.6</v>
      </c>
      <c r="H1722">
        <f t="shared" si="104"/>
        <v>2025</v>
      </c>
      <c r="I1722">
        <f t="shared" si="105"/>
        <v>4</v>
      </c>
      <c r="J1722" t="s">
        <v>18</v>
      </c>
      <c r="K1722" t="str">
        <f>VLOOKUP(A1722,Funcionários!$A$1:$I$98,7,FALSE)</f>
        <v>Tarde</v>
      </c>
      <c r="L1722" t="str">
        <f>VLOOKUP(K1722,Turnos!$A$1:$C$4,2,FALSE)</f>
        <v>14:00</v>
      </c>
      <c r="M1722" t="str">
        <f>VLOOKUP(K1722,Turnos!$A$1:$C$4,3,FALSE)</f>
        <v>22:00</v>
      </c>
      <c r="N1722" s="6">
        <v>12.650833333333335</v>
      </c>
      <c r="O1722" s="6">
        <v>21.803333333333335</v>
      </c>
      <c r="P1722" s="6">
        <f t="shared" si="106"/>
        <v>34.454166666666666</v>
      </c>
      <c r="Q1722" t="str">
        <f t="shared" si="107"/>
        <v>Anomalia</v>
      </c>
      <c r="R1722" t="str">
        <f>VLOOKUP(A1722,Funcionários!$A$1:$I$98,6,FALSE)</f>
        <v>Produção</v>
      </c>
      <c r="S1722" t="str">
        <f>VLOOKUP(A1722,Funcionários!$A$1:$I$98,5,FALSE)</f>
        <v>Gerente</v>
      </c>
      <c r="T1722">
        <f>VLOOKUP(A1722,Funcionários!$A$1:$I$98,8,FALSE)</f>
        <v>12548.17</v>
      </c>
      <c r="U1722" t="str">
        <f>VLOOKUP(A1722,Funcionários!$A$1:$I$98,3,FALSE)</f>
        <v>M</v>
      </c>
    </row>
    <row r="1723" spans="1:21" x14ac:dyDescent="0.3">
      <c r="A1723">
        <v>60</v>
      </c>
      <c r="B1723" t="str">
        <f>VLOOKUP(A1723,Funcionários!$A$1:$I$98,2,FALSE)</f>
        <v>Gael Albuquerque</v>
      </c>
      <c r="C1723" s="2" t="s">
        <v>39</v>
      </c>
      <c r="D1723" s="4"/>
      <c r="E1723" s="4"/>
      <c r="F1723">
        <v>0</v>
      </c>
      <c r="G1723">
        <v>0</v>
      </c>
      <c r="H1723">
        <f t="shared" si="104"/>
        <v>2025</v>
      </c>
      <c r="I1723">
        <f t="shared" si="105"/>
        <v>4</v>
      </c>
      <c r="J1723" t="s">
        <v>22</v>
      </c>
      <c r="K1723" t="str">
        <f>VLOOKUP(A1723,Funcionários!$A$1:$I$98,7,FALSE)</f>
        <v>Tarde</v>
      </c>
      <c r="L1723" t="str">
        <f>VLOOKUP(K1723,Turnos!$A$1:$C$4,2,FALSE)</f>
        <v>14:00</v>
      </c>
      <c r="M1723" t="str">
        <f>VLOOKUP(K1723,Turnos!$A$1:$C$4,3,FALSE)</f>
        <v>22:00</v>
      </c>
      <c r="N1723" s="6">
        <v>14</v>
      </c>
      <c r="O1723" s="6">
        <v>22</v>
      </c>
      <c r="P1723" s="6">
        <f t="shared" si="106"/>
        <v>36</v>
      </c>
      <c r="Q1723" t="str">
        <f t="shared" si="107"/>
        <v>Anomalia</v>
      </c>
      <c r="R1723" t="str">
        <f>VLOOKUP(A1723,Funcionários!$A$1:$I$98,6,FALSE)</f>
        <v>Produção</v>
      </c>
      <c r="S1723" t="str">
        <f>VLOOKUP(A1723,Funcionários!$A$1:$I$98,5,FALSE)</f>
        <v>Gerente</v>
      </c>
      <c r="T1723">
        <f>VLOOKUP(A1723,Funcionários!$A$1:$I$98,8,FALSE)</f>
        <v>12548.17</v>
      </c>
      <c r="U1723" t="str">
        <f>VLOOKUP(A1723,Funcionários!$A$1:$I$98,3,FALSE)</f>
        <v>M</v>
      </c>
    </row>
    <row r="1724" spans="1:21" x14ac:dyDescent="0.3">
      <c r="A1724">
        <v>60</v>
      </c>
      <c r="B1724" t="str">
        <f>VLOOKUP(A1724,Funcionários!$A$1:$I$98,2,FALSE)</f>
        <v>Gael Albuquerque</v>
      </c>
      <c r="C1724" s="2" t="s">
        <v>42</v>
      </c>
      <c r="D1724" s="4" t="s">
        <v>2963</v>
      </c>
      <c r="E1724" s="4" t="s">
        <v>2964</v>
      </c>
      <c r="F1724">
        <v>0</v>
      </c>
      <c r="G1724">
        <v>1.4</v>
      </c>
      <c r="H1724">
        <f t="shared" si="104"/>
        <v>2025</v>
      </c>
      <c r="I1724">
        <f t="shared" si="105"/>
        <v>4</v>
      </c>
      <c r="J1724" t="s">
        <v>26</v>
      </c>
      <c r="K1724" t="str">
        <f>VLOOKUP(A1724,Funcionários!$A$1:$I$98,7,FALSE)</f>
        <v>Tarde</v>
      </c>
      <c r="L1724" t="str">
        <f>VLOOKUP(K1724,Turnos!$A$1:$C$4,2,FALSE)</f>
        <v>14:00</v>
      </c>
      <c r="M1724" t="str">
        <f>VLOOKUP(K1724,Turnos!$A$1:$C$4,3,FALSE)</f>
        <v>22:00</v>
      </c>
      <c r="N1724" s="6">
        <v>7.3161111111111108</v>
      </c>
      <c r="O1724" s="6">
        <v>2.8472222222222205</v>
      </c>
      <c r="P1724" s="6">
        <f t="shared" si="106"/>
        <v>10.16333333333333</v>
      </c>
      <c r="Q1724" t="str">
        <f t="shared" si="107"/>
        <v>Anomalia</v>
      </c>
      <c r="R1724" t="str">
        <f>VLOOKUP(A1724,Funcionários!$A$1:$I$98,6,FALSE)</f>
        <v>Produção</v>
      </c>
      <c r="S1724" t="str">
        <f>VLOOKUP(A1724,Funcionários!$A$1:$I$98,5,FALSE)</f>
        <v>Gerente</v>
      </c>
      <c r="T1724">
        <f>VLOOKUP(A1724,Funcionários!$A$1:$I$98,8,FALSE)</f>
        <v>12548.17</v>
      </c>
      <c r="U1724" t="str">
        <f>VLOOKUP(A1724,Funcionários!$A$1:$I$98,3,FALSE)</f>
        <v>M</v>
      </c>
    </row>
    <row r="1725" spans="1:21" x14ac:dyDescent="0.3">
      <c r="A1725">
        <v>60</v>
      </c>
      <c r="B1725" t="str">
        <f>VLOOKUP(A1725,Funcionários!$A$1:$I$98,2,FALSE)</f>
        <v>Gael Albuquerque</v>
      </c>
      <c r="C1725" s="2" t="s">
        <v>45</v>
      </c>
      <c r="D1725" s="4" t="s">
        <v>2965</v>
      </c>
      <c r="E1725" s="4" t="s">
        <v>2966</v>
      </c>
      <c r="F1725">
        <v>0</v>
      </c>
      <c r="G1725">
        <v>1.8</v>
      </c>
      <c r="H1725">
        <f t="shared" si="104"/>
        <v>2025</v>
      </c>
      <c r="I1725">
        <f t="shared" si="105"/>
        <v>4</v>
      </c>
      <c r="J1725" t="s">
        <v>28</v>
      </c>
      <c r="K1725" t="str">
        <f>VLOOKUP(A1725,Funcionários!$A$1:$I$98,7,FALSE)</f>
        <v>Tarde</v>
      </c>
      <c r="L1725" t="str">
        <f>VLOOKUP(K1725,Turnos!$A$1:$C$4,2,FALSE)</f>
        <v>14:00</v>
      </c>
      <c r="M1725" t="str">
        <f>VLOOKUP(K1725,Turnos!$A$1:$C$4,3,FALSE)</f>
        <v>22:00</v>
      </c>
      <c r="N1725" s="6">
        <v>3.5705555555555564</v>
      </c>
      <c r="O1725" s="6">
        <v>1.329444444444446</v>
      </c>
      <c r="P1725" s="6">
        <f t="shared" si="106"/>
        <v>4.9000000000000021</v>
      </c>
      <c r="Q1725" t="str">
        <f t="shared" si="107"/>
        <v>Anomalia</v>
      </c>
      <c r="R1725" t="str">
        <f>VLOOKUP(A1725,Funcionários!$A$1:$I$98,6,FALSE)</f>
        <v>Produção</v>
      </c>
      <c r="S1725" t="str">
        <f>VLOOKUP(A1725,Funcionários!$A$1:$I$98,5,FALSE)</f>
        <v>Gerente</v>
      </c>
      <c r="T1725">
        <f>VLOOKUP(A1725,Funcionários!$A$1:$I$98,8,FALSE)</f>
        <v>12548.17</v>
      </c>
      <c r="U1725" t="str">
        <f>VLOOKUP(A1725,Funcionários!$A$1:$I$98,3,FALSE)</f>
        <v>M</v>
      </c>
    </row>
    <row r="1726" spans="1:21" x14ac:dyDescent="0.3">
      <c r="A1726">
        <v>60</v>
      </c>
      <c r="B1726" t="str">
        <f>VLOOKUP(A1726,Funcionários!$A$1:$I$98,2,FALSE)</f>
        <v>Gael Albuquerque</v>
      </c>
      <c r="C1726" s="2" t="s">
        <v>48</v>
      </c>
      <c r="D1726" s="4" t="s">
        <v>2169</v>
      </c>
      <c r="E1726" s="4" t="s">
        <v>2967</v>
      </c>
      <c r="F1726">
        <v>0</v>
      </c>
      <c r="G1726">
        <v>2.5</v>
      </c>
      <c r="H1726">
        <f t="shared" si="104"/>
        <v>2025</v>
      </c>
      <c r="I1726">
        <f t="shared" si="105"/>
        <v>4</v>
      </c>
      <c r="J1726" t="s">
        <v>9</v>
      </c>
      <c r="K1726" t="str">
        <f>VLOOKUP(A1726,Funcionários!$A$1:$I$98,7,FALSE)</f>
        <v>Tarde</v>
      </c>
      <c r="L1726" t="str">
        <f>VLOOKUP(K1726,Turnos!$A$1:$C$4,2,FALSE)</f>
        <v>14:00</v>
      </c>
      <c r="M1726" t="str">
        <f>VLOOKUP(K1726,Turnos!$A$1:$C$4,3,FALSE)</f>
        <v>22:00</v>
      </c>
      <c r="N1726" s="6">
        <v>7.9550000000000001</v>
      </c>
      <c r="O1726" s="6">
        <v>16.92861111111111</v>
      </c>
      <c r="P1726" s="6">
        <f t="shared" si="106"/>
        <v>24.883611111111108</v>
      </c>
      <c r="Q1726" t="str">
        <f t="shared" si="107"/>
        <v>Anomalia</v>
      </c>
      <c r="R1726" t="str">
        <f>VLOOKUP(A1726,Funcionários!$A$1:$I$98,6,FALSE)</f>
        <v>Produção</v>
      </c>
      <c r="S1726" t="str">
        <f>VLOOKUP(A1726,Funcionários!$A$1:$I$98,5,FALSE)</f>
        <v>Gerente</v>
      </c>
      <c r="T1726">
        <f>VLOOKUP(A1726,Funcionários!$A$1:$I$98,8,FALSE)</f>
        <v>12548.17</v>
      </c>
      <c r="U1726" t="str">
        <f>VLOOKUP(A1726,Funcionários!$A$1:$I$98,3,FALSE)</f>
        <v>M</v>
      </c>
    </row>
    <row r="1727" spans="1:21" x14ac:dyDescent="0.3">
      <c r="A1727">
        <v>60</v>
      </c>
      <c r="B1727" t="str">
        <f>VLOOKUP(A1727,Funcionários!$A$1:$I$98,2,FALSE)</f>
        <v>Gael Albuquerque</v>
      </c>
      <c r="C1727" s="2" t="s">
        <v>51</v>
      </c>
      <c r="D1727" s="4" t="s">
        <v>2968</v>
      </c>
      <c r="E1727" s="4" t="s">
        <v>2969</v>
      </c>
      <c r="F1727">
        <v>0</v>
      </c>
      <c r="G1727">
        <v>1.9</v>
      </c>
      <c r="H1727">
        <f t="shared" si="104"/>
        <v>2025</v>
      </c>
      <c r="I1727">
        <f t="shared" si="105"/>
        <v>4</v>
      </c>
      <c r="J1727" t="s">
        <v>12</v>
      </c>
      <c r="K1727" t="str">
        <f>VLOOKUP(A1727,Funcionários!$A$1:$I$98,7,FALSE)</f>
        <v>Tarde</v>
      </c>
      <c r="L1727" t="str">
        <f>VLOOKUP(K1727,Turnos!$A$1:$C$4,2,FALSE)</f>
        <v>14:00</v>
      </c>
      <c r="M1727" t="str">
        <f>VLOOKUP(K1727,Turnos!$A$1:$C$4,3,FALSE)</f>
        <v>22:00</v>
      </c>
      <c r="N1727" s="6">
        <v>7.2436111111111101</v>
      </c>
      <c r="O1727" s="6">
        <v>14.680833333333334</v>
      </c>
      <c r="P1727" s="6">
        <f t="shared" si="106"/>
        <v>21.924444444444443</v>
      </c>
      <c r="Q1727" t="str">
        <f t="shared" si="107"/>
        <v>Anomalia</v>
      </c>
      <c r="R1727" t="str">
        <f>VLOOKUP(A1727,Funcionários!$A$1:$I$98,6,FALSE)</f>
        <v>Produção</v>
      </c>
      <c r="S1727" t="str">
        <f>VLOOKUP(A1727,Funcionários!$A$1:$I$98,5,FALSE)</f>
        <v>Gerente</v>
      </c>
      <c r="T1727">
        <f>VLOOKUP(A1727,Funcionários!$A$1:$I$98,8,FALSE)</f>
        <v>12548.17</v>
      </c>
      <c r="U1727" t="str">
        <f>VLOOKUP(A1727,Funcionários!$A$1:$I$98,3,FALSE)</f>
        <v>M</v>
      </c>
    </row>
    <row r="1728" spans="1:21" x14ac:dyDescent="0.3">
      <c r="A1728">
        <v>60</v>
      </c>
      <c r="B1728" t="str">
        <f>VLOOKUP(A1728,Funcionários!$A$1:$I$98,2,FALSE)</f>
        <v>Gael Albuquerque</v>
      </c>
      <c r="C1728" s="2" t="s">
        <v>54</v>
      </c>
      <c r="D1728" s="4" t="s">
        <v>2970</v>
      </c>
      <c r="E1728" s="4" t="s">
        <v>2971</v>
      </c>
      <c r="F1728">
        <v>0</v>
      </c>
      <c r="G1728">
        <v>1.2</v>
      </c>
      <c r="H1728">
        <f t="shared" si="104"/>
        <v>2025</v>
      </c>
      <c r="I1728">
        <f t="shared" si="105"/>
        <v>4</v>
      </c>
      <c r="J1728" t="s">
        <v>16</v>
      </c>
      <c r="K1728" t="str">
        <f>VLOOKUP(A1728,Funcionários!$A$1:$I$98,7,FALSE)</f>
        <v>Tarde</v>
      </c>
      <c r="L1728" t="str">
        <f>VLOOKUP(K1728,Turnos!$A$1:$C$4,2,FALSE)</f>
        <v>14:00</v>
      </c>
      <c r="M1728" t="str">
        <f>VLOOKUP(K1728,Turnos!$A$1:$C$4,3,FALSE)</f>
        <v>22:00</v>
      </c>
      <c r="N1728" s="6">
        <v>6.0722222222222229</v>
      </c>
      <c r="O1728" s="6">
        <v>14.918333333333331</v>
      </c>
      <c r="P1728" s="6">
        <f t="shared" si="106"/>
        <v>20.990555555555552</v>
      </c>
      <c r="Q1728" t="str">
        <f t="shared" si="107"/>
        <v>Anomalia</v>
      </c>
      <c r="R1728" t="str">
        <f>VLOOKUP(A1728,Funcionários!$A$1:$I$98,6,FALSE)</f>
        <v>Produção</v>
      </c>
      <c r="S1728" t="str">
        <f>VLOOKUP(A1728,Funcionários!$A$1:$I$98,5,FALSE)</f>
        <v>Gerente</v>
      </c>
      <c r="T1728">
        <f>VLOOKUP(A1728,Funcionários!$A$1:$I$98,8,FALSE)</f>
        <v>12548.17</v>
      </c>
      <c r="U1728" t="str">
        <f>VLOOKUP(A1728,Funcionários!$A$1:$I$98,3,FALSE)</f>
        <v>M</v>
      </c>
    </row>
    <row r="1729" spans="1:21" x14ac:dyDescent="0.3">
      <c r="A1729">
        <v>60</v>
      </c>
      <c r="B1729" t="str">
        <f>VLOOKUP(A1729,Funcionários!$A$1:$I$98,2,FALSE)</f>
        <v>Gael Albuquerque</v>
      </c>
      <c r="C1729" s="2" t="s">
        <v>57</v>
      </c>
      <c r="D1729" s="4" t="s">
        <v>2972</v>
      </c>
      <c r="E1729" s="4" t="s">
        <v>1750</v>
      </c>
      <c r="F1729">
        <v>0</v>
      </c>
      <c r="G1729">
        <v>1.6</v>
      </c>
      <c r="H1729">
        <f t="shared" si="104"/>
        <v>2025</v>
      </c>
      <c r="I1729">
        <f t="shared" si="105"/>
        <v>4</v>
      </c>
      <c r="J1729" t="s">
        <v>18</v>
      </c>
      <c r="K1729" t="str">
        <f>VLOOKUP(A1729,Funcionários!$A$1:$I$98,7,FALSE)</f>
        <v>Tarde</v>
      </c>
      <c r="L1729" t="str">
        <f>VLOOKUP(K1729,Turnos!$A$1:$C$4,2,FALSE)</f>
        <v>14:00</v>
      </c>
      <c r="M1729" t="str">
        <f>VLOOKUP(K1729,Turnos!$A$1:$C$4,3,FALSE)</f>
        <v>22:00</v>
      </c>
      <c r="N1729" s="6">
        <v>0.36111111111111072</v>
      </c>
      <c r="O1729" s="6">
        <v>0.82305555555555443</v>
      </c>
      <c r="P1729" s="6">
        <f t="shared" si="106"/>
        <v>1.1841666666666653</v>
      </c>
      <c r="Q1729" t="str">
        <f t="shared" si="107"/>
        <v>OK</v>
      </c>
      <c r="R1729" t="str">
        <f>VLOOKUP(A1729,Funcionários!$A$1:$I$98,6,FALSE)</f>
        <v>Produção</v>
      </c>
      <c r="S1729" t="str">
        <f>VLOOKUP(A1729,Funcionários!$A$1:$I$98,5,FALSE)</f>
        <v>Gerente</v>
      </c>
      <c r="T1729">
        <f>VLOOKUP(A1729,Funcionários!$A$1:$I$98,8,FALSE)</f>
        <v>12548.17</v>
      </c>
      <c r="U1729" t="str">
        <f>VLOOKUP(A1729,Funcionários!$A$1:$I$98,3,FALSE)</f>
        <v>M</v>
      </c>
    </row>
    <row r="1730" spans="1:21" x14ac:dyDescent="0.3">
      <c r="A1730">
        <v>60</v>
      </c>
      <c r="B1730" t="str">
        <f>VLOOKUP(A1730,Funcionários!$A$1:$I$98,2,FALSE)</f>
        <v>Gael Albuquerque</v>
      </c>
      <c r="C1730" s="2" t="s">
        <v>60</v>
      </c>
      <c r="D1730" s="4" t="s">
        <v>2973</v>
      </c>
      <c r="E1730" s="4" t="s">
        <v>2974</v>
      </c>
      <c r="F1730">
        <v>0</v>
      </c>
      <c r="G1730">
        <v>1</v>
      </c>
      <c r="H1730">
        <f t="shared" si="104"/>
        <v>2025</v>
      </c>
      <c r="I1730">
        <f t="shared" si="105"/>
        <v>4</v>
      </c>
      <c r="J1730" t="s">
        <v>22</v>
      </c>
      <c r="K1730" t="str">
        <f>VLOOKUP(A1730,Funcionários!$A$1:$I$98,7,FALSE)</f>
        <v>Tarde</v>
      </c>
      <c r="L1730" t="str">
        <f>VLOOKUP(K1730,Turnos!$A$1:$C$4,2,FALSE)</f>
        <v>14:00</v>
      </c>
      <c r="M1730" t="str">
        <f>VLOOKUP(K1730,Turnos!$A$1:$C$4,3,FALSE)</f>
        <v>22:00</v>
      </c>
      <c r="N1730" s="6">
        <v>10.587222222222222</v>
      </c>
      <c r="O1730" s="6">
        <v>15.231388888888889</v>
      </c>
      <c r="P1730" s="6">
        <f t="shared" si="106"/>
        <v>25.81861111111111</v>
      </c>
      <c r="Q1730" t="str">
        <f t="shared" si="107"/>
        <v>Anomalia</v>
      </c>
      <c r="R1730" t="str">
        <f>VLOOKUP(A1730,Funcionários!$A$1:$I$98,6,FALSE)</f>
        <v>Produção</v>
      </c>
      <c r="S1730" t="str">
        <f>VLOOKUP(A1730,Funcionários!$A$1:$I$98,5,FALSE)</f>
        <v>Gerente</v>
      </c>
      <c r="T1730">
        <f>VLOOKUP(A1730,Funcionários!$A$1:$I$98,8,FALSE)</f>
        <v>12548.17</v>
      </c>
      <c r="U1730" t="str">
        <f>VLOOKUP(A1730,Funcionários!$A$1:$I$98,3,FALSE)</f>
        <v>M</v>
      </c>
    </row>
    <row r="1731" spans="1:21" x14ac:dyDescent="0.3">
      <c r="A1731">
        <v>60</v>
      </c>
      <c r="B1731" t="str">
        <f>VLOOKUP(A1731,Funcionários!$A$1:$I$98,2,FALSE)</f>
        <v>Gael Albuquerque</v>
      </c>
      <c r="C1731" s="2" t="s">
        <v>63</v>
      </c>
      <c r="D1731" s="4" t="s">
        <v>2975</v>
      </c>
      <c r="E1731" s="4" t="s">
        <v>2976</v>
      </c>
      <c r="F1731">
        <v>0</v>
      </c>
      <c r="G1731">
        <v>2.4</v>
      </c>
      <c r="H1731">
        <f t="shared" ref="H1731:H1794" si="108">YEAR(C1731)</f>
        <v>2025</v>
      </c>
      <c r="I1731">
        <f t="shared" ref="I1731:I1794" si="109">MONTH(C1731)</f>
        <v>4</v>
      </c>
      <c r="J1731" t="s">
        <v>26</v>
      </c>
      <c r="K1731" t="str">
        <f>VLOOKUP(A1731,Funcionários!$A$1:$I$98,7,FALSE)</f>
        <v>Tarde</v>
      </c>
      <c r="L1731" t="str">
        <f>VLOOKUP(K1731,Turnos!$A$1:$C$4,2,FALSE)</f>
        <v>14:00</v>
      </c>
      <c r="M1731" t="str">
        <f>VLOOKUP(K1731,Turnos!$A$1:$C$4,3,FALSE)</f>
        <v>22:00</v>
      </c>
      <c r="N1731" s="6">
        <v>2.5672222222222234</v>
      </c>
      <c r="O1731" s="6">
        <v>6.658888888888888</v>
      </c>
      <c r="P1731" s="6">
        <f t="shared" ref="P1731:P1794" si="110">N1731+O1731</f>
        <v>9.2261111111111109</v>
      </c>
      <c r="Q1731" t="str">
        <f t="shared" ref="Q1731:Q1794" si="111">IF(OR(N1731&gt;2,O1731&gt;2),"Anomalia","OK")</f>
        <v>Anomalia</v>
      </c>
      <c r="R1731" t="str">
        <f>VLOOKUP(A1731,Funcionários!$A$1:$I$98,6,FALSE)</f>
        <v>Produção</v>
      </c>
      <c r="S1731" t="str">
        <f>VLOOKUP(A1731,Funcionários!$A$1:$I$98,5,FALSE)</f>
        <v>Gerente</v>
      </c>
      <c r="T1731">
        <f>VLOOKUP(A1731,Funcionários!$A$1:$I$98,8,FALSE)</f>
        <v>12548.17</v>
      </c>
      <c r="U1731" t="str">
        <f>VLOOKUP(A1731,Funcionários!$A$1:$I$98,3,FALSE)</f>
        <v>M</v>
      </c>
    </row>
    <row r="1732" spans="1:21" x14ac:dyDescent="0.3">
      <c r="A1732">
        <v>60</v>
      </c>
      <c r="B1732" t="str">
        <f>VLOOKUP(A1732,Funcionários!$A$1:$I$98,2,FALSE)</f>
        <v>Gael Albuquerque</v>
      </c>
      <c r="C1732" s="2" t="s">
        <v>66</v>
      </c>
      <c r="D1732" s="4" t="s">
        <v>2977</v>
      </c>
      <c r="E1732" s="4" t="s">
        <v>2978</v>
      </c>
      <c r="F1732">
        <v>0</v>
      </c>
      <c r="G1732">
        <v>1.6</v>
      </c>
      <c r="H1732">
        <f t="shared" si="108"/>
        <v>2025</v>
      </c>
      <c r="I1732">
        <f t="shared" si="109"/>
        <v>4</v>
      </c>
      <c r="J1732" t="s">
        <v>28</v>
      </c>
      <c r="K1732" t="str">
        <f>VLOOKUP(A1732,Funcionários!$A$1:$I$98,7,FALSE)</f>
        <v>Tarde</v>
      </c>
      <c r="L1732" t="str">
        <f>VLOOKUP(K1732,Turnos!$A$1:$C$4,2,FALSE)</f>
        <v>14:00</v>
      </c>
      <c r="M1732" t="str">
        <f>VLOOKUP(K1732,Turnos!$A$1:$C$4,3,FALSE)</f>
        <v>22:00</v>
      </c>
      <c r="N1732" s="6">
        <v>3.0761111111111115</v>
      </c>
      <c r="O1732" s="6">
        <v>0.30611111111111278</v>
      </c>
      <c r="P1732" s="6">
        <f t="shared" si="110"/>
        <v>3.3822222222222242</v>
      </c>
      <c r="Q1732" t="str">
        <f t="shared" si="111"/>
        <v>Anomalia</v>
      </c>
      <c r="R1732" t="str">
        <f>VLOOKUP(A1732,Funcionários!$A$1:$I$98,6,FALSE)</f>
        <v>Produção</v>
      </c>
      <c r="S1732" t="str">
        <f>VLOOKUP(A1732,Funcionários!$A$1:$I$98,5,FALSE)</f>
        <v>Gerente</v>
      </c>
      <c r="T1732">
        <f>VLOOKUP(A1732,Funcionários!$A$1:$I$98,8,FALSE)</f>
        <v>12548.17</v>
      </c>
      <c r="U1732" t="str">
        <f>VLOOKUP(A1732,Funcionários!$A$1:$I$98,3,FALSE)</f>
        <v>M</v>
      </c>
    </row>
    <row r="1733" spans="1:21" x14ac:dyDescent="0.3">
      <c r="A1733">
        <v>60</v>
      </c>
      <c r="B1733" t="str">
        <f>VLOOKUP(A1733,Funcionários!$A$1:$I$98,2,FALSE)</f>
        <v>Gael Albuquerque</v>
      </c>
      <c r="C1733" s="2" t="s">
        <v>69</v>
      </c>
      <c r="D1733" s="4" t="s">
        <v>497</v>
      </c>
      <c r="E1733" s="4" t="s">
        <v>2979</v>
      </c>
      <c r="F1733">
        <v>0</v>
      </c>
      <c r="G1733">
        <v>0.2</v>
      </c>
      <c r="H1733">
        <f t="shared" si="108"/>
        <v>2025</v>
      </c>
      <c r="I1733">
        <f t="shared" si="109"/>
        <v>4</v>
      </c>
      <c r="J1733" t="s">
        <v>9</v>
      </c>
      <c r="K1733" t="str">
        <f>VLOOKUP(A1733,Funcionários!$A$1:$I$98,7,FALSE)</f>
        <v>Tarde</v>
      </c>
      <c r="L1733" t="str">
        <f>VLOOKUP(K1733,Turnos!$A$1:$C$4,2,FALSE)</f>
        <v>14:00</v>
      </c>
      <c r="M1733" t="str">
        <f>VLOOKUP(K1733,Turnos!$A$1:$C$4,3,FALSE)</f>
        <v>22:00</v>
      </c>
      <c r="N1733" s="6">
        <v>3.0625000000000004</v>
      </c>
      <c r="O1733" s="6">
        <v>0.43777777777777871</v>
      </c>
      <c r="P1733" s="6">
        <f t="shared" si="110"/>
        <v>3.5002777777777792</v>
      </c>
      <c r="Q1733" t="str">
        <f t="shared" si="111"/>
        <v>Anomalia</v>
      </c>
      <c r="R1733" t="str">
        <f>VLOOKUP(A1733,Funcionários!$A$1:$I$98,6,FALSE)</f>
        <v>Produção</v>
      </c>
      <c r="S1733" t="str">
        <f>VLOOKUP(A1733,Funcionários!$A$1:$I$98,5,FALSE)</f>
        <v>Gerente</v>
      </c>
      <c r="T1733">
        <f>VLOOKUP(A1733,Funcionários!$A$1:$I$98,8,FALSE)</f>
        <v>12548.17</v>
      </c>
      <c r="U1733" t="str">
        <f>VLOOKUP(A1733,Funcionários!$A$1:$I$98,3,FALSE)</f>
        <v>M</v>
      </c>
    </row>
    <row r="1734" spans="1:21" x14ac:dyDescent="0.3">
      <c r="A1734">
        <v>60</v>
      </c>
      <c r="B1734" t="str">
        <f>VLOOKUP(A1734,Funcionários!$A$1:$I$98,2,FALSE)</f>
        <v>Gael Albuquerque</v>
      </c>
      <c r="C1734" s="2" t="s">
        <v>72</v>
      </c>
      <c r="D1734" s="4" t="s">
        <v>2980</v>
      </c>
      <c r="E1734" s="4" t="s">
        <v>2981</v>
      </c>
      <c r="F1734">
        <v>0</v>
      </c>
      <c r="G1734">
        <v>1.5</v>
      </c>
      <c r="H1734">
        <f t="shared" si="108"/>
        <v>2025</v>
      </c>
      <c r="I1734">
        <f t="shared" si="109"/>
        <v>4</v>
      </c>
      <c r="J1734" t="s">
        <v>12</v>
      </c>
      <c r="K1734" t="str">
        <f>VLOOKUP(A1734,Funcionários!$A$1:$I$98,7,FALSE)</f>
        <v>Tarde</v>
      </c>
      <c r="L1734" t="str">
        <f>VLOOKUP(K1734,Turnos!$A$1:$C$4,2,FALSE)</f>
        <v>14:00</v>
      </c>
      <c r="M1734" t="str">
        <f>VLOOKUP(K1734,Turnos!$A$1:$C$4,3,FALSE)</f>
        <v>22:00</v>
      </c>
      <c r="N1734" s="6">
        <v>2.9999999999999361E-2</v>
      </c>
      <c r="O1734" s="6">
        <v>9.1622222222222227</v>
      </c>
      <c r="P1734" s="6">
        <f t="shared" si="110"/>
        <v>9.1922222222222221</v>
      </c>
      <c r="Q1734" t="str">
        <f t="shared" si="111"/>
        <v>Anomalia</v>
      </c>
      <c r="R1734" t="str">
        <f>VLOOKUP(A1734,Funcionários!$A$1:$I$98,6,FALSE)</f>
        <v>Produção</v>
      </c>
      <c r="S1734" t="str">
        <f>VLOOKUP(A1734,Funcionários!$A$1:$I$98,5,FALSE)</f>
        <v>Gerente</v>
      </c>
      <c r="T1734">
        <f>VLOOKUP(A1734,Funcionários!$A$1:$I$98,8,FALSE)</f>
        <v>12548.17</v>
      </c>
      <c r="U1734" t="str">
        <f>VLOOKUP(A1734,Funcionários!$A$1:$I$98,3,FALSE)</f>
        <v>M</v>
      </c>
    </row>
    <row r="1735" spans="1:21" x14ac:dyDescent="0.3">
      <c r="A1735">
        <v>60</v>
      </c>
      <c r="B1735" t="str">
        <f>VLOOKUP(A1735,Funcionários!$A$1:$I$98,2,FALSE)</f>
        <v>Gael Albuquerque</v>
      </c>
      <c r="C1735" s="2" t="s">
        <v>75</v>
      </c>
      <c r="D1735" s="4" t="s">
        <v>2982</v>
      </c>
      <c r="E1735" s="4" t="s">
        <v>2983</v>
      </c>
      <c r="F1735">
        <v>0</v>
      </c>
      <c r="G1735">
        <v>1.7</v>
      </c>
      <c r="H1735">
        <f t="shared" si="108"/>
        <v>2025</v>
      </c>
      <c r="I1735">
        <f t="shared" si="109"/>
        <v>4</v>
      </c>
      <c r="J1735" t="s">
        <v>16</v>
      </c>
      <c r="K1735" t="str">
        <f>VLOOKUP(A1735,Funcionários!$A$1:$I$98,7,FALSE)</f>
        <v>Tarde</v>
      </c>
      <c r="L1735" t="str">
        <f>VLOOKUP(K1735,Turnos!$A$1:$C$4,2,FALSE)</f>
        <v>14:00</v>
      </c>
      <c r="M1735" t="str">
        <f>VLOOKUP(K1735,Turnos!$A$1:$C$4,3,FALSE)</f>
        <v>22:00</v>
      </c>
      <c r="N1735" s="6">
        <v>9.6286111111111108</v>
      </c>
      <c r="O1735" s="6">
        <v>14.339444444444444</v>
      </c>
      <c r="P1735" s="6">
        <f t="shared" si="110"/>
        <v>23.968055555555555</v>
      </c>
      <c r="Q1735" t="str">
        <f t="shared" si="111"/>
        <v>Anomalia</v>
      </c>
      <c r="R1735" t="str">
        <f>VLOOKUP(A1735,Funcionários!$A$1:$I$98,6,FALSE)</f>
        <v>Produção</v>
      </c>
      <c r="S1735" t="str">
        <f>VLOOKUP(A1735,Funcionários!$A$1:$I$98,5,FALSE)</f>
        <v>Gerente</v>
      </c>
      <c r="T1735">
        <f>VLOOKUP(A1735,Funcionários!$A$1:$I$98,8,FALSE)</f>
        <v>12548.17</v>
      </c>
      <c r="U1735" t="str">
        <f>VLOOKUP(A1735,Funcionários!$A$1:$I$98,3,FALSE)</f>
        <v>M</v>
      </c>
    </row>
    <row r="1736" spans="1:21" x14ac:dyDescent="0.3">
      <c r="A1736">
        <v>60</v>
      </c>
      <c r="B1736" t="str">
        <f>VLOOKUP(A1736,Funcionários!$A$1:$I$98,2,FALSE)</f>
        <v>Gael Albuquerque</v>
      </c>
      <c r="C1736" s="2" t="s">
        <v>76</v>
      </c>
      <c r="D1736" s="4" t="s">
        <v>2984</v>
      </c>
      <c r="E1736" s="4" t="s">
        <v>2985</v>
      </c>
      <c r="F1736">
        <v>0</v>
      </c>
      <c r="G1736">
        <v>2.9</v>
      </c>
      <c r="H1736">
        <f t="shared" si="108"/>
        <v>2025</v>
      </c>
      <c r="I1736">
        <f t="shared" si="109"/>
        <v>4</v>
      </c>
      <c r="J1736" t="s">
        <v>18</v>
      </c>
      <c r="K1736" t="str">
        <f>VLOOKUP(A1736,Funcionários!$A$1:$I$98,7,FALSE)</f>
        <v>Tarde</v>
      </c>
      <c r="L1736" t="str">
        <f>VLOOKUP(K1736,Turnos!$A$1:$C$4,2,FALSE)</f>
        <v>14:00</v>
      </c>
      <c r="M1736" t="str">
        <f>VLOOKUP(K1736,Turnos!$A$1:$C$4,3,FALSE)</f>
        <v>22:00</v>
      </c>
      <c r="N1736" s="6">
        <v>13.553055555555556</v>
      </c>
      <c r="O1736" s="6">
        <v>11.294444444444444</v>
      </c>
      <c r="P1736" s="6">
        <f t="shared" si="110"/>
        <v>24.8475</v>
      </c>
      <c r="Q1736" t="str">
        <f t="shared" si="111"/>
        <v>Anomalia</v>
      </c>
      <c r="R1736" t="str">
        <f>VLOOKUP(A1736,Funcionários!$A$1:$I$98,6,FALSE)</f>
        <v>Produção</v>
      </c>
      <c r="S1736" t="str">
        <f>VLOOKUP(A1736,Funcionários!$A$1:$I$98,5,FALSE)</f>
        <v>Gerente</v>
      </c>
      <c r="T1736">
        <f>VLOOKUP(A1736,Funcionários!$A$1:$I$98,8,FALSE)</f>
        <v>12548.17</v>
      </c>
      <c r="U1736" t="str">
        <f>VLOOKUP(A1736,Funcionários!$A$1:$I$98,3,FALSE)</f>
        <v>M</v>
      </c>
    </row>
    <row r="1737" spans="1:21" x14ac:dyDescent="0.3">
      <c r="A1737">
        <v>60</v>
      </c>
      <c r="B1737" t="str">
        <f>VLOOKUP(A1737,Funcionários!$A$1:$I$98,2,FALSE)</f>
        <v>Gael Albuquerque</v>
      </c>
      <c r="C1737" s="2" t="s">
        <v>79</v>
      </c>
      <c r="D1737" s="4" t="s">
        <v>2986</v>
      </c>
      <c r="E1737" s="4" t="s">
        <v>2987</v>
      </c>
      <c r="F1737">
        <v>0</v>
      </c>
      <c r="G1737">
        <v>2.4</v>
      </c>
      <c r="H1737">
        <f t="shared" si="108"/>
        <v>2025</v>
      </c>
      <c r="I1737">
        <f t="shared" si="109"/>
        <v>4</v>
      </c>
      <c r="J1737" t="s">
        <v>22</v>
      </c>
      <c r="K1737" t="str">
        <f>VLOOKUP(A1737,Funcionários!$A$1:$I$98,7,FALSE)</f>
        <v>Tarde</v>
      </c>
      <c r="L1737" t="str">
        <f>VLOOKUP(K1737,Turnos!$A$1:$C$4,2,FALSE)</f>
        <v>14:00</v>
      </c>
      <c r="M1737" t="str">
        <f>VLOOKUP(K1737,Turnos!$A$1:$C$4,3,FALSE)</f>
        <v>22:00</v>
      </c>
      <c r="N1737" s="6">
        <v>12.945</v>
      </c>
      <c r="O1737" s="6">
        <v>9.317499999999999</v>
      </c>
      <c r="P1737" s="6">
        <f t="shared" si="110"/>
        <v>22.262499999999999</v>
      </c>
      <c r="Q1737" t="str">
        <f t="shared" si="111"/>
        <v>Anomalia</v>
      </c>
      <c r="R1737" t="str">
        <f>VLOOKUP(A1737,Funcionários!$A$1:$I$98,6,FALSE)</f>
        <v>Produção</v>
      </c>
      <c r="S1737" t="str">
        <f>VLOOKUP(A1737,Funcionários!$A$1:$I$98,5,FALSE)</f>
        <v>Gerente</v>
      </c>
      <c r="T1737">
        <f>VLOOKUP(A1737,Funcionários!$A$1:$I$98,8,FALSE)</f>
        <v>12548.17</v>
      </c>
      <c r="U1737" t="str">
        <f>VLOOKUP(A1737,Funcionários!$A$1:$I$98,3,FALSE)</f>
        <v>M</v>
      </c>
    </row>
    <row r="1738" spans="1:21" x14ac:dyDescent="0.3">
      <c r="A1738">
        <v>60</v>
      </c>
      <c r="B1738" t="str">
        <f>VLOOKUP(A1738,Funcionários!$A$1:$I$98,2,FALSE)</f>
        <v>Gael Albuquerque</v>
      </c>
      <c r="C1738" s="2" t="s">
        <v>82</v>
      </c>
      <c r="D1738" s="4" t="s">
        <v>2988</v>
      </c>
      <c r="E1738" s="4" t="s">
        <v>2989</v>
      </c>
      <c r="F1738">
        <v>0</v>
      </c>
      <c r="G1738">
        <v>1.5</v>
      </c>
      <c r="H1738">
        <f t="shared" si="108"/>
        <v>2025</v>
      </c>
      <c r="I1738">
        <f t="shared" si="109"/>
        <v>4</v>
      </c>
      <c r="J1738" t="s">
        <v>26</v>
      </c>
      <c r="K1738" t="str">
        <f>VLOOKUP(A1738,Funcionários!$A$1:$I$98,7,FALSE)</f>
        <v>Tarde</v>
      </c>
      <c r="L1738" t="str">
        <f>VLOOKUP(K1738,Turnos!$A$1:$C$4,2,FALSE)</f>
        <v>14:00</v>
      </c>
      <c r="M1738" t="str">
        <f>VLOOKUP(K1738,Turnos!$A$1:$C$4,3,FALSE)</f>
        <v>22:00</v>
      </c>
      <c r="N1738" s="6">
        <v>9.4952777777777797</v>
      </c>
      <c r="O1738" s="6">
        <v>21.996666666666666</v>
      </c>
      <c r="P1738" s="6">
        <f t="shared" si="110"/>
        <v>31.491944444444446</v>
      </c>
      <c r="Q1738" t="str">
        <f t="shared" si="111"/>
        <v>Anomalia</v>
      </c>
      <c r="R1738" t="str">
        <f>VLOOKUP(A1738,Funcionários!$A$1:$I$98,6,FALSE)</f>
        <v>Produção</v>
      </c>
      <c r="S1738" t="str">
        <f>VLOOKUP(A1738,Funcionários!$A$1:$I$98,5,FALSE)</f>
        <v>Gerente</v>
      </c>
      <c r="T1738">
        <f>VLOOKUP(A1738,Funcionários!$A$1:$I$98,8,FALSE)</f>
        <v>12548.17</v>
      </c>
      <c r="U1738" t="str">
        <f>VLOOKUP(A1738,Funcionários!$A$1:$I$98,3,FALSE)</f>
        <v>M</v>
      </c>
    </row>
    <row r="1739" spans="1:21" x14ac:dyDescent="0.3">
      <c r="A1739">
        <v>60</v>
      </c>
      <c r="B1739" t="str">
        <f>VLOOKUP(A1739,Funcionários!$A$1:$I$98,2,FALSE)</f>
        <v>Gael Albuquerque</v>
      </c>
      <c r="C1739" s="2" t="s">
        <v>85</v>
      </c>
      <c r="D1739" s="4"/>
      <c r="E1739" s="4"/>
      <c r="F1739">
        <v>1</v>
      </c>
      <c r="G1739">
        <v>0</v>
      </c>
      <c r="H1739">
        <f t="shared" si="108"/>
        <v>2025</v>
      </c>
      <c r="I1739">
        <f t="shared" si="109"/>
        <v>4</v>
      </c>
      <c r="J1739" t="s">
        <v>28</v>
      </c>
      <c r="K1739" t="str">
        <f>VLOOKUP(A1739,Funcionários!$A$1:$I$98,7,FALSE)</f>
        <v>Tarde</v>
      </c>
      <c r="L1739" t="str">
        <f>VLOOKUP(K1739,Turnos!$A$1:$C$4,2,FALSE)</f>
        <v>14:00</v>
      </c>
      <c r="M1739" t="str">
        <f>VLOOKUP(K1739,Turnos!$A$1:$C$4,3,FALSE)</f>
        <v>22:00</v>
      </c>
      <c r="N1739" s="6">
        <v>14</v>
      </c>
      <c r="O1739" s="6">
        <v>22</v>
      </c>
      <c r="P1739" s="6">
        <f t="shared" si="110"/>
        <v>36</v>
      </c>
      <c r="Q1739" t="str">
        <f t="shared" si="111"/>
        <v>Anomalia</v>
      </c>
      <c r="R1739" t="str">
        <f>VLOOKUP(A1739,Funcionários!$A$1:$I$98,6,FALSE)</f>
        <v>Produção</v>
      </c>
      <c r="S1739" t="str">
        <f>VLOOKUP(A1739,Funcionários!$A$1:$I$98,5,FALSE)</f>
        <v>Gerente</v>
      </c>
      <c r="T1739">
        <f>VLOOKUP(A1739,Funcionários!$A$1:$I$98,8,FALSE)</f>
        <v>12548.17</v>
      </c>
      <c r="U1739" t="str">
        <f>VLOOKUP(A1739,Funcionários!$A$1:$I$98,3,FALSE)</f>
        <v>M</v>
      </c>
    </row>
    <row r="1740" spans="1:21" x14ac:dyDescent="0.3">
      <c r="A1740">
        <v>60</v>
      </c>
      <c r="B1740" t="str">
        <f>VLOOKUP(A1740,Funcionários!$A$1:$I$98,2,FALSE)</f>
        <v>Gael Albuquerque</v>
      </c>
      <c r="C1740" s="2" t="s">
        <v>88</v>
      </c>
      <c r="D1740" s="4" t="s">
        <v>2990</v>
      </c>
      <c r="E1740" s="4" t="s">
        <v>2991</v>
      </c>
      <c r="F1740">
        <v>0</v>
      </c>
      <c r="G1740">
        <v>2.7</v>
      </c>
      <c r="H1740">
        <f t="shared" si="108"/>
        <v>2025</v>
      </c>
      <c r="I1740">
        <f t="shared" si="109"/>
        <v>4</v>
      </c>
      <c r="J1740" t="s">
        <v>9</v>
      </c>
      <c r="K1740" t="str">
        <f>VLOOKUP(A1740,Funcionários!$A$1:$I$98,7,FALSE)</f>
        <v>Tarde</v>
      </c>
      <c r="L1740" t="str">
        <f>VLOOKUP(K1740,Turnos!$A$1:$C$4,2,FALSE)</f>
        <v>14:00</v>
      </c>
      <c r="M1740" t="str">
        <f>VLOOKUP(K1740,Turnos!$A$1:$C$4,3,FALSE)</f>
        <v>22:00</v>
      </c>
      <c r="N1740" s="6">
        <v>3.8330555555555561</v>
      </c>
      <c r="O1740" s="6">
        <v>12.447222222222221</v>
      </c>
      <c r="P1740" s="6">
        <f t="shared" si="110"/>
        <v>16.280277777777776</v>
      </c>
      <c r="Q1740" t="str">
        <f t="shared" si="111"/>
        <v>Anomalia</v>
      </c>
      <c r="R1740" t="str">
        <f>VLOOKUP(A1740,Funcionários!$A$1:$I$98,6,FALSE)</f>
        <v>Produção</v>
      </c>
      <c r="S1740" t="str">
        <f>VLOOKUP(A1740,Funcionários!$A$1:$I$98,5,FALSE)</f>
        <v>Gerente</v>
      </c>
      <c r="T1740">
        <f>VLOOKUP(A1740,Funcionários!$A$1:$I$98,8,FALSE)</f>
        <v>12548.17</v>
      </c>
      <c r="U1740" t="str">
        <f>VLOOKUP(A1740,Funcionários!$A$1:$I$98,3,FALSE)</f>
        <v>M</v>
      </c>
    </row>
    <row r="1741" spans="1:21" x14ac:dyDescent="0.3">
      <c r="A1741">
        <v>60</v>
      </c>
      <c r="B1741" t="str">
        <f>VLOOKUP(A1741,Funcionários!$A$1:$I$98,2,FALSE)</f>
        <v>Gael Albuquerque</v>
      </c>
      <c r="C1741" s="2" t="s">
        <v>91</v>
      </c>
      <c r="D1741" s="4"/>
      <c r="E1741" s="4"/>
      <c r="F1741">
        <v>1</v>
      </c>
      <c r="G1741">
        <v>0</v>
      </c>
      <c r="H1741">
        <f t="shared" si="108"/>
        <v>2025</v>
      </c>
      <c r="I1741">
        <f t="shared" si="109"/>
        <v>4</v>
      </c>
      <c r="J1741" t="s">
        <v>12</v>
      </c>
      <c r="K1741" t="str">
        <f>VLOOKUP(A1741,Funcionários!$A$1:$I$98,7,FALSE)</f>
        <v>Tarde</v>
      </c>
      <c r="L1741" t="str">
        <f>VLOOKUP(K1741,Turnos!$A$1:$C$4,2,FALSE)</f>
        <v>14:00</v>
      </c>
      <c r="M1741" t="str">
        <f>VLOOKUP(K1741,Turnos!$A$1:$C$4,3,FALSE)</f>
        <v>22:00</v>
      </c>
      <c r="N1741" s="6">
        <v>14</v>
      </c>
      <c r="O1741" s="6">
        <v>22</v>
      </c>
      <c r="P1741" s="6">
        <f t="shared" si="110"/>
        <v>36</v>
      </c>
      <c r="Q1741" t="str">
        <f t="shared" si="111"/>
        <v>Anomalia</v>
      </c>
      <c r="R1741" t="str">
        <f>VLOOKUP(A1741,Funcionários!$A$1:$I$98,6,FALSE)</f>
        <v>Produção</v>
      </c>
      <c r="S1741" t="str">
        <f>VLOOKUP(A1741,Funcionários!$A$1:$I$98,5,FALSE)</f>
        <v>Gerente</v>
      </c>
      <c r="T1741">
        <f>VLOOKUP(A1741,Funcionários!$A$1:$I$98,8,FALSE)</f>
        <v>12548.17</v>
      </c>
      <c r="U1741" t="str">
        <f>VLOOKUP(A1741,Funcionários!$A$1:$I$98,3,FALSE)</f>
        <v>M</v>
      </c>
    </row>
    <row r="1742" spans="1:21" x14ac:dyDescent="0.3">
      <c r="A1742">
        <v>61</v>
      </c>
      <c r="B1742" t="str">
        <f>VLOOKUP(A1742,Funcionários!$A$1:$I$98,2,FALSE)</f>
        <v>Henry Cirino</v>
      </c>
      <c r="C1742" s="2" t="s">
        <v>7</v>
      </c>
      <c r="D1742" s="4" t="s">
        <v>2992</v>
      </c>
      <c r="E1742" s="4" t="s">
        <v>2993</v>
      </c>
      <c r="F1742">
        <v>0</v>
      </c>
      <c r="G1742">
        <v>1.6</v>
      </c>
      <c r="H1742">
        <f t="shared" si="108"/>
        <v>2025</v>
      </c>
      <c r="I1742">
        <f t="shared" si="109"/>
        <v>5</v>
      </c>
      <c r="J1742" t="s">
        <v>9</v>
      </c>
      <c r="K1742" t="str">
        <f>VLOOKUP(A1742,Funcionários!$A$1:$I$98,7,FALSE)</f>
        <v>Noite</v>
      </c>
      <c r="L1742" t="str">
        <f>VLOOKUP(K1742,Turnos!$A$1:$C$4,2,FALSE)</f>
        <v>22:00</v>
      </c>
      <c r="M1742" t="str">
        <f>VLOOKUP(K1742,Turnos!$A$1:$C$4,3,FALSE)</f>
        <v>06:00</v>
      </c>
      <c r="N1742" s="6">
        <v>11.736111111111111</v>
      </c>
      <c r="O1742" s="6">
        <v>4.6658333333333344</v>
      </c>
      <c r="P1742" s="6">
        <f t="shared" si="110"/>
        <v>16.401944444444446</v>
      </c>
      <c r="Q1742" t="str">
        <f t="shared" si="111"/>
        <v>Anomalia</v>
      </c>
      <c r="R1742" t="str">
        <f>VLOOKUP(A1742,Funcionários!$A$1:$I$98,6,FALSE)</f>
        <v>RH</v>
      </c>
      <c r="S1742" t="str">
        <f>VLOOKUP(A1742,Funcionários!$A$1:$I$98,5,FALSE)</f>
        <v>Operador</v>
      </c>
      <c r="T1742">
        <f>VLOOKUP(A1742,Funcionários!$A$1:$I$98,8,FALSE)</f>
        <v>12353.15</v>
      </c>
      <c r="U1742" t="str">
        <f>VLOOKUP(A1742,Funcionários!$A$1:$I$98,3,FALSE)</f>
        <v>M</v>
      </c>
    </row>
    <row r="1743" spans="1:21" x14ac:dyDescent="0.3">
      <c r="A1743">
        <v>61</v>
      </c>
      <c r="B1743" t="str">
        <f>VLOOKUP(A1743,Funcionários!$A$1:$I$98,2,FALSE)</f>
        <v>Henry Cirino</v>
      </c>
      <c r="C1743" s="2" t="s">
        <v>10</v>
      </c>
      <c r="D1743" s="4" t="s">
        <v>2994</v>
      </c>
      <c r="E1743" s="4" t="s">
        <v>416</v>
      </c>
      <c r="F1743">
        <v>0</v>
      </c>
      <c r="G1743">
        <v>0.6</v>
      </c>
      <c r="H1743">
        <f t="shared" si="108"/>
        <v>2025</v>
      </c>
      <c r="I1743">
        <f t="shared" si="109"/>
        <v>5</v>
      </c>
      <c r="J1743" t="s">
        <v>12</v>
      </c>
      <c r="K1743" t="str">
        <f>VLOOKUP(A1743,Funcionários!$A$1:$I$98,7,FALSE)</f>
        <v>Noite</v>
      </c>
      <c r="L1743" t="str">
        <f>VLOOKUP(K1743,Turnos!$A$1:$C$4,2,FALSE)</f>
        <v>22:00</v>
      </c>
      <c r="M1743" t="str">
        <f>VLOOKUP(K1743,Turnos!$A$1:$C$4,3,FALSE)</f>
        <v>06:00</v>
      </c>
      <c r="N1743" s="6">
        <v>9.1352777777777767</v>
      </c>
      <c r="O1743" s="6">
        <v>12.626111111111111</v>
      </c>
      <c r="P1743" s="6">
        <f t="shared" si="110"/>
        <v>21.761388888888888</v>
      </c>
      <c r="Q1743" t="str">
        <f t="shared" si="111"/>
        <v>Anomalia</v>
      </c>
      <c r="R1743" t="str">
        <f>VLOOKUP(A1743,Funcionários!$A$1:$I$98,6,FALSE)</f>
        <v>RH</v>
      </c>
      <c r="S1743" t="str">
        <f>VLOOKUP(A1743,Funcionários!$A$1:$I$98,5,FALSE)</f>
        <v>Operador</v>
      </c>
      <c r="T1743">
        <f>VLOOKUP(A1743,Funcionários!$A$1:$I$98,8,FALSE)</f>
        <v>12353.15</v>
      </c>
      <c r="U1743" t="str">
        <f>VLOOKUP(A1743,Funcionários!$A$1:$I$98,3,FALSE)</f>
        <v>M</v>
      </c>
    </row>
    <row r="1744" spans="1:21" x14ac:dyDescent="0.3">
      <c r="A1744">
        <v>61</v>
      </c>
      <c r="B1744" t="str">
        <f>VLOOKUP(A1744,Funcionários!$A$1:$I$98,2,FALSE)</f>
        <v>Henry Cirino</v>
      </c>
      <c r="C1744" s="2" t="s">
        <v>13</v>
      </c>
      <c r="D1744" s="4" t="s">
        <v>2995</v>
      </c>
      <c r="E1744" s="4" t="s">
        <v>2904</v>
      </c>
      <c r="F1744">
        <v>0</v>
      </c>
      <c r="G1744">
        <v>1.7</v>
      </c>
      <c r="H1744">
        <f t="shared" si="108"/>
        <v>2025</v>
      </c>
      <c r="I1744">
        <f t="shared" si="109"/>
        <v>5</v>
      </c>
      <c r="J1744" t="s">
        <v>16</v>
      </c>
      <c r="K1744" t="str">
        <f>VLOOKUP(A1744,Funcionários!$A$1:$I$98,7,FALSE)</f>
        <v>Noite</v>
      </c>
      <c r="L1744" t="str">
        <f>VLOOKUP(K1744,Turnos!$A$1:$C$4,2,FALSE)</f>
        <v>22:00</v>
      </c>
      <c r="M1744" t="str">
        <f>VLOOKUP(K1744,Turnos!$A$1:$C$4,3,FALSE)</f>
        <v>06:00</v>
      </c>
      <c r="N1744" s="6">
        <v>21.64638888888889</v>
      </c>
      <c r="O1744" s="6">
        <v>16.876111111111111</v>
      </c>
      <c r="P1744" s="6">
        <f t="shared" si="110"/>
        <v>38.522500000000001</v>
      </c>
      <c r="Q1744" t="str">
        <f t="shared" si="111"/>
        <v>Anomalia</v>
      </c>
      <c r="R1744" t="str">
        <f>VLOOKUP(A1744,Funcionários!$A$1:$I$98,6,FALSE)</f>
        <v>RH</v>
      </c>
      <c r="S1744" t="str">
        <f>VLOOKUP(A1744,Funcionários!$A$1:$I$98,5,FALSE)</f>
        <v>Operador</v>
      </c>
      <c r="T1744">
        <f>VLOOKUP(A1744,Funcionários!$A$1:$I$98,8,FALSE)</f>
        <v>12353.15</v>
      </c>
      <c r="U1744" t="str">
        <f>VLOOKUP(A1744,Funcionários!$A$1:$I$98,3,FALSE)</f>
        <v>M</v>
      </c>
    </row>
    <row r="1745" spans="1:21" x14ac:dyDescent="0.3">
      <c r="A1745">
        <v>61</v>
      </c>
      <c r="B1745" t="str">
        <f>VLOOKUP(A1745,Funcionários!$A$1:$I$98,2,FALSE)</f>
        <v>Henry Cirino</v>
      </c>
      <c r="C1745" s="2" t="s">
        <v>17</v>
      </c>
      <c r="D1745" s="4" t="s">
        <v>2996</v>
      </c>
      <c r="E1745" s="4" t="s">
        <v>2997</v>
      </c>
      <c r="F1745">
        <v>0</v>
      </c>
      <c r="G1745">
        <v>2.8</v>
      </c>
      <c r="H1745">
        <f t="shared" si="108"/>
        <v>2025</v>
      </c>
      <c r="I1745">
        <f t="shared" si="109"/>
        <v>5</v>
      </c>
      <c r="J1745" t="s">
        <v>18</v>
      </c>
      <c r="K1745" t="str">
        <f>VLOOKUP(A1745,Funcionários!$A$1:$I$98,7,FALSE)</f>
        <v>Noite</v>
      </c>
      <c r="L1745" t="str">
        <f>VLOOKUP(K1745,Turnos!$A$1:$C$4,2,FALSE)</f>
        <v>22:00</v>
      </c>
      <c r="M1745" t="str">
        <f>VLOOKUP(K1745,Turnos!$A$1:$C$4,3,FALSE)</f>
        <v>06:00</v>
      </c>
      <c r="N1745" s="6">
        <v>6.4897222222222206</v>
      </c>
      <c r="O1745" s="6">
        <v>5.8836111111111116</v>
      </c>
      <c r="P1745" s="6">
        <f t="shared" si="110"/>
        <v>12.373333333333331</v>
      </c>
      <c r="Q1745" t="str">
        <f t="shared" si="111"/>
        <v>Anomalia</v>
      </c>
      <c r="R1745" t="str">
        <f>VLOOKUP(A1745,Funcionários!$A$1:$I$98,6,FALSE)</f>
        <v>RH</v>
      </c>
      <c r="S1745" t="str">
        <f>VLOOKUP(A1745,Funcionários!$A$1:$I$98,5,FALSE)</f>
        <v>Operador</v>
      </c>
      <c r="T1745">
        <f>VLOOKUP(A1745,Funcionários!$A$1:$I$98,8,FALSE)</f>
        <v>12353.15</v>
      </c>
      <c r="U1745" t="str">
        <f>VLOOKUP(A1745,Funcionários!$A$1:$I$98,3,FALSE)</f>
        <v>M</v>
      </c>
    </row>
    <row r="1746" spans="1:21" x14ac:dyDescent="0.3">
      <c r="A1746">
        <v>61</v>
      </c>
      <c r="B1746" t="str">
        <f>VLOOKUP(A1746,Funcionários!$A$1:$I$98,2,FALSE)</f>
        <v>Henry Cirino</v>
      </c>
      <c r="C1746" s="2" t="s">
        <v>19</v>
      </c>
      <c r="D1746" s="4" t="s">
        <v>2998</v>
      </c>
      <c r="E1746" s="4" t="s">
        <v>2999</v>
      </c>
      <c r="F1746">
        <v>0</v>
      </c>
      <c r="G1746">
        <v>1</v>
      </c>
      <c r="H1746">
        <f t="shared" si="108"/>
        <v>2025</v>
      </c>
      <c r="I1746">
        <f t="shared" si="109"/>
        <v>5</v>
      </c>
      <c r="J1746" t="s">
        <v>22</v>
      </c>
      <c r="K1746" t="str">
        <f>VLOOKUP(A1746,Funcionários!$A$1:$I$98,7,FALSE)</f>
        <v>Noite</v>
      </c>
      <c r="L1746" t="str">
        <f>VLOOKUP(K1746,Turnos!$A$1:$C$4,2,FALSE)</f>
        <v>22:00</v>
      </c>
      <c r="M1746" t="str">
        <f>VLOOKUP(K1746,Turnos!$A$1:$C$4,3,FALSE)</f>
        <v>06:00</v>
      </c>
      <c r="N1746" s="6">
        <v>0.48749999999999893</v>
      </c>
      <c r="O1746" s="6">
        <v>13.442499999999999</v>
      </c>
      <c r="P1746" s="6">
        <f t="shared" si="110"/>
        <v>13.929999999999998</v>
      </c>
      <c r="Q1746" t="str">
        <f t="shared" si="111"/>
        <v>Anomalia</v>
      </c>
      <c r="R1746" t="str">
        <f>VLOOKUP(A1746,Funcionários!$A$1:$I$98,6,FALSE)</f>
        <v>RH</v>
      </c>
      <c r="S1746" t="str">
        <f>VLOOKUP(A1746,Funcionários!$A$1:$I$98,5,FALSE)</f>
        <v>Operador</v>
      </c>
      <c r="T1746">
        <f>VLOOKUP(A1746,Funcionários!$A$1:$I$98,8,FALSE)</f>
        <v>12353.15</v>
      </c>
      <c r="U1746" t="str">
        <f>VLOOKUP(A1746,Funcionários!$A$1:$I$98,3,FALSE)</f>
        <v>M</v>
      </c>
    </row>
    <row r="1747" spans="1:21" x14ac:dyDescent="0.3">
      <c r="A1747">
        <v>61</v>
      </c>
      <c r="B1747" t="str">
        <f>VLOOKUP(A1747,Funcionários!$A$1:$I$98,2,FALSE)</f>
        <v>Henry Cirino</v>
      </c>
      <c r="C1747" s="2" t="s">
        <v>23</v>
      </c>
      <c r="D1747" s="4"/>
      <c r="E1747" s="4"/>
      <c r="F1747">
        <v>1</v>
      </c>
      <c r="G1747">
        <v>0</v>
      </c>
      <c r="H1747">
        <f t="shared" si="108"/>
        <v>2025</v>
      </c>
      <c r="I1747">
        <f t="shared" si="109"/>
        <v>5</v>
      </c>
      <c r="J1747" t="s">
        <v>26</v>
      </c>
      <c r="K1747" t="str">
        <f>VLOOKUP(A1747,Funcionários!$A$1:$I$98,7,FALSE)</f>
        <v>Noite</v>
      </c>
      <c r="L1747" t="str">
        <f>VLOOKUP(K1747,Turnos!$A$1:$C$4,2,FALSE)</f>
        <v>22:00</v>
      </c>
      <c r="M1747" t="str">
        <f>VLOOKUP(K1747,Turnos!$A$1:$C$4,3,FALSE)</f>
        <v>06:00</v>
      </c>
      <c r="N1747" s="6">
        <v>22</v>
      </c>
      <c r="O1747" s="6">
        <v>6</v>
      </c>
      <c r="P1747" s="6">
        <f t="shared" si="110"/>
        <v>28</v>
      </c>
      <c r="Q1747" t="str">
        <f t="shared" si="111"/>
        <v>Anomalia</v>
      </c>
      <c r="R1747" t="str">
        <f>VLOOKUP(A1747,Funcionários!$A$1:$I$98,6,FALSE)</f>
        <v>RH</v>
      </c>
      <c r="S1747" t="str">
        <f>VLOOKUP(A1747,Funcionários!$A$1:$I$98,5,FALSE)</f>
        <v>Operador</v>
      </c>
      <c r="T1747">
        <f>VLOOKUP(A1747,Funcionários!$A$1:$I$98,8,FALSE)</f>
        <v>12353.15</v>
      </c>
      <c r="U1747" t="str">
        <f>VLOOKUP(A1747,Funcionários!$A$1:$I$98,3,FALSE)</f>
        <v>M</v>
      </c>
    </row>
    <row r="1748" spans="1:21" x14ac:dyDescent="0.3">
      <c r="A1748">
        <v>61</v>
      </c>
      <c r="B1748" t="str">
        <f>VLOOKUP(A1748,Funcionários!$A$1:$I$98,2,FALSE)</f>
        <v>Henry Cirino</v>
      </c>
      <c r="C1748" s="2" t="s">
        <v>27</v>
      </c>
      <c r="D1748" s="4" t="s">
        <v>3000</v>
      </c>
      <c r="E1748" s="4" t="s">
        <v>3001</v>
      </c>
      <c r="F1748">
        <v>0</v>
      </c>
      <c r="G1748">
        <v>0.4</v>
      </c>
      <c r="H1748">
        <f t="shared" si="108"/>
        <v>2025</v>
      </c>
      <c r="I1748">
        <f t="shared" si="109"/>
        <v>5</v>
      </c>
      <c r="J1748" t="s">
        <v>28</v>
      </c>
      <c r="K1748" t="str">
        <f>VLOOKUP(A1748,Funcionários!$A$1:$I$98,7,FALSE)</f>
        <v>Noite</v>
      </c>
      <c r="L1748" t="str">
        <f>VLOOKUP(K1748,Turnos!$A$1:$C$4,2,FALSE)</f>
        <v>22:00</v>
      </c>
      <c r="M1748" t="str">
        <f>VLOOKUP(K1748,Turnos!$A$1:$C$4,3,FALSE)</f>
        <v>06:00</v>
      </c>
      <c r="N1748" s="6">
        <v>15.278055555555556</v>
      </c>
      <c r="O1748" s="6">
        <v>3.6038888888888896</v>
      </c>
      <c r="P1748" s="6">
        <f t="shared" si="110"/>
        <v>18.881944444444446</v>
      </c>
      <c r="Q1748" t="str">
        <f t="shared" si="111"/>
        <v>Anomalia</v>
      </c>
      <c r="R1748" t="str">
        <f>VLOOKUP(A1748,Funcionários!$A$1:$I$98,6,FALSE)</f>
        <v>RH</v>
      </c>
      <c r="S1748" t="str">
        <f>VLOOKUP(A1748,Funcionários!$A$1:$I$98,5,FALSE)</f>
        <v>Operador</v>
      </c>
      <c r="T1748">
        <f>VLOOKUP(A1748,Funcionários!$A$1:$I$98,8,FALSE)</f>
        <v>12353.15</v>
      </c>
      <c r="U1748" t="str">
        <f>VLOOKUP(A1748,Funcionários!$A$1:$I$98,3,FALSE)</f>
        <v>M</v>
      </c>
    </row>
    <row r="1749" spans="1:21" x14ac:dyDescent="0.3">
      <c r="A1749">
        <v>61</v>
      </c>
      <c r="B1749" t="str">
        <f>VLOOKUP(A1749,Funcionários!$A$1:$I$98,2,FALSE)</f>
        <v>Henry Cirino</v>
      </c>
      <c r="C1749" s="2" t="s">
        <v>29</v>
      </c>
      <c r="D1749" s="4" t="s">
        <v>3002</v>
      </c>
      <c r="E1749" s="4" t="s">
        <v>3003</v>
      </c>
      <c r="F1749">
        <v>0</v>
      </c>
      <c r="G1749">
        <v>1.6</v>
      </c>
      <c r="H1749">
        <f t="shared" si="108"/>
        <v>2025</v>
      </c>
      <c r="I1749">
        <f t="shared" si="109"/>
        <v>4</v>
      </c>
      <c r="J1749" t="s">
        <v>9</v>
      </c>
      <c r="K1749" t="str">
        <f>VLOOKUP(A1749,Funcionários!$A$1:$I$98,7,FALSE)</f>
        <v>Noite</v>
      </c>
      <c r="L1749" t="str">
        <f>VLOOKUP(K1749,Turnos!$A$1:$C$4,2,FALSE)</f>
        <v>22:00</v>
      </c>
      <c r="M1749" t="str">
        <f>VLOOKUP(K1749,Turnos!$A$1:$C$4,3,FALSE)</f>
        <v>06:00</v>
      </c>
      <c r="N1749" s="6">
        <v>10.975833333333332</v>
      </c>
      <c r="O1749" s="6">
        <v>0.56527777777777866</v>
      </c>
      <c r="P1749" s="6">
        <f t="shared" si="110"/>
        <v>11.54111111111111</v>
      </c>
      <c r="Q1749" t="str">
        <f t="shared" si="111"/>
        <v>Anomalia</v>
      </c>
      <c r="R1749" t="str">
        <f>VLOOKUP(A1749,Funcionários!$A$1:$I$98,6,FALSE)</f>
        <v>RH</v>
      </c>
      <c r="S1749" t="str">
        <f>VLOOKUP(A1749,Funcionários!$A$1:$I$98,5,FALSE)</f>
        <v>Operador</v>
      </c>
      <c r="T1749">
        <f>VLOOKUP(A1749,Funcionários!$A$1:$I$98,8,FALSE)</f>
        <v>12353.15</v>
      </c>
      <c r="U1749" t="str">
        <f>VLOOKUP(A1749,Funcionários!$A$1:$I$98,3,FALSE)</f>
        <v>M</v>
      </c>
    </row>
    <row r="1750" spans="1:21" x14ac:dyDescent="0.3">
      <c r="A1750">
        <v>61</v>
      </c>
      <c r="B1750" t="str">
        <f>VLOOKUP(A1750,Funcionários!$A$1:$I$98,2,FALSE)</f>
        <v>Henry Cirino</v>
      </c>
      <c r="C1750" s="2" t="s">
        <v>32</v>
      </c>
      <c r="D1750" s="4" t="s">
        <v>3004</v>
      </c>
      <c r="E1750" s="4" t="s">
        <v>3005</v>
      </c>
      <c r="F1750">
        <v>0</v>
      </c>
      <c r="G1750">
        <v>2.5</v>
      </c>
      <c r="H1750">
        <f t="shared" si="108"/>
        <v>2025</v>
      </c>
      <c r="I1750">
        <f t="shared" si="109"/>
        <v>4</v>
      </c>
      <c r="J1750" t="s">
        <v>12</v>
      </c>
      <c r="K1750" t="str">
        <f>VLOOKUP(A1750,Funcionários!$A$1:$I$98,7,FALSE)</f>
        <v>Noite</v>
      </c>
      <c r="L1750" t="str">
        <f>VLOOKUP(K1750,Turnos!$A$1:$C$4,2,FALSE)</f>
        <v>22:00</v>
      </c>
      <c r="M1750" t="str">
        <f>VLOOKUP(K1750,Turnos!$A$1:$C$4,3,FALSE)</f>
        <v>06:00</v>
      </c>
      <c r="N1750" s="6">
        <v>0.17222222222222072</v>
      </c>
      <c r="O1750" s="6">
        <v>0.41166666666666707</v>
      </c>
      <c r="P1750" s="6">
        <f t="shared" si="110"/>
        <v>0.58388888888888779</v>
      </c>
      <c r="Q1750" t="str">
        <f t="shared" si="111"/>
        <v>OK</v>
      </c>
      <c r="R1750" t="str">
        <f>VLOOKUP(A1750,Funcionários!$A$1:$I$98,6,FALSE)</f>
        <v>RH</v>
      </c>
      <c r="S1750" t="str">
        <f>VLOOKUP(A1750,Funcionários!$A$1:$I$98,5,FALSE)</f>
        <v>Operador</v>
      </c>
      <c r="T1750">
        <f>VLOOKUP(A1750,Funcionários!$A$1:$I$98,8,FALSE)</f>
        <v>12353.15</v>
      </c>
      <c r="U1750" t="str">
        <f>VLOOKUP(A1750,Funcionários!$A$1:$I$98,3,FALSE)</f>
        <v>M</v>
      </c>
    </row>
    <row r="1751" spans="1:21" x14ac:dyDescent="0.3">
      <c r="A1751">
        <v>61</v>
      </c>
      <c r="B1751" t="str">
        <f>VLOOKUP(A1751,Funcionários!$A$1:$I$98,2,FALSE)</f>
        <v>Henry Cirino</v>
      </c>
      <c r="C1751" s="2" t="s">
        <v>35</v>
      </c>
      <c r="D1751" s="4" t="s">
        <v>3006</v>
      </c>
      <c r="E1751" s="4" t="s">
        <v>3007</v>
      </c>
      <c r="F1751">
        <v>0</v>
      </c>
      <c r="G1751">
        <v>2.6</v>
      </c>
      <c r="H1751">
        <f t="shared" si="108"/>
        <v>2025</v>
      </c>
      <c r="I1751">
        <f t="shared" si="109"/>
        <v>4</v>
      </c>
      <c r="J1751" t="s">
        <v>16</v>
      </c>
      <c r="K1751" t="str">
        <f>VLOOKUP(A1751,Funcionários!$A$1:$I$98,7,FALSE)</f>
        <v>Noite</v>
      </c>
      <c r="L1751" t="str">
        <f>VLOOKUP(K1751,Turnos!$A$1:$C$4,2,FALSE)</f>
        <v>22:00</v>
      </c>
      <c r="M1751" t="str">
        <f>VLOOKUP(K1751,Turnos!$A$1:$C$4,3,FALSE)</f>
        <v>06:00</v>
      </c>
      <c r="N1751" s="6">
        <v>19.733888888888888</v>
      </c>
      <c r="O1751" s="6">
        <v>2.8158333333333343</v>
      </c>
      <c r="P1751" s="6">
        <f t="shared" si="110"/>
        <v>22.549722222222222</v>
      </c>
      <c r="Q1751" t="str">
        <f t="shared" si="111"/>
        <v>Anomalia</v>
      </c>
      <c r="R1751" t="str">
        <f>VLOOKUP(A1751,Funcionários!$A$1:$I$98,6,FALSE)</f>
        <v>RH</v>
      </c>
      <c r="S1751" t="str">
        <f>VLOOKUP(A1751,Funcionários!$A$1:$I$98,5,FALSE)</f>
        <v>Operador</v>
      </c>
      <c r="T1751">
        <f>VLOOKUP(A1751,Funcionários!$A$1:$I$98,8,FALSE)</f>
        <v>12353.15</v>
      </c>
      <c r="U1751" t="str">
        <f>VLOOKUP(A1751,Funcionários!$A$1:$I$98,3,FALSE)</f>
        <v>M</v>
      </c>
    </row>
    <row r="1752" spans="1:21" x14ac:dyDescent="0.3">
      <c r="A1752">
        <v>61</v>
      </c>
      <c r="B1752" t="str">
        <f>VLOOKUP(A1752,Funcionários!$A$1:$I$98,2,FALSE)</f>
        <v>Henry Cirino</v>
      </c>
      <c r="C1752" s="2" t="s">
        <v>36</v>
      </c>
      <c r="D1752" s="4" t="s">
        <v>3008</v>
      </c>
      <c r="E1752" s="4" t="s">
        <v>3009</v>
      </c>
      <c r="F1752">
        <v>0</v>
      </c>
      <c r="G1752">
        <v>1.2</v>
      </c>
      <c r="H1752">
        <f t="shared" si="108"/>
        <v>2025</v>
      </c>
      <c r="I1752">
        <f t="shared" si="109"/>
        <v>4</v>
      </c>
      <c r="J1752" t="s">
        <v>18</v>
      </c>
      <c r="K1752" t="str">
        <f>VLOOKUP(A1752,Funcionários!$A$1:$I$98,7,FALSE)</f>
        <v>Noite</v>
      </c>
      <c r="L1752" t="str">
        <f>VLOOKUP(K1752,Turnos!$A$1:$C$4,2,FALSE)</f>
        <v>22:00</v>
      </c>
      <c r="M1752" t="str">
        <f>VLOOKUP(K1752,Turnos!$A$1:$C$4,3,FALSE)</f>
        <v>06:00</v>
      </c>
      <c r="N1752" s="6">
        <v>17.288055555555555</v>
      </c>
      <c r="O1752" s="6">
        <v>2.2197222222222224</v>
      </c>
      <c r="P1752" s="6">
        <f t="shared" si="110"/>
        <v>19.507777777777779</v>
      </c>
      <c r="Q1752" t="str">
        <f t="shared" si="111"/>
        <v>Anomalia</v>
      </c>
      <c r="R1752" t="str">
        <f>VLOOKUP(A1752,Funcionários!$A$1:$I$98,6,FALSE)</f>
        <v>RH</v>
      </c>
      <c r="S1752" t="str">
        <f>VLOOKUP(A1752,Funcionários!$A$1:$I$98,5,FALSE)</f>
        <v>Operador</v>
      </c>
      <c r="T1752">
        <f>VLOOKUP(A1752,Funcionários!$A$1:$I$98,8,FALSE)</f>
        <v>12353.15</v>
      </c>
      <c r="U1752" t="str">
        <f>VLOOKUP(A1752,Funcionários!$A$1:$I$98,3,FALSE)</f>
        <v>M</v>
      </c>
    </row>
    <row r="1753" spans="1:21" x14ac:dyDescent="0.3">
      <c r="A1753">
        <v>61</v>
      </c>
      <c r="B1753" t="str">
        <f>VLOOKUP(A1753,Funcionários!$A$1:$I$98,2,FALSE)</f>
        <v>Henry Cirino</v>
      </c>
      <c r="C1753" s="2" t="s">
        <v>39</v>
      </c>
      <c r="D1753" s="4" t="s">
        <v>3010</v>
      </c>
      <c r="E1753" s="4" t="s">
        <v>1956</v>
      </c>
      <c r="F1753">
        <v>0</v>
      </c>
      <c r="G1753">
        <v>1.1000000000000001</v>
      </c>
      <c r="H1753">
        <f t="shared" si="108"/>
        <v>2025</v>
      </c>
      <c r="I1753">
        <f t="shared" si="109"/>
        <v>4</v>
      </c>
      <c r="J1753" t="s">
        <v>22</v>
      </c>
      <c r="K1753" t="str">
        <f>VLOOKUP(A1753,Funcionários!$A$1:$I$98,7,FALSE)</f>
        <v>Noite</v>
      </c>
      <c r="L1753" t="str">
        <f>VLOOKUP(K1753,Turnos!$A$1:$C$4,2,FALSE)</f>
        <v>22:00</v>
      </c>
      <c r="M1753" t="str">
        <f>VLOOKUP(K1753,Turnos!$A$1:$C$4,3,FALSE)</f>
        <v>06:00</v>
      </c>
      <c r="N1753" s="6">
        <v>7.1188888888888888</v>
      </c>
      <c r="O1753" s="6">
        <v>13.752222222222223</v>
      </c>
      <c r="P1753" s="6">
        <f t="shared" si="110"/>
        <v>20.871111111111112</v>
      </c>
      <c r="Q1753" t="str">
        <f t="shared" si="111"/>
        <v>Anomalia</v>
      </c>
      <c r="R1753" t="str">
        <f>VLOOKUP(A1753,Funcionários!$A$1:$I$98,6,FALSE)</f>
        <v>RH</v>
      </c>
      <c r="S1753" t="str">
        <f>VLOOKUP(A1753,Funcionários!$A$1:$I$98,5,FALSE)</f>
        <v>Operador</v>
      </c>
      <c r="T1753">
        <f>VLOOKUP(A1753,Funcionários!$A$1:$I$98,8,FALSE)</f>
        <v>12353.15</v>
      </c>
      <c r="U1753" t="str">
        <f>VLOOKUP(A1753,Funcionários!$A$1:$I$98,3,FALSE)</f>
        <v>M</v>
      </c>
    </row>
    <row r="1754" spans="1:21" x14ac:dyDescent="0.3">
      <c r="A1754">
        <v>61</v>
      </c>
      <c r="B1754" t="str">
        <f>VLOOKUP(A1754,Funcionários!$A$1:$I$98,2,FALSE)</f>
        <v>Henry Cirino</v>
      </c>
      <c r="C1754" s="2" t="s">
        <v>42</v>
      </c>
      <c r="D1754" s="4" t="s">
        <v>3011</v>
      </c>
      <c r="E1754" s="4" t="s">
        <v>3012</v>
      </c>
      <c r="F1754">
        <v>0</v>
      </c>
      <c r="G1754">
        <v>1.4</v>
      </c>
      <c r="H1754">
        <f t="shared" si="108"/>
        <v>2025</v>
      </c>
      <c r="I1754">
        <f t="shared" si="109"/>
        <v>4</v>
      </c>
      <c r="J1754" t="s">
        <v>26</v>
      </c>
      <c r="K1754" t="str">
        <f>VLOOKUP(A1754,Funcionários!$A$1:$I$98,7,FALSE)</f>
        <v>Noite</v>
      </c>
      <c r="L1754" t="str">
        <f>VLOOKUP(K1754,Turnos!$A$1:$C$4,2,FALSE)</f>
        <v>22:00</v>
      </c>
      <c r="M1754" t="str">
        <f>VLOOKUP(K1754,Turnos!$A$1:$C$4,3,FALSE)</f>
        <v>06:00</v>
      </c>
      <c r="N1754" s="6">
        <v>14.836944444444445</v>
      </c>
      <c r="O1754" s="6">
        <v>5.2866666666666671</v>
      </c>
      <c r="P1754" s="6">
        <f t="shared" si="110"/>
        <v>20.12361111111111</v>
      </c>
      <c r="Q1754" t="str">
        <f t="shared" si="111"/>
        <v>Anomalia</v>
      </c>
      <c r="R1754" t="str">
        <f>VLOOKUP(A1754,Funcionários!$A$1:$I$98,6,FALSE)</f>
        <v>RH</v>
      </c>
      <c r="S1754" t="str">
        <f>VLOOKUP(A1754,Funcionários!$A$1:$I$98,5,FALSE)</f>
        <v>Operador</v>
      </c>
      <c r="T1754">
        <f>VLOOKUP(A1754,Funcionários!$A$1:$I$98,8,FALSE)</f>
        <v>12353.15</v>
      </c>
      <c r="U1754" t="str">
        <f>VLOOKUP(A1754,Funcionários!$A$1:$I$98,3,FALSE)</f>
        <v>M</v>
      </c>
    </row>
    <row r="1755" spans="1:21" x14ac:dyDescent="0.3">
      <c r="A1755">
        <v>61</v>
      </c>
      <c r="B1755" t="str">
        <f>VLOOKUP(A1755,Funcionários!$A$1:$I$98,2,FALSE)</f>
        <v>Henry Cirino</v>
      </c>
      <c r="C1755" s="2" t="s">
        <v>45</v>
      </c>
      <c r="D1755" s="4" t="s">
        <v>3013</v>
      </c>
      <c r="E1755" s="4" t="s">
        <v>3014</v>
      </c>
      <c r="F1755">
        <v>0</v>
      </c>
      <c r="G1755">
        <v>2.8</v>
      </c>
      <c r="H1755">
        <f t="shared" si="108"/>
        <v>2025</v>
      </c>
      <c r="I1755">
        <f t="shared" si="109"/>
        <v>4</v>
      </c>
      <c r="J1755" t="s">
        <v>28</v>
      </c>
      <c r="K1755" t="str">
        <f>VLOOKUP(A1755,Funcionários!$A$1:$I$98,7,FALSE)</f>
        <v>Noite</v>
      </c>
      <c r="L1755" t="str">
        <f>VLOOKUP(K1755,Turnos!$A$1:$C$4,2,FALSE)</f>
        <v>22:00</v>
      </c>
      <c r="M1755" t="str">
        <f>VLOOKUP(K1755,Turnos!$A$1:$C$4,3,FALSE)</f>
        <v>06:00</v>
      </c>
      <c r="N1755" s="6">
        <v>8.9166666666667282E-2</v>
      </c>
      <c r="O1755" s="6">
        <v>16.10361111111111</v>
      </c>
      <c r="P1755" s="6">
        <f t="shared" si="110"/>
        <v>16.192777777777778</v>
      </c>
      <c r="Q1755" t="str">
        <f t="shared" si="111"/>
        <v>Anomalia</v>
      </c>
      <c r="R1755" t="str">
        <f>VLOOKUP(A1755,Funcionários!$A$1:$I$98,6,FALSE)</f>
        <v>RH</v>
      </c>
      <c r="S1755" t="str">
        <f>VLOOKUP(A1755,Funcionários!$A$1:$I$98,5,FALSE)</f>
        <v>Operador</v>
      </c>
      <c r="T1755">
        <f>VLOOKUP(A1755,Funcionários!$A$1:$I$98,8,FALSE)</f>
        <v>12353.15</v>
      </c>
      <c r="U1755" t="str">
        <f>VLOOKUP(A1755,Funcionários!$A$1:$I$98,3,FALSE)</f>
        <v>M</v>
      </c>
    </row>
    <row r="1756" spans="1:21" x14ac:dyDescent="0.3">
      <c r="A1756">
        <v>61</v>
      </c>
      <c r="B1756" t="str">
        <f>VLOOKUP(A1756,Funcionários!$A$1:$I$98,2,FALSE)</f>
        <v>Henry Cirino</v>
      </c>
      <c r="C1756" s="2" t="s">
        <v>48</v>
      </c>
      <c r="D1756" s="4" t="s">
        <v>3015</v>
      </c>
      <c r="E1756" s="4" t="s">
        <v>3016</v>
      </c>
      <c r="F1756">
        <v>0</v>
      </c>
      <c r="G1756">
        <v>3</v>
      </c>
      <c r="H1756">
        <f t="shared" si="108"/>
        <v>2025</v>
      </c>
      <c r="I1756">
        <f t="shared" si="109"/>
        <v>4</v>
      </c>
      <c r="J1756" t="s">
        <v>9</v>
      </c>
      <c r="K1756" t="str">
        <f>VLOOKUP(A1756,Funcionários!$A$1:$I$98,7,FALSE)</f>
        <v>Noite</v>
      </c>
      <c r="L1756" t="str">
        <f>VLOOKUP(K1756,Turnos!$A$1:$C$4,2,FALSE)</f>
        <v>22:00</v>
      </c>
      <c r="M1756" t="str">
        <f>VLOOKUP(K1756,Turnos!$A$1:$C$4,3,FALSE)</f>
        <v>06:00</v>
      </c>
      <c r="N1756" s="6">
        <v>16.269722222222221</v>
      </c>
      <c r="O1756" s="6">
        <v>4.6069444444444434</v>
      </c>
      <c r="P1756" s="6">
        <f t="shared" si="110"/>
        <v>20.876666666666665</v>
      </c>
      <c r="Q1756" t="str">
        <f t="shared" si="111"/>
        <v>Anomalia</v>
      </c>
      <c r="R1756" t="str">
        <f>VLOOKUP(A1756,Funcionários!$A$1:$I$98,6,FALSE)</f>
        <v>RH</v>
      </c>
      <c r="S1756" t="str">
        <f>VLOOKUP(A1756,Funcionários!$A$1:$I$98,5,FALSE)</f>
        <v>Operador</v>
      </c>
      <c r="T1756">
        <f>VLOOKUP(A1756,Funcionários!$A$1:$I$98,8,FALSE)</f>
        <v>12353.15</v>
      </c>
      <c r="U1756" t="str">
        <f>VLOOKUP(A1756,Funcionários!$A$1:$I$98,3,FALSE)</f>
        <v>M</v>
      </c>
    </row>
    <row r="1757" spans="1:21" x14ac:dyDescent="0.3">
      <c r="A1757">
        <v>61</v>
      </c>
      <c r="B1757" t="str">
        <f>VLOOKUP(A1757,Funcionários!$A$1:$I$98,2,FALSE)</f>
        <v>Henry Cirino</v>
      </c>
      <c r="C1757" s="2" t="s">
        <v>51</v>
      </c>
      <c r="D1757" s="4"/>
      <c r="E1757" s="4"/>
      <c r="F1757">
        <v>0</v>
      </c>
      <c r="G1757">
        <v>0</v>
      </c>
      <c r="H1757">
        <f t="shared" si="108"/>
        <v>2025</v>
      </c>
      <c r="I1757">
        <f t="shared" si="109"/>
        <v>4</v>
      </c>
      <c r="J1757" t="s">
        <v>12</v>
      </c>
      <c r="K1757" t="str">
        <f>VLOOKUP(A1757,Funcionários!$A$1:$I$98,7,FALSE)</f>
        <v>Noite</v>
      </c>
      <c r="L1757" t="str">
        <f>VLOOKUP(K1757,Turnos!$A$1:$C$4,2,FALSE)</f>
        <v>22:00</v>
      </c>
      <c r="M1757" t="str">
        <f>VLOOKUP(K1757,Turnos!$A$1:$C$4,3,FALSE)</f>
        <v>06:00</v>
      </c>
      <c r="N1757" s="6">
        <v>22</v>
      </c>
      <c r="O1757" s="6">
        <v>6</v>
      </c>
      <c r="P1757" s="6">
        <f t="shared" si="110"/>
        <v>28</v>
      </c>
      <c r="Q1757" t="str">
        <f t="shared" si="111"/>
        <v>Anomalia</v>
      </c>
      <c r="R1757" t="str">
        <f>VLOOKUP(A1757,Funcionários!$A$1:$I$98,6,FALSE)</f>
        <v>RH</v>
      </c>
      <c r="S1757" t="str">
        <f>VLOOKUP(A1757,Funcionários!$A$1:$I$98,5,FALSE)</f>
        <v>Operador</v>
      </c>
      <c r="T1757">
        <f>VLOOKUP(A1757,Funcionários!$A$1:$I$98,8,FALSE)</f>
        <v>12353.15</v>
      </c>
      <c r="U1757" t="str">
        <f>VLOOKUP(A1757,Funcionários!$A$1:$I$98,3,FALSE)</f>
        <v>M</v>
      </c>
    </row>
    <row r="1758" spans="1:21" x14ac:dyDescent="0.3">
      <c r="A1758">
        <v>61</v>
      </c>
      <c r="B1758" t="str">
        <f>VLOOKUP(A1758,Funcionários!$A$1:$I$98,2,FALSE)</f>
        <v>Henry Cirino</v>
      </c>
      <c r="C1758" s="2" t="s">
        <v>54</v>
      </c>
      <c r="D1758" s="4" t="s">
        <v>3017</v>
      </c>
      <c r="E1758" s="4" t="s">
        <v>3018</v>
      </c>
      <c r="F1758">
        <v>0</v>
      </c>
      <c r="G1758">
        <v>1.5</v>
      </c>
      <c r="H1758">
        <f t="shared" si="108"/>
        <v>2025</v>
      </c>
      <c r="I1758">
        <f t="shared" si="109"/>
        <v>4</v>
      </c>
      <c r="J1758" t="s">
        <v>16</v>
      </c>
      <c r="K1758" t="str">
        <f>VLOOKUP(A1758,Funcionários!$A$1:$I$98,7,FALSE)</f>
        <v>Noite</v>
      </c>
      <c r="L1758" t="str">
        <f>VLOOKUP(K1758,Turnos!$A$1:$C$4,2,FALSE)</f>
        <v>22:00</v>
      </c>
      <c r="M1758" t="str">
        <f>VLOOKUP(K1758,Turnos!$A$1:$C$4,3,FALSE)</f>
        <v>06:00</v>
      </c>
      <c r="N1758" s="6">
        <v>8.5313888888888894</v>
      </c>
      <c r="O1758" s="6">
        <v>0.68222222222222184</v>
      </c>
      <c r="P1758" s="6">
        <f t="shared" si="110"/>
        <v>9.2136111111111116</v>
      </c>
      <c r="Q1758" t="str">
        <f t="shared" si="111"/>
        <v>Anomalia</v>
      </c>
      <c r="R1758" t="str">
        <f>VLOOKUP(A1758,Funcionários!$A$1:$I$98,6,FALSE)</f>
        <v>RH</v>
      </c>
      <c r="S1758" t="str">
        <f>VLOOKUP(A1758,Funcionários!$A$1:$I$98,5,FALSE)</f>
        <v>Operador</v>
      </c>
      <c r="T1758">
        <f>VLOOKUP(A1758,Funcionários!$A$1:$I$98,8,FALSE)</f>
        <v>12353.15</v>
      </c>
      <c r="U1758" t="str">
        <f>VLOOKUP(A1758,Funcionários!$A$1:$I$98,3,FALSE)</f>
        <v>M</v>
      </c>
    </row>
    <row r="1759" spans="1:21" x14ac:dyDescent="0.3">
      <c r="A1759">
        <v>61</v>
      </c>
      <c r="B1759" t="str">
        <f>VLOOKUP(A1759,Funcionários!$A$1:$I$98,2,FALSE)</f>
        <v>Henry Cirino</v>
      </c>
      <c r="C1759" s="2" t="s">
        <v>57</v>
      </c>
      <c r="D1759" s="4" t="s">
        <v>3019</v>
      </c>
      <c r="E1759" s="4" t="s">
        <v>3020</v>
      </c>
      <c r="F1759">
        <v>0</v>
      </c>
      <c r="G1759">
        <v>0.3</v>
      </c>
      <c r="H1759">
        <f t="shared" si="108"/>
        <v>2025</v>
      </c>
      <c r="I1759">
        <f t="shared" si="109"/>
        <v>4</v>
      </c>
      <c r="J1759" t="s">
        <v>18</v>
      </c>
      <c r="K1759" t="str">
        <f>VLOOKUP(A1759,Funcionários!$A$1:$I$98,7,FALSE)</f>
        <v>Noite</v>
      </c>
      <c r="L1759" t="str">
        <f>VLOOKUP(K1759,Turnos!$A$1:$C$4,2,FALSE)</f>
        <v>22:00</v>
      </c>
      <c r="M1759" t="str">
        <f>VLOOKUP(K1759,Turnos!$A$1:$C$4,3,FALSE)</f>
        <v>06:00</v>
      </c>
      <c r="N1759" s="6">
        <v>18.665555555555553</v>
      </c>
      <c r="O1759" s="6">
        <v>10.214444444444446</v>
      </c>
      <c r="P1759" s="6">
        <f t="shared" si="110"/>
        <v>28.88</v>
      </c>
      <c r="Q1759" t="str">
        <f t="shared" si="111"/>
        <v>Anomalia</v>
      </c>
      <c r="R1759" t="str">
        <f>VLOOKUP(A1759,Funcionários!$A$1:$I$98,6,FALSE)</f>
        <v>RH</v>
      </c>
      <c r="S1759" t="str">
        <f>VLOOKUP(A1759,Funcionários!$A$1:$I$98,5,FALSE)</f>
        <v>Operador</v>
      </c>
      <c r="T1759">
        <f>VLOOKUP(A1759,Funcionários!$A$1:$I$98,8,FALSE)</f>
        <v>12353.15</v>
      </c>
      <c r="U1759" t="str">
        <f>VLOOKUP(A1759,Funcionários!$A$1:$I$98,3,FALSE)</f>
        <v>M</v>
      </c>
    </row>
    <row r="1760" spans="1:21" x14ac:dyDescent="0.3">
      <c r="A1760">
        <v>61</v>
      </c>
      <c r="B1760" t="str">
        <f>VLOOKUP(A1760,Funcionários!$A$1:$I$98,2,FALSE)</f>
        <v>Henry Cirino</v>
      </c>
      <c r="C1760" s="2" t="s">
        <v>60</v>
      </c>
      <c r="D1760" s="4" t="s">
        <v>3021</v>
      </c>
      <c r="E1760" s="4" t="s">
        <v>3022</v>
      </c>
      <c r="F1760">
        <v>0</v>
      </c>
      <c r="G1760">
        <v>1.4</v>
      </c>
      <c r="H1760">
        <f t="shared" si="108"/>
        <v>2025</v>
      </c>
      <c r="I1760">
        <f t="shared" si="109"/>
        <v>4</v>
      </c>
      <c r="J1760" t="s">
        <v>22</v>
      </c>
      <c r="K1760" t="str">
        <f>VLOOKUP(A1760,Funcionários!$A$1:$I$98,7,FALSE)</f>
        <v>Noite</v>
      </c>
      <c r="L1760" t="str">
        <f>VLOOKUP(K1760,Turnos!$A$1:$C$4,2,FALSE)</f>
        <v>22:00</v>
      </c>
      <c r="M1760" t="str">
        <f>VLOOKUP(K1760,Turnos!$A$1:$C$4,3,FALSE)</f>
        <v>06:00</v>
      </c>
      <c r="N1760" s="6">
        <v>7.7216666666666667</v>
      </c>
      <c r="O1760" s="6">
        <v>2.4249999999999998</v>
      </c>
      <c r="P1760" s="6">
        <f t="shared" si="110"/>
        <v>10.146666666666667</v>
      </c>
      <c r="Q1760" t="str">
        <f t="shared" si="111"/>
        <v>Anomalia</v>
      </c>
      <c r="R1760" t="str">
        <f>VLOOKUP(A1760,Funcionários!$A$1:$I$98,6,FALSE)</f>
        <v>RH</v>
      </c>
      <c r="S1760" t="str">
        <f>VLOOKUP(A1760,Funcionários!$A$1:$I$98,5,FALSE)</f>
        <v>Operador</v>
      </c>
      <c r="T1760">
        <f>VLOOKUP(A1760,Funcionários!$A$1:$I$98,8,FALSE)</f>
        <v>12353.15</v>
      </c>
      <c r="U1760" t="str">
        <f>VLOOKUP(A1760,Funcionários!$A$1:$I$98,3,FALSE)</f>
        <v>M</v>
      </c>
    </row>
    <row r="1761" spans="1:21" x14ac:dyDescent="0.3">
      <c r="A1761">
        <v>61</v>
      </c>
      <c r="B1761" t="str">
        <f>VLOOKUP(A1761,Funcionários!$A$1:$I$98,2,FALSE)</f>
        <v>Henry Cirino</v>
      </c>
      <c r="C1761" s="2" t="s">
        <v>63</v>
      </c>
      <c r="D1761" s="4" t="s">
        <v>3023</v>
      </c>
      <c r="E1761" s="4" t="s">
        <v>3024</v>
      </c>
      <c r="F1761">
        <v>0</v>
      </c>
      <c r="G1761">
        <v>1.3</v>
      </c>
      <c r="H1761">
        <f t="shared" si="108"/>
        <v>2025</v>
      </c>
      <c r="I1761">
        <f t="shared" si="109"/>
        <v>4</v>
      </c>
      <c r="J1761" t="s">
        <v>26</v>
      </c>
      <c r="K1761" t="str">
        <f>VLOOKUP(A1761,Funcionários!$A$1:$I$98,7,FALSE)</f>
        <v>Noite</v>
      </c>
      <c r="L1761" t="str">
        <f>VLOOKUP(K1761,Turnos!$A$1:$C$4,2,FALSE)</f>
        <v>22:00</v>
      </c>
      <c r="M1761" t="str">
        <f>VLOOKUP(K1761,Turnos!$A$1:$C$4,3,FALSE)</f>
        <v>06:00</v>
      </c>
      <c r="N1761" s="6">
        <v>1.276944444444446</v>
      </c>
      <c r="O1761" s="6">
        <v>1.3852777777777776</v>
      </c>
      <c r="P1761" s="6">
        <f t="shared" si="110"/>
        <v>2.6622222222222236</v>
      </c>
      <c r="Q1761" t="str">
        <f t="shared" si="111"/>
        <v>OK</v>
      </c>
      <c r="R1761" t="str">
        <f>VLOOKUP(A1761,Funcionários!$A$1:$I$98,6,FALSE)</f>
        <v>RH</v>
      </c>
      <c r="S1761" t="str">
        <f>VLOOKUP(A1761,Funcionários!$A$1:$I$98,5,FALSE)</f>
        <v>Operador</v>
      </c>
      <c r="T1761">
        <f>VLOOKUP(A1761,Funcionários!$A$1:$I$98,8,FALSE)</f>
        <v>12353.15</v>
      </c>
      <c r="U1761" t="str">
        <f>VLOOKUP(A1761,Funcionários!$A$1:$I$98,3,FALSE)</f>
        <v>M</v>
      </c>
    </row>
    <row r="1762" spans="1:21" x14ac:dyDescent="0.3">
      <c r="A1762">
        <v>61</v>
      </c>
      <c r="B1762" t="str">
        <f>VLOOKUP(A1762,Funcionários!$A$1:$I$98,2,FALSE)</f>
        <v>Henry Cirino</v>
      </c>
      <c r="C1762" s="2" t="s">
        <v>66</v>
      </c>
      <c r="D1762" s="4" t="s">
        <v>3025</v>
      </c>
      <c r="E1762" s="4" t="s">
        <v>3026</v>
      </c>
      <c r="F1762">
        <v>0</v>
      </c>
      <c r="G1762">
        <v>1.7</v>
      </c>
      <c r="H1762">
        <f t="shared" si="108"/>
        <v>2025</v>
      </c>
      <c r="I1762">
        <f t="shared" si="109"/>
        <v>4</v>
      </c>
      <c r="J1762" t="s">
        <v>28</v>
      </c>
      <c r="K1762" t="str">
        <f>VLOOKUP(A1762,Funcionários!$A$1:$I$98,7,FALSE)</f>
        <v>Noite</v>
      </c>
      <c r="L1762" t="str">
        <f>VLOOKUP(K1762,Turnos!$A$1:$C$4,2,FALSE)</f>
        <v>22:00</v>
      </c>
      <c r="M1762" t="str">
        <f>VLOOKUP(K1762,Turnos!$A$1:$C$4,3,FALSE)</f>
        <v>06:00</v>
      </c>
      <c r="N1762" s="6">
        <v>7.1952777777777772</v>
      </c>
      <c r="O1762" s="6">
        <v>11.95222222222222</v>
      </c>
      <c r="P1762" s="6">
        <f t="shared" si="110"/>
        <v>19.147499999999997</v>
      </c>
      <c r="Q1762" t="str">
        <f t="shared" si="111"/>
        <v>Anomalia</v>
      </c>
      <c r="R1762" t="str">
        <f>VLOOKUP(A1762,Funcionários!$A$1:$I$98,6,FALSE)</f>
        <v>RH</v>
      </c>
      <c r="S1762" t="str">
        <f>VLOOKUP(A1762,Funcionários!$A$1:$I$98,5,FALSE)</f>
        <v>Operador</v>
      </c>
      <c r="T1762">
        <f>VLOOKUP(A1762,Funcionários!$A$1:$I$98,8,FALSE)</f>
        <v>12353.15</v>
      </c>
      <c r="U1762" t="str">
        <f>VLOOKUP(A1762,Funcionários!$A$1:$I$98,3,FALSE)</f>
        <v>M</v>
      </c>
    </row>
    <row r="1763" spans="1:21" x14ac:dyDescent="0.3">
      <c r="A1763">
        <v>61</v>
      </c>
      <c r="B1763" t="str">
        <f>VLOOKUP(A1763,Funcionários!$A$1:$I$98,2,FALSE)</f>
        <v>Henry Cirino</v>
      </c>
      <c r="C1763" s="2" t="s">
        <v>69</v>
      </c>
      <c r="D1763" s="4" t="s">
        <v>3027</v>
      </c>
      <c r="E1763" s="4" t="s">
        <v>3028</v>
      </c>
      <c r="F1763">
        <v>0</v>
      </c>
      <c r="G1763">
        <v>0.6</v>
      </c>
      <c r="H1763">
        <f t="shared" si="108"/>
        <v>2025</v>
      </c>
      <c r="I1763">
        <f t="shared" si="109"/>
        <v>4</v>
      </c>
      <c r="J1763" t="s">
        <v>9</v>
      </c>
      <c r="K1763" t="str">
        <f>VLOOKUP(A1763,Funcionários!$A$1:$I$98,7,FALSE)</f>
        <v>Noite</v>
      </c>
      <c r="L1763" t="str">
        <f>VLOOKUP(K1763,Turnos!$A$1:$C$4,2,FALSE)</f>
        <v>22:00</v>
      </c>
      <c r="M1763" t="str">
        <f>VLOOKUP(K1763,Turnos!$A$1:$C$4,3,FALSE)</f>
        <v>06:00</v>
      </c>
      <c r="N1763" s="6">
        <v>4.3633333333333333</v>
      </c>
      <c r="O1763" s="6">
        <v>3.1247222222222226</v>
      </c>
      <c r="P1763" s="6">
        <f t="shared" si="110"/>
        <v>7.4880555555555564</v>
      </c>
      <c r="Q1763" t="str">
        <f t="shared" si="111"/>
        <v>Anomalia</v>
      </c>
      <c r="R1763" t="str">
        <f>VLOOKUP(A1763,Funcionários!$A$1:$I$98,6,FALSE)</f>
        <v>RH</v>
      </c>
      <c r="S1763" t="str">
        <f>VLOOKUP(A1763,Funcionários!$A$1:$I$98,5,FALSE)</f>
        <v>Operador</v>
      </c>
      <c r="T1763">
        <f>VLOOKUP(A1763,Funcionários!$A$1:$I$98,8,FALSE)</f>
        <v>12353.15</v>
      </c>
      <c r="U1763" t="str">
        <f>VLOOKUP(A1763,Funcionários!$A$1:$I$98,3,FALSE)</f>
        <v>M</v>
      </c>
    </row>
    <row r="1764" spans="1:21" x14ac:dyDescent="0.3">
      <c r="A1764">
        <v>61</v>
      </c>
      <c r="B1764" t="str">
        <f>VLOOKUP(A1764,Funcionários!$A$1:$I$98,2,FALSE)</f>
        <v>Henry Cirino</v>
      </c>
      <c r="C1764" s="2" t="s">
        <v>72</v>
      </c>
      <c r="D1764" s="4" t="s">
        <v>3029</v>
      </c>
      <c r="E1764" s="4" t="s">
        <v>3030</v>
      </c>
      <c r="F1764">
        <v>0</v>
      </c>
      <c r="G1764">
        <v>2.5</v>
      </c>
      <c r="H1764">
        <f t="shared" si="108"/>
        <v>2025</v>
      </c>
      <c r="I1764">
        <f t="shared" si="109"/>
        <v>4</v>
      </c>
      <c r="J1764" t="s">
        <v>12</v>
      </c>
      <c r="K1764" t="str">
        <f>VLOOKUP(A1764,Funcionários!$A$1:$I$98,7,FALSE)</f>
        <v>Noite</v>
      </c>
      <c r="L1764" t="str">
        <f>VLOOKUP(K1764,Turnos!$A$1:$C$4,2,FALSE)</f>
        <v>22:00</v>
      </c>
      <c r="M1764" t="str">
        <f>VLOOKUP(K1764,Turnos!$A$1:$C$4,3,FALSE)</f>
        <v>06:00</v>
      </c>
      <c r="N1764" s="6">
        <v>3.8477777777777789</v>
      </c>
      <c r="O1764" s="6">
        <v>7.546388888888889</v>
      </c>
      <c r="P1764" s="6">
        <f t="shared" si="110"/>
        <v>11.394166666666667</v>
      </c>
      <c r="Q1764" t="str">
        <f t="shared" si="111"/>
        <v>Anomalia</v>
      </c>
      <c r="R1764" t="str">
        <f>VLOOKUP(A1764,Funcionários!$A$1:$I$98,6,FALSE)</f>
        <v>RH</v>
      </c>
      <c r="S1764" t="str">
        <f>VLOOKUP(A1764,Funcionários!$A$1:$I$98,5,FALSE)</f>
        <v>Operador</v>
      </c>
      <c r="T1764">
        <f>VLOOKUP(A1764,Funcionários!$A$1:$I$98,8,FALSE)</f>
        <v>12353.15</v>
      </c>
      <c r="U1764" t="str">
        <f>VLOOKUP(A1764,Funcionários!$A$1:$I$98,3,FALSE)</f>
        <v>M</v>
      </c>
    </row>
    <row r="1765" spans="1:21" x14ac:dyDescent="0.3">
      <c r="A1765">
        <v>61</v>
      </c>
      <c r="B1765" t="str">
        <f>VLOOKUP(A1765,Funcionários!$A$1:$I$98,2,FALSE)</f>
        <v>Henry Cirino</v>
      </c>
      <c r="C1765" s="2" t="s">
        <v>75</v>
      </c>
      <c r="D1765" s="4" t="s">
        <v>3031</v>
      </c>
      <c r="E1765" s="4" t="s">
        <v>3032</v>
      </c>
      <c r="F1765">
        <v>0</v>
      </c>
      <c r="G1765">
        <v>1.2</v>
      </c>
      <c r="H1765">
        <f t="shared" si="108"/>
        <v>2025</v>
      </c>
      <c r="I1765">
        <f t="shared" si="109"/>
        <v>4</v>
      </c>
      <c r="J1765" t="s">
        <v>16</v>
      </c>
      <c r="K1765" t="str">
        <f>VLOOKUP(A1765,Funcionários!$A$1:$I$98,7,FALSE)</f>
        <v>Noite</v>
      </c>
      <c r="L1765" t="str">
        <f>VLOOKUP(K1765,Turnos!$A$1:$C$4,2,FALSE)</f>
        <v>22:00</v>
      </c>
      <c r="M1765" t="str">
        <f>VLOOKUP(K1765,Turnos!$A$1:$C$4,3,FALSE)</f>
        <v>06:00</v>
      </c>
      <c r="N1765" s="6">
        <v>1.705277777777777</v>
      </c>
      <c r="O1765" s="6">
        <v>5.9775</v>
      </c>
      <c r="P1765" s="6">
        <f t="shared" si="110"/>
        <v>7.682777777777777</v>
      </c>
      <c r="Q1765" t="str">
        <f t="shared" si="111"/>
        <v>Anomalia</v>
      </c>
      <c r="R1765" t="str">
        <f>VLOOKUP(A1765,Funcionários!$A$1:$I$98,6,FALSE)</f>
        <v>RH</v>
      </c>
      <c r="S1765" t="str">
        <f>VLOOKUP(A1765,Funcionários!$A$1:$I$98,5,FALSE)</f>
        <v>Operador</v>
      </c>
      <c r="T1765">
        <f>VLOOKUP(A1765,Funcionários!$A$1:$I$98,8,FALSE)</f>
        <v>12353.15</v>
      </c>
      <c r="U1765" t="str">
        <f>VLOOKUP(A1765,Funcionários!$A$1:$I$98,3,FALSE)</f>
        <v>M</v>
      </c>
    </row>
    <row r="1766" spans="1:21" x14ac:dyDescent="0.3">
      <c r="A1766">
        <v>61</v>
      </c>
      <c r="B1766" t="str">
        <f>VLOOKUP(A1766,Funcionários!$A$1:$I$98,2,FALSE)</f>
        <v>Henry Cirino</v>
      </c>
      <c r="C1766" s="2" t="s">
        <v>76</v>
      </c>
      <c r="D1766" s="4" t="s">
        <v>1574</v>
      </c>
      <c r="E1766" s="4" t="s">
        <v>3033</v>
      </c>
      <c r="F1766">
        <v>0</v>
      </c>
      <c r="G1766">
        <v>2.9</v>
      </c>
      <c r="H1766">
        <f t="shared" si="108"/>
        <v>2025</v>
      </c>
      <c r="I1766">
        <f t="shared" si="109"/>
        <v>4</v>
      </c>
      <c r="J1766" t="s">
        <v>18</v>
      </c>
      <c r="K1766" t="str">
        <f>VLOOKUP(A1766,Funcionários!$A$1:$I$98,7,FALSE)</f>
        <v>Noite</v>
      </c>
      <c r="L1766" t="str">
        <f>VLOOKUP(K1766,Turnos!$A$1:$C$4,2,FALSE)</f>
        <v>22:00</v>
      </c>
      <c r="M1766" t="str">
        <f>VLOOKUP(K1766,Turnos!$A$1:$C$4,3,FALSE)</f>
        <v>06:00</v>
      </c>
      <c r="N1766" s="6">
        <v>19.190833333333334</v>
      </c>
      <c r="O1766" s="6">
        <v>15.440277777777776</v>
      </c>
      <c r="P1766" s="6">
        <f t="shared" si="110"/>
        <v>34.63111111111111</v>
      </c>
      <c r="Q1766" t="str">
        <f t="shared" si="111"/>
        <v>Anomalia</v>
      </c>
      <c r="R1766" t="str">
        <f>VLOOKUP(A1766,Funcionários!$A$1:$I$98,6,FALSE)</f>
        <v>RH</v>
      </c>
      <c r="S1766" t="str">
        <f>VLOOKUP(A1766,Funcionários!$A$1:$I$98,5,FALSE)</f>
        <v>Operador</v>
      </c>
      <c r="T1766">
        <f>VLOOKUP(A1766,Funcionários!$A$1:$I$98,8,FALSE)</f>
        <v>12353.15</v>
      </c>
      <c r="U1766" t="str">
        <f>VLOOKUP(A1766,Funcionários!$A$1:$I$98,3,FALSE)</f>
        <v>M</v>
      </c>
    </row>
    <row r="1767" spans="1:21" x14ac:dyDescent="0.3">
      <c r="A1767">
        <v>61</v>
      </c>
      <c r="B1767" t="str">
        <f>VLOOKUP(A1767,Funcionários!$A$1:$I$98,2,FALSE)</f>
        <v>Henry Cirino</v>
      </c>
      <c r="C1767" s="2" t="s">
        <v>79</v>
      </c>
      <c r="D1767" s="4" t="s">
        <v>3034</v>
      </c>
      <c r="E1767" s="4" t="s">
        <v>3035</v>
      </c>
      <c r="F1767">
        <v>0</v>
      </c>
      <c r="G1767">
        <v>0.3</v>
      </c>
      <c r="H1767">
        <f t="shared" si="108"/>
        <v>2025</v>
      </c>
      <c r="I1767">
        <f t="shared" si="109"/>
        <v>4</v>
      </c>
      <c r="J1767" t="s">
        <v>22</v>
      </c>
      <c r="K1767" t="str">
        <f>VLOOKUP(A1767,Funcionários!$A$1:$I$98,7,FALSE)</f>
        <v>Noite</v>
      </c>
      <c r="L1767" t="str">
        <f>VLOOKUP(K1767,Turnos!$A$1:$C$4,2,FALSE)</f>
        <v>22:00</v>
      </c>
      <c r="M1767" t="str">
        <f>VLOOKUP(K1767,Turnos!$A$1:$C$4,3,FALSE)</f>
        <v>06:00</v>
      </c>
      <c r="N1767" s="6">
        <v>9.4933333333333341</v>
      </c>
      <c r="O1767" s="6">
        <v>2.2113888888888891</v>
      </c>
      <c r="P1767" s="6">
        <f t="shared" si="110"/>
        <v>11.704722222222223</v>
      </c>
      <c r="Q1767" t="str">
        <f t="shared" si="111"/>
        <v>Anomalia</v>
      </c>
      <c r="R1767" t="str">
        <f>VLOOKUP(A1767,Funcionários!$A$1:$I$98,6,FALSE)</f>
        <v>RH</v>
      </c>
      <c r="S1767" t="str">
        <f>VLOOKUP(A1767,Funcionários!$A$1:$I$98,5,FALSE)</f>
        <v>Operador</v>
      </c>
      <c r="T1767">
        <f>VLOOKUP(A1767,Funcionários!$A$1:$I$98,8,FALSE)</f>
        <v>12353.15</v>
      </c>
      <c r="U1767" t="str">
        <f>VLOOKUP(A1767,Funcionários!$A$1:$I$98,3,FALSE)</f>
        <v>M</v>
      </c>
    </row>
    <row r="1768" spans="1:21" x14ac:dyDescent="0.3">
      <c r="A1768">
        <v>61</v>
      </c>
      <c r="B1768" t="str">
        <f>VLOOKUP(A1768,Funcionários!$A$1:$I$98,2,FALSE)</f>
        <v>Henry Cirino</v>
      </c>
      <c r="C1768" s="2" t="s">
        <v>82</v>
      </c>
      <c r="D1768" s="4" t="s">
        <v>3036</v>
      </c>
      <c r="E1768" s="4" t="s">
        <v>3037</v>
      </c>
      <c r="F1768">
        <v>0</v>
      </c>
      <c r="G1768">
        <v>0.4</v>
      </c>
      <c r="H1768">
        <f t="shared" si="108"/>
        <v>2025</v>
      </c>
      <c r="I1768">
        <f t="shared" si="109"/>
        <v>4</v>
      </c>
      <c r="J1768" t="s">
        <v>26</v>
      </c>
      <c r="K1768" t="str">
        <f>VLOOKUP(A1768,Funcionários!$A$1:$I$98,7,FALSE)</f>
        <v>Noite</v>
      </c>
      <c r="L1768" t="str">
        <f>VLOOKUP(K1768,Turnos!$A$1:$C$4,2,FALSE)</f>
        <v>22:00</v>
      </c>
      <c r="M1768" t="str">
        <f>VLOOKUP(K1768,Turnos!$A$1:$C$4,3,FALSE)</f>
        <v>06:00</v>
      </c>
      <c r="N1768" s="6">
        <v>10.476111111111111</v>
      </c>
      <c r="O1768" s="6">
        <v>6.3497222222222218</v>
      </c>
      <c r="P1768" s="6">
        <f t="shared" si="110"/>
        <v>16.825833333333332</v>
      </c>
      <c r="Q1768" t="str">
        <f t="shared" si="111"/>
        <v>Anomalia</v>
      </c>
      <c r="R1768" t="str">
        <f>VLOOKUP(A1768,Funcionários!$A$1:$I$98,6,FALSE)</f>
        <v>RH</v>
      </c>
      <c r="S1768" t="str">
        <f>VLOOKUP(A1768,Funcionários!$A$1:$I$98,5,FALSE)</f>
        <v>Operador</v>
      </c>
      <c r="T1768">
        <f>VLOOKUP(A1768,Funcionários!$A$1:$I$98,8,FALSE)</f>
        <v>12353.15</v>
      </c>
      <c r="U1768" t="str">
        <f>VLOOKUP(A1768,Funcionários!$A$1:$I$98,3,FALSE)</f>
        <v>M</v>
      </c>
    </row>
    <row r="1769" spans="1:21" x14ac:dyDescent="0.3">
      <c r="A1769">
        <v>61</v>
      </c>
      <c r="B1769" t="str">
        <f>VLOOKUP(A1769,Funcionários!$A$1:$I$98,2,FALSE)</f>
        <v>Henry Cirino</v>
      </c>
      <c r="C1769" s="2" t="s">
        <v>85</v>
      </c>
      <c r="D1769" s="4" t="s">
        <v>3038</v>
      </c>
      <c r="E1769" s="4" t="s">
        <v>3039</v>
      </c>
      <c r="F1769">
        <v>0</v>
      </c>
      <c r="G1769">
        <v>3</v>
      </c>
      <c r="H1769">
        <f t="shared" si="108"/>
        <v>2025</v>
      </c>
      <c r="I1769">
        <f t="shared" si="109"/>
        <v>4</v>
      </c>
      <c r="J1769" t="s">
        <v>28</v>
      </c>
      <c r="K1769" t="str">
        <f>VLOOKUP(A1769,Funcionários!$A$1:$I$98,7,FALSE)</f>
        <v>Noite</v>
      </c>
      <c r="L1769" t="str">
        <f>VLOOKUP(K1769,Turnos!$A$1:$C$4,2,FALSE)</f>
        <v>22:00</v>
      </c>
      <c r="M1769" t="str">
        <f>VLOOKUP(K1769,Turnos!$A$1:$C$4,3,FALSE)</f>
        <v>06:00</v>
      </c>
      <c r="N1769" s="6">
        <v>2.7019444444444423</v>
      </c>
      <c r="O1769" s="6">
        <v>13.189722222222223</v>
      </c>
      <c r="P1769" s="6">
        <f t="shared" si="110"/>
        <v>15.891666666666666</v>
      </c>
      <c r="Q1769" t="str">
        <f t="shared" si="111"/>
        <v>Anomalia</v>
      </c>
      <c r="R1769" t="str">
        <f>VLOOKUP(A1769,Funcionários!$A$1:$I$98,6,FALSE)</f>
        <v>RH</v>
      </c>
      <c r="S1769" t="str">
        <f>VLOOKUP(A1769,Funcionários!$A$1:$I$98,5,FALSE)</f>
        <v>Operador</v>
      </c>
      <c r="T1769">
        <f>VLOOKUP(A1769,Funcionários!$A$1:$I$98,8,FALSE)</f>
        <v>12353.15</v>
      </c>
      <c r="U1769" t="str">
        <f>VLOOKUP(A1769,Funcionários!$A$1:$I$98,3,FALSE)</f>
        <v>M</v>
      </c>
    </row>
    <row r="1770" spans="1:21" x14ac:dyDescent="0.3">
      <c r="A1770">
        <v>61</v>
      </c>
      <c r="B1770" t="str">
        <f>VLOOKUP(A1770,Funcionários!$A$1:$I$98,2,FALSE)</f>
        <v>Henry Cirino</v>
      </c>
      <c r="C1770" s="2" t="s">
        <v>88</v>
      </c>
      <c r="D1770" s="4" t="s">
        <v>3040</v>
      </c>
      <c r="E1770" s="4" t="s">
        <v>3041</v>
      </c>
      <c r="F1770">
        <v>0</v>
      </c>
      <c r="G1770">
        <v>0.2</v>
      </c>
      <c r="H1770">
        <f t="shared" si="108"/>
        <v>2025</v>
      </c>
      <c r="I1770">
        <f t="shared" si="109"/>
        <v>4</v>
      </c>
      <c r="J1770" t="s">
        <v>9</v>
      </c>
      <c r="K1770" t="str">
        <f>VLOOKUP(A1770,Funcionários!$A$1:$I$98,7,FALSE)</f>
        <v>Noite</v>
      </c>
      <c r="L1770" t="str">
        <f>VLOOKUP(K1770,Turnos!$A$1:$C$4,2,FALSE)</f>
        <v>22:00</v>
      </c>
      <c r="M1770" t="str">
        <f>VLOOKUP(K1770,Turnos!$A$1:$C$4,3,FALSE)</f>
        <v>06:00</v>
      </c>
      <c r="N1770" s="6">
        <v>18.48</v>
      </c>
      <c r="O1770" s="6">
        <v>3.3338888888888887</v>
      </c>
      <c r="P1770" s="6">
        <f t="shared" si="110"/>
        <v>21.81388888888889</v>
      </c>
      <c r="Q1770" t="str">
        <f t="shared" si="111"/>
        <v>Anomalia</v>
      </c>
      <c r="R1770" t="str">
        <f>VLOOKUP(A1770,Funcionários!$A$1:$I$98,6,FALSE)</f>
        <v>RH</v>
      </c>
      <c r="S1770" t="str">
        <f>VLOOKUP(A1770,Funcionários!$A$1:$I$98,5,FALSE)</f>
        <v>Operador</v>
      </c>
      <c r="T1770">
        <f>VLOOKUP(A1770,Funcionários!$A$1:$I$98,8,FALSE)</f>
        <v>12353.15</v>
      </c>
      <c r="U1770" t="str">
        <f>VLOOKUP(A1770,Funcionários!$A$1:$I$98,3,FALSE)</f>
        <v>M</v>
      </c>
    </row>
    <row r="1771" spans="1:21" x14ac:dyDescent="0.3">
      <c r="A1771">
        <v>61</v>
      </c>
      <c r="B1771" t="str">
        <f>VLOOKUP(A1771,Funcionários!$A$1:$I$98,2,FALSE)</f>
        <v>Henry Cirino</v>
      </c>
      <c r="C1771" s="2" t="s">
        <v>91</v>
      </c>
      <c r="D1771" s="4"/>
      <c r="E1771" s="4"/>
      <c r="F1771">
        <v>1</v>
      </c>
      <c r="G1771">
        <v>0</v>
      </c>
      <c r="H1771">
        <f t="shared" si="108"/>
        <v>2025</v>
      </c>
      <c r="I1771">
        <f t="shared" si="109"/>
        <v>4</v>
      </c>
      <c r="J1771" t="s">
        <v>12</v>
      </c>
      <c r="K1771" t="str">
        <f>VLOOKUP(A1771,Funcionários!$A$1:$I$98,7,FALSE)</f>
        <v>Noite</v>
      </c>
      <c r="L1771" t="str">
        <f>VLOOKUP(K1771,Turnos!$A$1:$C$4,2,FALSE)</f>
        <v>22:00</v>
      </c>
      <c r="M1771" t="str">
        <f>VLOOKUP(K1771,Turnos!$A$1:$C$4,3,FALSE)</f>
        <v>06:00</v>
      </c>
      <c r="N1771" s="6">
        <v>22</v>
      </c>
      <c r="O1771" s="6">
        <v>6</v>
      </c>
      <c r="P1771" s="6">
        <f t="shared" si="110"/>
        <v>28</v>
      </c>
      <c r="Q1771" t="str">
        <f t="shared" si="111"/>
        <v>Anomalia</v>
      </c>
      <c r="R1771" t="str">
        <f>VLOOKUP(A1771,Funcionários!$A$1:$I$98,6,FALSE)</f>
        <v>RH</v>
      </c>
      <c r="S1771" t="str">
        <f>VLOOKUP(A1771,Funcionários!$A$1:$I$98,5,FALSE)</f>
        <v>Operador</v>
      </c>
      <c r="T1771">
        <f>VLOOKUP(A1771,Funcionários!$A$1:$I$98,8,FALSE)</f>
        <v>12353.15</v>
      </c>
      <c r="U1771" t="str">
        <f>VLOOKUP(A1771,Funcionários!$A$1:$I$98,3,FALSE)</f>
        <v>M</v>
      </c>
    </row>
    <row r="1772" spans="1:21" x14ac:dyDescent="0.3">
      <c r="A1772">
        <v>62</v>
      </c>
      <c r="B1772" t="str">
        <f>VLOOKUP(A1772,Funcionários!$A$1:$I$98,2,FALSE)</f>
        <v>Aylla Aparecida</v>
      </c>
      <c r="C1772" s="2" t="s">
        <v>7</v>
      </c>
      <c r="D1772" s="4" t="s">
        <v>3042</v>
      </c>
      <c r="E1772" s="4" t="s">
        <v>3043</v>
      </c>
      <c r="F1772">
        <v>0</v>
      </c>
      <c r="G1772">
        <v>2.9</v>
      </c>
      <c r="H1772">
        <f t="shared" si="108"/>
        <v>2025</v>
      </c>
      <c r="I1772">
        <f t="shared" si="109"/>
        <v>5</v>
      </c>
      <c r="J1772" t="s">
        <v>9</v>
      </c>
      <c r="K1772" t="str">
        <f>VLOOKUP(A1772,Funcionários!$A$1:$I$98,7,FALSE)</f>
        <v>Tarde</v>
      </c>
      <c r="L1772" t="str">
        <f>VLOOKUP(K1772,Turnos!$A$1:$C$4,2,FALSE)</f>
        <v>14:00</v>
      </c>
      <c r="M1772" t="str">
        <f>VLOOKUP(K1772,Turnos!$A$1:$C$4,3,FALSE)</f>
        <v>22:00</v>
      </c>
      <c r="N1772" s="6">
        <v>5.1502777777777782</v>
      </c>
      <c r="O1772" s="6">
        <v>20.146944444444443</v>
      </c>
      <c r="P1772" s="6">
        <f t="shared" si="110"/>
        <v>25.297222222222221</v>
      </c>
      <c r="Q1772" t="str">
        <f t="shared" si="111"/>
        <v>Anomalia</v>
      </c>
      <c r="R1772" t="str">
        <f>VLOOKUP(A1772,Funcionários!$A$1:$I$98,6,FALSE)</f>
        <v>Produção</v>
      </c>
      <c r="S1772" t="str">
        <f>VLOOKUP(A1772,Funcionários!$A$1:$I$98,5,FALSE)</f>
        <v>Analista</v>
      </c>
      <c r="T1772">
        <f>VLOOKUP(A1772,Funcionários!$A$1:$I$98,8,FALSE)</f>
        <v>13366.51</v>
      </c>
      <c r="U1772" t="str">
        <f>VLOOKUP(A1772,Funcionários!$A$1:$I$98,3,FALSE)</f>
        <v>F</v>
      </c>
    </row>
    <row r="1773" spans="1:21" x14ac:dyDescent="0.3">
      <c r="A1773">
        <v>62</v>
      </c>
      <c r="B1773" t="str">
        <f>VLOOKUP(A1773,Funcionários!$A$1:$I$98,2,FALSE)</f>
        <v>Aylla Aparecida</v>
      </c>
      <c r="C1773" s="2" t="s">
        <v>10</v>
      </c>
      <c r="D1773" s="4" t="s">
        <v>3044</v>
      </c>
      <c r="E1773" s="4" t="s">
        <v>3045</v>
      </c>
      <c r="F1773">
        <v>0</v>
      </c>
      <c r="G1773">
        <v>2.4</v>
      </c>
      <c r="H1773">
        <f t="shared" si="108"/>
        <v>2025</v>
      </c>
      <c r="I1773">
        <f t="shared" si="109"/>
        <v>5</v>
      </c>
      <c r="J1773" t="s">
        <v>12</v>
      </c>
      <c r="K1773" t="str">
        <f>VLOOKUP(A1773,Funcionários!$A$1:$I$98,7,FALSE)</f>
        <v>Tarde</v>
      </c>
      <c r="L1773" t="str">
        <f>VLOOKUP(K1773,Turnos!$A$1:$C$4,2,FALSE)</f>
        <v>14:00</v>
      </c>
      <c r="M1773" t="str">
        <f>VLOOKUP(K1773,Turnos!$A$1:$C$4,3,FALSE)</f>
        <v>22:00</v>
      </c>
      <c r="N1773" s="6">
        <v>5.3730555555555544</v>
      </c>
      <c r="O1773" s="6">
        <v>7.6977777777777785</v>
      </c>
      <c r="P1773" s="6">
        <f t="shared" si="110"/>
        <v>13.070833333333333</v>
      </c>
      <c r="Q1773" t="str">
        <f t="shared" si="111"/>
        <v>Anomalia</v>
      </c>
      <c r="R1773" t="str">
        <f>VLOOKUP(A1773,Funcionários!$A$1:$I$98,6,FALSE)</f>
        <v>Produção</v>
      </c>
      <c r="S1773" t="str">
        <f>VLOOKUP(A1773,Funcionários!$A$1:$I$98,5,FALSE)</f>
        <v>Analista</v>
      </c>
      <c r="T1773">
        <f>VLOOKUP(A1773,Funcionários!$A$1:$I$98,8,FALSE)</f>
        <v>13366.51</v>
      </c>
      <c r="U1773" t="str">
        <f>VLOOKUP(A1773,Funcionários!$A$1:$I$98,3,FALSE)</f>
        <v>F</v>
      </c>
    </row>
    <row r="1774" spans="1:21" x14ac:dyDescent="0.3">
      <c r="A1774">
        <v>62</v>
      </c>
      <c r="B1774" t="str">
        <f>VLOOKUP(A1774,Funcionários!$A$1:$I$98,2,FALSE)</f>
        <v>Aylla Aparecida</v>
      </c>
      <c r="C1774" s="2" t="s">
        <v>13</v>
      </c>
      <c r="D1774" s="4"/>
      <c r="E1774" s="4"/>
      <c r="F1774">
        <v>1</v>
      </c>
      <c r="G1774">
        <v>0</v>
      </c>
      <c r="H1774">
        <f t="shared" si="108"/>
        <v>2025</v>
      </c>
      <c r="I1774">
        <f t="shared" si="109"/>
        <v>5</v>
      </c>
      <c r="J1774" t="s">
        <v>16</v>
      </c>
      <c r="K1774" t="str">
        <f>VLOOKUP(A1774,Funcionários!$A$1:$I$98,7,FALSE)</f>
        <v>Tarde</v>
      </c>
      <c r="L1774" t="str">
        <f>VLOOKUP(K1774,Turnos!$A$1:$C$4,2,FALSE)</f>
        <v>14:00</v>
      </c>
      <c r="M1774" t="str">
        <f>VLOOKUP(K1774,Turnos!$A$1:$C$4,3,FALSE)</f>
        <v>22:00</v>
      </c>
      <c r="N1774" s="6">
        <v>14</v>
      </c>
      <c r="O1774" s="6">
        <v>22</v>
      </c>
      <c r="P1774" s="6">
        <f t="shared" si="110"/>
        <v>36</v>
      </c>
      <c r="Q1774" t="str">
        <f t="shared" si="111"/>
        <v>Anomalia</v>
      </c>
      <c r="R1774" t="str">
        <f>VLOOKUP(A1774,Funcionários!$A$1:$I$98,6,FALSE)</f>
        <v>Produção</v>
      </c>
      <c r="S1774" t="str">
        <f>VLOOKUP(A1774,Funcionários!$A$1:$I$98,5,FALSE)</f>
        <v>Analista</v>
      </c>
      <c r="T1774">
        <f>VLOOKUP(A1774,Funcionários!$A$1:$I$98,8,FALSE)</f>
        <v>13366.51</v>
      </c>
      <c r="U1774" t="str">
        <f>VLOOKUP(A1774,Funcionários!$A$1:$I$98,3,FALSE)</f>
        <v>F</v>
      </c>
    </row>
    <row r="1775" spans="1:21" x14ac:dyDescent="0.3">
      <c r="A1775">
        <v>62</v>
      </c>
      <c r="B1775" t="str">
        <f>VLOOKUP(A1775,Funcionários!$A$1:$I$98,2,FALSE)</f>
        <v>Aylla Aparecida</v>
      </c>
      <c r="C1775" s="2" t="s">
        <v>17</v>
      </c>
      <c r="D1775" s="4" t="s">
        <v>3046</v>
      </c>
      <c r="E1775" s="4" t="s">
        <v>3047</v>
      </c>
      <c r="F1775">
        <v>0</v>
      </c>
      <c r="G1775">
        <v>1.4</v>
      </c>
      <c r="H1775">
        <f t="shared" si="108"/>
        <v>2025</v>
      </c>
      <c r="I1775">
        <f t="shared" si="109"/>
        <v>5</v>
      </c>
      <c r="J1775" t="s">
        <v>18</v>
      </c>
      <c r="K1775" t="str">
        <f>VLOOKUP(A1775,Funcionários!$A$1:$I$98,7,FALSE)</f>
        <v>Tarde</v>
      </c>
      <c r="L1775" t="str">
        <f>VLOOKUP(K1775,Turnos!$A$1:$C$4,2,FALSE)</f>
        <v>14:00</v>
      </c>
      <c r="M1775" t="str">
        <f>VLOOKUP(K1775,Turnos!$A$1:$C$4,3,FALSE)</f>
        <v>22:00</v>
      </c>
      <c r="N1775" s="6">
        <v>0.74416666666666842</v>
      </c>
      <c r="O1775" s="6">
        <v>1.0322222222222246</v>
      </c>
      <c r="P1775" s="6">
        <f t="shared" si="110"/>
        <v>1.776388888888893</v>
      </c>
      <c r="Q1775" t="str">
        <f t="shared" si="111"/>
        <v>OK</v>
      </c>
      <c r="R1775" t="str">
        <f>VLOOKUP(A1775,Funcionários!$A$1:$I$98,6,FALSE)</f>
        <v>Produção</v>
      </c>
      <c r="S1775" t="str">
        <f>VLOOKUP(A1775,Funcionários!$A$1:$I$98,5,FALSE)</f>
        <v>Analista</v>
      </c>
      <c r="T1775">
        <f>VLOOKUP(A1775,Funcionários!$A$1:$I$98,8,FALSE)</f>
        <v>13366.51</v>
      </c>
      <c r="U1775" t="str">
        <f>VLOOKUP(A1775,Funcionários!$A$1:$I$98,3,FALSE)</f>
        <v>F</v>
      </c>
    </row>
    <row r="1776" spans="1:21" x14ac:dyDescent="0.3">
      <c r="A1776">
        <v>62</v>
      </c>
      <c r="B1776" t="str">
        <f>VLOOKUP(A1776,Funcionários!$A$1:$I$98,2,FALSE)</f>
        <v>Aylla Aparecida</v>
      </c>
      <c r="C1776" s="2" t="s">
        <v>19</v>
      </c>
      <c r="D1776" s="4" t="s">
        <v>3048</v>
      </c>
      <c r="E1776" s="4" t="s">
        <v>3049</v>
      </c>
      <c r="F1776">
        <v>0</v>
      </c>
      <c r="G1776">
        <v>2.2000000000000002</v>
      </c>
      <c r="H1776">
        <f t="shared" si="108"/>
        <v>2025</v>
      </c>
      <c r="I1776">
        <f t="shared" si="109"/>
        <v>5</v>
      </c>
      <c r="J1776" t="s">
        <v>22</v>
      </c>
      <c r="K1776" t="str">
        <f>VLOOKUP(A1776,Funcionários!$A$1:$I$98,7,FALSE)</f>
        <v>Tarde</v>
      </c>
      <c r="L1776" t="str">
        <f>VLOOKUP(K1776,Turnos!$A$1:$C$4,2,FALSE)</f>
        <v>14:00</v>
      </c>
      <c r="M1776" t="str">
        <f>VLOOKUP(K1776,Turnos!$A$1:$C$4,3,FALSE)</f>
        <v>22:00</v>
      </c>
      <c r="N1776" s="6">
        <v>4.4136111111111127</v>
      </c>
      <c r="O1776" s="6">
        <v>4.5733333333333341</v>
      </c>
      <c r="P1776" s="6">
        <f t="shared" si="110"/>
        <v>8.9869444444444468</v>
      </c>
      <c r="Q1776" t="str">
        <f t="shared" si="111"/>
        <v>Anomalia</v>
      </c>
      <c r="R1776" t="str">
        <f>VLOOKUP(A1776,Funcionários!$A$1:$I$98,6,FALSE)</f>
        <v>Produção</v>
      </c>
      <c r="S1776" t="str">
        <f>VLOOKUP(A1776,Funcionários!$A$1:$I$98,5,FALSE)</f>
        <v>Analista</v>
      </c>
      <c r="T1776">
        <f>VLOOKUP(A1776,Funcionários!$A$1:$I$98,8,FALSE)</f>
        <v>13366.51</v>
      </c>
      <c r="U1776" t="str">
        <f>VLOOKUP(A1776,Funcionários!$A$1:$I$98,3,FALSE)</f>
        <v>F</v>
      </c>
    </row>
    <row r="1777" spans="1:21" x14ac:dyDescent="0.3">
      <c r="A1777">
        <v>62</v>
      </c>
      <c r="B1777" t="str">
        <f>VLOOKUP(A1777,Funcionários!$A$1:$I$98,2,FALSE)</f>
        <v>Aylla Aparecida</v>
      </c>
      <c r="C1777" s="2" t="s">
        <v>23</v>
      </c>
      <c r="D1777" s="4" t="s">
        <v>3050</v>
      </c>
      <c r="E1777" s="4" t="s">
        <v>3051</v>
      </c>
      <c r="F1777">
        <v>0</v>
      </c>
      <c r="G1777">
        <v>2.4</v>
      </c>
      <c r="H1777">
        <f t="shared" si="108"/>
        <v>2025</v>
      </c>
      <c r="I1777">
        <f t="shared" si="109"/>
        <v>5</v>
      </c>
      <c r="J1777" t="s">
        <v>26</v>
      </c>
      <c r="K1777" t="str">
        <f>VLOOKUP(A1777,Funcionários!$A$1:$I$98,7,FALSE)</f>
        <v>Tarde</v>
      </c>
      <c r="L1777" t="str">
        <f>VLOOKUP(K1777,Turnos!$A$1:$C$4,2,FALSE)</f>
        <v>14:00</v>
      </c>
      <c r="M1777" t="str">
        <f>VLOOKUP(K1777,Turnos!$A$1:$C$4,3,FALSE)</f>
        <v>22:00</v>
      </c>
      <c r="N1777" s="6">
        <v>7.0775000000000006</v>
      </c>
      <c r="O1777" s="6">
        <v>0.45777777777777651</v>
      </c>
      <c r="P1777" s="6">
        <f t="shared" si="110"/>
        <v>7.5352777777777771</v>
      </c>
      <c r="Q1777" t="str">
        <f t="shared" si="111"/>
        <v>Anomalia</v>
      </c>
      <c r="R1777" t="str">
        <f>VLOOKUP(A1777,Funcionários!$A$1:$I$98,6,FALSE)</f>
        <v>Produção</v>
      </c>
      <c r="S1777" t="str">
        <f>VLOOKUP(A1777,Funcionários!$A$1:$I$98,5,FALSE)</f>
        <v>Analista</v>
      </c>
      <c r="T1777">
        <f>VLOOKUP(A1777,Funcionários!$A$1:$I$98,8,FALSE)</f>
        <v>13366.51</v>
      </c>
      <c r="U1777" t="str">
        <f>VLOOKUP(A1777,Funcionários!$A$1:$I$98,3,FALSE)</f>
        <v>F</v>
      </c>
    </row>
    <row r="1778" spans="1:21" x14ac:dyDescent="0.3">
      <c r="A1778">
        <v>62</v>
      </c>
      <c r="B1778" t="str">
        <f>VLOOKUP(A1778,Funcionários!$A$1:$I$98,2,FALSE)</f>
        <v>Aylla Aparecida</v>
      </c>
      <c r="C1778" s="2" t="s">
        <v>27</v>
      </c>
      <c r="D1778" s="4"/>
      <c r="E1778" s="4"/>
      <c r="F1778">
        <v>1</v>
      </c>
      <c r="G1778">
        <v>0</v>
      </c>
      <c r="H1778">
        <f t="shared" si="108"/>
        <v>2025</v>
      </c>
      <c r="I1778">
        <f t="shared" si="109"/>
        <v>5</v>
      </c>
      <c r="J1778" t="s">
        <v>28</v>
      </c>
      <c r="K1778" t="str">
        <f>VLOOKUP(A1778,Funcionários!$A$1:$I$98,7,FALSE)</f>
        <v>Tarde</v>
      </c>
      <c r="L1778" t="str">
        <f>VLOOKUP(K1778,Turnos!$A$1:$C$4,2,FALSE)</f>
        <v>14:00</v>
      </c>
      <c r="M1778" t="str">
        <f>VLOOKUP(K1778,Turnos!$A$1:$C$4,3,FALSE)</f>
        <v>22:00</v>
      </c>
      <c r="N1778" s="6">
        <v>14</v>
      </c>
      <c r="O1778" s="6">
        <v>22</v>
      </c>
      <c r="P1778" s="6">
        <f t="shared" si="110"/>
        <v>36</v>
      </c>
      <c r="Q1778" t="str">
        <f t="shared" si="111"/>
        <v>Anomalia</v>
      </c>
      <c r="R1778" t="str">
        <f>VLOOKUP(A1778,Funcionários!$A$1:$I$98,6,FALSE)</f>
        <v>Produção</v>
      </c>
      <c r="S1778" t="str">
        <f>VLOOKUP(A1778,Funcionários!$A$1:$I$98,5,FALSE)</f>
        <v>Analista</v>
      </c>
      <c r="T1778">
        <f>VLOOKUP(A1778,Funcionários!$A$1:$I$98,8,FALSE)</f>
        <v>13366.51</v>
      </c>
      <c r="U1778" t="str">
        <f>VLOOKUP(A1778,Funcionários!$A$1:$I$98,3,FALSE)</f>
        <v>F</v>
      </c>
    </row>
    <row r="1779" spans="1:21" x14ac:dyDescent="0.3">
      <c r="A1779">
        <v>62</v>
      </c>
      <c r="B1779" t="str">
        <f>VLOOKUP(A1779,Funcionários!$A$1:$I$98,2,FALSE)</f>
        <v>Aylla Aparecida</v>
      </c>
      <c r="C1779" s="2" t="s">
        <v>29</v>
      </c>
      <c r="D1779" s="4" t="s">
        <v>1356</v>
      </c>
      <c r="E1779" s="4" t="s">
        <v>3052</v>
      </c>
      <c r="F1779">
        <v>0</v>
      </c>
      <c r="G1779">
        <v>2.2000000000000002</v>
      </c>
      <c r="H1779">
        <f t="shared" si="108"/>
        <v>2025</v>
      </c>
      <c r="I1779">
        <f t="shared" si="109"/>
        <v>4</v>
      </c>
      <c r="J1779" t="s">
        <v>9</v>
      </c>
      <c r="K1779" t="str">
        <f>VLOOKUP(A1779,Funcionários!$A$1:$I$98,7,FALSE)</f>
        <v>Tarde</v>
      </c>
      <c r="L1779" t="str">
        <f>VLOOKUP(K1779,Turnos!$A$1:$C$4,2,FALSE)</f>
        <v>14:00</v>
      </c>
      <c r="M1779" t="str">
        <f>VLOOKUP(K1779,Turnos!$A$1:$C$4,3,FALSE)</f>
        <v>22:00</v>
      </c>
      <c r="N1779" s="6">
        <v>3.5877777777777755</v>
      </c>
      <c r="O1779" s="6">
        <v>21.695277777777775</v>
      </c>
      <c r="P1779" s="6">
        <f t="shared" si="110"/>
        <v>25.283055555555549</v>
      </c>
      <c r="Q1779" t="str">
        <f t="shared" si="111"/>
        <v>Anomalia</v>
      </c>
      <c r="R1779" t="str">
        <f>VLOOKUP(A1779,Funcionários!$A$1:$I$98,6,FALSE)</f>
        <v>Produção</v>
      </c>
      <c r="S1779" t="str">
        <f>VLOOKUP(A1779,Funcionários!$A$1:$I$98,5,FALSE)</f>
        <v>Analista</v>
      </c>
      <c r="T1779">
        <f>VLOOKUP(A1779,Funcionários!$A$1:$I$98,8,FALSE)</f>
        <v>13366.51</v>
      </c>
      <c r="U1779" t="str">
        <f>VLOOKUP(A1779,Funcionários!$A$1:$I$98,3,FALSE)</f>
        <v>F</v>
      </c>
    </row>
    <row r="1780" spans="1:21" x14ac:dyDescent="0.3">
      <c r="A1780">
        <v>62</v>
      </c>
      <c r="B1780" t="str">
        <f>VLOOKUP(A1780,Funcionários!$A$1:$I$98,2,FALSE)</f>
        <v>Aylla Aparecida</v>
      </c>
      <c r="C1780" s="2" t="s">
        <v>32</v>
      </c>
      <c r="D1780" s="4"/>
      <c r="E1780" s="4"/>
      <c r="F1780">
        <v>1</v>
      </c>
      <c r="G1780">
        <v>0</v>
      </c>
      <c r="H1780">
        <f t="shared" si="108"/>
        <v>2025</v>
      </c>
      <c r="I1780">
        <f t="shared" si="109"/>
        <v>4</v>
      </c>
      <c r="J1780" t="s">
        <v>12</v>
      </c>
      <c r="K1780" t="str">
        <f>VLOOKUP(A1780,Funcionários!$A$1:$I$98,7,FALSE)</f>
        <v>Tarde</v>
      </c>
      <c r="L1780" t="str">
        <f>VLOOKUP(K1780,Turnos!$A$1:$C$4,2,FALSE)</f>
        <v>14:00</v>
      </c>
      <c r="M1780" t="str">
        <f>VLOOKUP(K1780,Turnos!$A$1:$C$4,3,FALSE)</f>
        <v>22:00</v>
      </c>
      <c r="N1780" s="6">
        <v>14</v>
      </c>
      <c r="O1780" s="6">
        <v>22</v>
      </c>
      <c r="P1780" s="6">
        <f t="shared" si="110"/>
        <v>36</v>
      </c>
      <c r="Q1780" t="str">
        <f t="shared" si="111"/>
        <v>Anomalia</v>
      </c>
      <c r="R1780" t="str">
        <f>VLOOKUP(A1780,Funcionários!$A$1:$I$98,6,FALSE)</f>
        <v>Produção</v>
      </c>
      <c r="S1780" t="str">
        <f>VLOOKUP(A1780,Funcionários!$A$1:$I$98,5,FALSE)</f>
        <v>Analista</v>
      </c>
      <c r="T1780">
        <f>VLOOKUP(A1780,Funcionários!$A$1:$I$98,8,FALSE)</f>
        <v>13366.51</v>
      </c>
      <c r="U1780" t="str">
        <f>VLOOKUP(A1780,Funcionários!$A$1:$I$98,3,FALSE)</f>
        <v>F</v>
      </c>
    </row>
    <row r="1781" spans="1:21" x14ac:dyDescent="0.3">
      <c r="A1781">
        <v>62</v>
      </c>
      <c r="B1781" t="str">
        <f>VLOOKUP(A1781,Funcionários!$A$1:$I$98,2,FALSE)</f>
        <v>Aylla Aparecida</v>
      </c>
      <c r="C1781" s="2" t="s">
        <v>35</v>
      </c>
      <c r="D1781" s="4" t="s">
        <v>3053</v>
      </c>
      <c r="E1781" s="4" t="s">
        <v>3054</v>
      </c>
      <c r="F1781">
        <v>0</v>
      </c>
      <c r="G1781">
        <v>0.2</v>
      </c>
      <c r="H1781">
        <f t="shared" si="108"/>
        <v>2025</v>
      </c>
      <c r="I1781">
        <f t="shared" si="109"/>
        <v>4</v>
      </c>
      <c r="J1781" t="s">
        <v>16</v>
      </c>
      <c r="K1781" t="str">
        <f>VLOOKUP(A1781,Funcionários!$A$1:$I$98,7,FALSE)</f>
        <v>Tarde</v>
      </c>
      <c r="L1781" t="str">
        <f>VLOOKUP(K1781,Turnos!$A$1:$C$4,2,FALSE)</f>
        <v>14:00</v>
      </c>
      <c r="M1781" t="str">
        <f>VLOOKUP(K1781,Turnos!$A$1:$C$4,3,FALSE)</f>
        <v>22:00</v>
      </c>
      <c r="N1781" s="6">
        <v>3.4633333333333338</v>
      </c>
      <c r="O1781" s="6">
        <v>13.880555555555555</v>
      </c>
      <c r="P1781" s="6">
        <f t="shared" si="110"/>
        <v>17.343888888888888</v>
      </c>
      <c r="Q1781" t="str">
        <f t="shared" si="111"/>
        <v>Anomalia</v>
      </c>
      <c r="R1781" t="str">
        <f>VLOOKUP(A1781,Funcionários!$A$1:$I$98,6,FALSE)</f>
        <v>Produção</v>
      </c>
      <c r="S1781" t="str">
        <f>VLOOKUP(A1781,Funcionários!$A$1:$I$98,5,FALSE)</f>
        <v>Analista</v>
      </c>
      <c r="T1781">
        <f>VLOOKUP(A1781,Funcionários!$A$1:$I$98,8,FALSE)</f>
        <v>13366.51</v>
      </c>
      <c r="U1781" t="str">
        <f>VLOOKUP(A1781,Funcionários!$A$1:$I$98,3,FALSE)</f>
        <v>F</v>
      </c>
    </row>
    <row r="1782" spans="1:21" x14ac:dyDescent="0.3">
      <c r="A1782">
        <v>62</v>
      </c>
      <c r="B1782" t="str">
        <f>VLOOKUP(A1782,Funcionários!$A$1:$I$98,2,FALSE)</f>
        <v>Aylla Aparecida</v>
      </c>
      <c r="C1782" s="2" t="s">
        <v>36</v>
      </c>
      <c r="D1782" s="4" t="s">
        <v>3055</v>
      </c>
      <c r="E1782" s="4" t="s">
        <v>3056</v>
      </c>
      <c r="F1782">
        <v>0</v>
      </c>
      <c r="G1782">
        <v>1.9</v>
      </c>
      <c r="H1782">
        <f t="shared" si="108"/>
        <v>2025</v>
      </c>
      <c r="I1782">
        <f t="shared" si="109"/>
        <v>4</v>
      </c>
      <c r="J1782" t="s">
        <v>18</v>
      </c>
      <c r="K1782" t="str">
        <f>VLOOKUP(A1782,Funcionários!$A$1:$I$98,7,FALSE)</f>
        <v>Tarde</v>
      </c>
      <c r="L1782" t="str">
        <f>VLOOKUP(K1782,Turnos!$A$1:$C$4,2,FALSE)</f>
        <v>14:00</v>
      </c>
      <c r="M1782" t="str">
        <f>VLOOKUP(K1782,Turnos!$A$1:$C$4,3,FALSE)</f>
        <v>22:00</v>
      </c>
      <c r="N1782" s="6">
        <v>6.9827777777777786</v>
      </c>
      <c r="O1782" s="6">
        <v>6.666666666666643E-2</v>
      </c>
      <c r="P1782" s="6">
        <f t="shared" si="110"/>
        <v>7.0494444444444451</v>
      </c>
      <c r="Q1782" t="str">
        <f t="shared" si="111"/>
        <v>Anomalia</v>
      </c>
      <c r="R1782" t="str">
        <f>VLOOKUP(A1782,Funcionários!$A$1:$I$98,6,FALSE)</f>
        <v>Produção</v>
      </c>
      <c r="S1782" t="str">
        <f>VLOOKUP(A1782,Funcionários!$A$1:$I$98,5,FALSE)</f>
        <v>Analista</v>
      </c>
      <c r="T1782">
        <f>VLOOKUP(A1782,Funcionários!$A$1:$I$98,8,FALSE)</f>
        <v>13366.51</v>
      </c>
      <c r="U1782" t="str">
        <f>VLOOKUP(A1782,Funcionários!$A$1:$I$98,3,FALSE)</f>
        <v>F</v>
      </c>
    </row>
    <row r="1783" spans="1:21" x14ac:dyDescent="0.3">
      <c r="A1783">
        <v>62</v>
      </c>
      <c r="B1783" t="str">
        <f>VLOOKUP(A1783,Funcionários!$A$1:$I$98,2,FALSE)</f>
        <v>Aylla Aparecida</v>
      </c>
      <c r="C1783" s="2" t="s">
        <v>39</v>
      </c>
      <c r="D1783" s="4"/>
      <c r="E1783" s="4"/>
      <c r="F1783">
        <v>0</v>
      </c>
      <c r="G1783">
        <v>0</v>
      </c>
      <c r="H1783">
        <f t="shared" si="108"/>
        <v>2025</v>
      </c>
      <c r="I1783">
        <f t="shared" si="109"/>
        <v>4</v>
      </c>
      <c r="J1783" t="s">
        <v>22</v>
      </c>
      <c r="K1783" t="str">
        <f>VLOOKUP(A1783,Funcionários!$A$1:$I$98,7,FALSE)</f>
        <v>Tarde</v>
      </c>
      <c r="L1783" t="str">
        <f>VLOOKUP(K1783,Turnos!$A$1:$C$4,2,FALSE)</f>
        <v>14:00</v>
      </c>
      <c r="M1783" t="str">
        <f>VLOOKUP(K1783,Turnos!$A$1:$C$4,3,FALSE)</f>
        <v>22:00</v>
      </c>
      <c r="N1783" s="6">
        <v>14</v>
      </c>
      <c r="O1783" s="6">
        <v>22</v>
      </c>
      <c r="P1783" s="6">
        <f t="shared" si="110"/>
        <v>36</v>
      </c>
      <c r="Q1783" t="str">
        <f t="shared" si="111"/>
        <v>Anomalia</v>
      </c>
      <c r="R1783" t="str">
        <f>VLOOKUP(A1783,Funcionários!$A$1:$I$98,6,FALSE)</f>
        <v>Produção</v>
      </c>
      <c r="S1783" t="str">
        <f>VLOOKUP(A1783,Funcionários!$A$1:$I$98,5,FALSE)</f>
        <v>Analista</v>
      </c>
      <c r="T1783">
        <f>VLOOKUP(A1783,Funcionários!$A$1:$I$98,8,FALSE)</f>
        <v>13366.51</v>
      </c>
      <c r="U1783" t="str">
        <f>VLOOKUP(A1783,Funcionários!$A$1:$I$98,3,FALSE)</f>
        <v>F</v>
      </c>
    </row>
    <row r="1784" spans="1:21" x14ac:dyDescent="0.3">
      <c r="A1784">
        <v>62</v>
      </c>
      <c r="B1784" t="str">
        <f>VLOOKUP(A1784,Funcionários!$A$1:$I$98,2,FALSE)</f>
        <v>Aylla Aparecida</v>
      </c>
      <c r="C1784" s="2" t="s">
        <v>42</v>
      </c>
      <c r="D1784" s="4" t="s">
        <v>3057</v>
      </c>
      <c r="E1784" s="4" t="s">
        <v>3058</v>
      </c>
      <c r="F1784">
        <v>0</v>
      </c>
      <c r="G1784">
        <v>0.8</v>
      </c>
      <c r="H1784">
        <f t="shared" si="108"/>
        <v>2025</v>
      </c>
      <c r="I1784">
        <f t="shared" si="109"/>
        <v>4</v>
      </c>
      <c r="J1784" t="s">
        <v>26</v>
      </c>
      <c r="K1784" t="str">
        <f>VLOOKUP(A1784,Funcionários!$A$1:$I$98,7,FALSE)</f>
        <v>Tarde</v>
      </c>
      <c r="L1784" t="str">
        <f>VLOOKUP(K1784,Turnos!$A$1:$C$4,2,FALSE)</f>
        <v>14:00</v>
      </c>
      <c r="M1784" t="str">
        <f>VLOOKUP(K1784,Turnos!$A$1:$C$4,3,FALSE)</f>
        <v>22:00</v>
      </c>
      <c r="N1784" s="6">
        <v>9.6958333333333329</v>
      </c>
      <c r="O1784" s="6">
        <v>1.1266666666666643</v>
      </c>
      <c r="P1784" s="6">
        <f t="shared" si="110"/>
        <v>10.822499999999998</v>
      </c>
      <c r="Q1784" t="str">
        <f t="shared" si="111"/>
        <v>Anomalia</v>
      </c>
      <c r="R1784" t="str">
        <f>VLOOKUP(A1784,Funcionários!$A$1:$I$98,6,FALSE)</f>
        <v>Produção</v>
      </c>
      <c r="S1784" t="str">
        <f>VLOOKUP(A1784,Funcionários!$A$1:$I$98,5,FALSE)</f>
        <v>Analista</v>
      </c>
      <c r="T1784">
        <f>VLOOKUP(A1784,Funcionários!$A$1:$I$98,8,FALSE)</f>
        <v>13366.51</v>
      </c>
      <c r="U1784" t="str">
        <f>VLOOKUP(A1784,Funcionários!$A$1:$I$98,3,FALSE)</f>
        <v>F</v>
      </c>
    </row>
    <row r="1785" spans="1:21" x14ac:dyDescent="0.3">
      <c r="A1785">
        <v>62</v>
      </c>
      <c r="B1785" t="str">
        <f>VLOOKUP(A1785,Funcionários!$A$1:$I$98,2,FALSE)</f>
        <v>Aylla Aparecida</v>
      </c>
      <c r="C1785" s="2" t="s">
        <v>45</v>
      </c>
      <c r="D1785" s="4"/>
      <c r="E1785" s="4"/>
      <c r="F1785">
        <v>0</v>
      </c>
      <c r="G1785">
        <v>0</v>
      </c>
      <c r="H1785">
        <f t="shared" si="108"/>
        <v>2025</v>
      </c>
      <c r="I1785">
        <f t="shared" si="109"/>
        <v>4</v>
      </c>
      <c r="J1785" t="s">
        <v>28</v>
      </c>
      <c r="K1785" t="str">
        <f>VLOOKUP(A1785,Funcionários!$A$1:$I$98,7,FALSE)</f>
        <v>Tarde</v>
      </c>
      <c r="L1785" t="str">
        <f>VLOOKUP(K1785,Turnos!$A$1:$C$4,2,FALSE)</f>
        <v>14:00</v>
      </c>
      <c r="M1785" t="str">
        <f>VLOOKUP(K1785,Turnos!$A$1:$C$4,3,FALSE)</f>
        <v>22:00</v>
      </c>
      <c r="N1785" s="6">
        <v>14</v>
      </c>
      <c r="O1785" s="6">
        <v>22</v>
      </c>
      <c r="P1785" s="6">
        <f t="shared" si="110"/>
        <v>36</v>
      </c>
      <c r="Q1785" t="str">
        <f t="shared" si="111"/>
        <v>Anomalia</v>
      </c>
      <c r="R1785" t="str">
        <f>VLOOKUP(A1785,Funcionários!$A$1:$I$98,6,FALSE)</f>
        <v>Produção</v>
      </c>
      <c r="S1785" t="str">
        <f>VLOOKUP(A1785,Funcionários!$A$1:$I$98,5,FALSE)</f>
        <v>Analista</v>
      </c>
      <c r="T1785">
        <f>VLOOKUP(A1785,Funcionários!$A$1:$I$98,8,FALSE)</f>
        <v>13366.51</v>
      </c>
      <c r="U1785" t="str">
        <f>VLOOKUP(A1785,Funcionários!$A$1:$I$98,3,FALSE)</f>
        <v>F</v>
      </c>
    </row>
    <row r="1786" spans="1:21" x14ac:dyDescent="0.3">
      <c r="A1786">
        <v>62</v>
      </c>
      <c r="B1786" t="str">
        <f>VLOOKUP(A1786,Funcionários!$A$1:$I$98,2,FALSE)</f>
        <v>Aylla Aparecida</v>
      </c>
      <c r="C1786" s="2" t="s">
        <v>48</v>
      </c>
      <c r="D1786" s="4" t="s">
        <v>3059</v>
      </c>
      <c r="E1786" s="4" t="s">
        <v>3060</v>
      </c>
      <c r="F1786">
        <v>0</v>
      </c>
      <c r="G1786">
        <v>0.5</v>
      </c>
      <c r="H1786">
        <f t="shared" si="108"/>
        <v>2025</v>
      </c>
      <c r="I1786">
        <f t="shared" si="109"/>
        <v>4</v>
      </c>
      <c r="J1786" t="s">
        <v>9</v>
      </c>
      <c r="K1786" t="str">
        <f>VLOOKUP(A1786,Funcionários!$A$1:$I$98,7,FALSE)</f>
        <v>Tarde</v>
      </c>
      <c r="L1786" t="str">
        <f>VLOOKUP(K1786,Turnos!$A$1:$C$4,2,FALSE)</f>
        <v>14:00</v>
      </c>
      <c r="M1786" t="str">
        <f>VLOOKUP(K1786,Turnos!$A$1:$C$4,3,FALSE)</f>
        <v>22:00</v>
      </c>
      <c r="N1786" s="6">
        <v>10.126944444444444</v>
      </c>
      <c r="O1786" s="6">
        <v>2.1530555555555519</v>
      </c>
      <c r="P1786" s="6">
        <f t="shared" si="110"/>
        <v>12.279999999999996</v>
      </c>
      <c r="Q1786" t="str">
        <f t="shared" si="111"/>
        <v>Anomalia</v>
      </c>
      <c r="R1786" t="str">
        <f>VLOOKUP(A1786,Funcionários!$A$1:$I$98,6,FALSE)</f>
        <v>Produção</v>
      </c>
      <c r="S1786" t="str">
        <f>VLOOKUP(A1786,Funcionários!$A$1:$I$98,5,FALSE)</f>
        <v>Analista</v>
      </c>
      <c r="T1786">
        <f>VLOOKUP(A1786,Funcionários!$A$1:$I$98,8,FALSE)</f>
        <v>13366.51</v>
      </c>
      <c r="U1786" t="str">
        <f>VLOOKUP(A1786,Funcionários!$A$1:$I$98,3,FALSE)</f>
        <v>F</v>
      </c>
    </row>
    <row r="1787" spans="1:21" x14ac:dyDescent="0.3">
      <c r="A1787">
        <v>62</v>
      </c>
      <c r="B1787" t="str">
        <f>VLOOKUP(A1787,Funcionários!$A$1:$I$98,2,FALSE)</f>
        <v>Aylla Aparecida</v>
      </c>
      <c r="C1787" s="2" t="s">
        <v>51</v>
      </c>
      <c r="D1787" s="4" t="s">
        <v>3061</v>
      </c>
      <c r="E1787" s="4" t="s">
        <v>3062</v>
      </c>
      <c r="F1787">
        <v>0</v>
      </c>
      <c r="G1787">
        <v>1.3</v>
      </c>
      <c r="H1787">
        <f t="shared" si="108"/>
        <v>2025</v>
      </c>
      <c r="I1787">
        <f t="shared" si="109"/>
        <v>4</v>
      </c>
      <c r="J1787" t="s">
        <v>12</v>
      </c>
      <c r="K1787" t="str">
        <f>VLOOKUP(A1787,Funcionários!$A$1:$I$98,7,FALSE)</f>
        <v>Tarde</v>
      </c>
      <c r="L1787" t="str">
        <f>VLOOKUP(K1787,Turnos!$A$1:$C$4,2,FALSE)</f>
        <v>14:00</v>
      </c>
      <c r="M1787" t="str">
        <f>VLOOKUP(K1787,Turnos!$A$1:$C$4,3,FALSE)</f>
        <v>22:00</v>
      </c>
      <c r="N1787" s="6">
        <v>9.432500000000001</v>
      </c>
      <c r="O1787" s="6">
        <v>0.12416666666666742</v>
      </c>
      <c r="P1787" s="6">
        <f t="shared" si="110"/>
        <v>9.5566666666666684</v>
      </c>
      <c r="Q1787" t="str">
        <f t="shared" si="111"/>
        <v>Anomalia</v>
      </c>
      <c r="R1787" t="str">
        <f>VLOOKUP(A1787,Funcionários!$A$1:$I$98,6,FALSE)</f>
        <v>Produção</v>
      </c>
      <c r="S1787" t="str">
        <f>VLOOKUP(A1787,Funcionários!$A$1:$I$98,5,FALSE)</f>
        <v>Analista</v>
      </c>
      <c r="T1787">
        <f>VLOOKUP(A1787,Funcionários!$A$1:$I$98,8,FALSE)</f>
        <v>13366.51</v>
      </c>
      <c r="U1787" t="str">
        <f>VLOOKUP(A1787,Funcionários!$A$1:$I$98,3,FALSE)</f>
        <v>F</v>
      </c>
    </row>
    <row r="1788" spans="1:21" x14ac:dyDescent="0.3">
      <c r="A1788">
        <v>62</v>
      </c>
      <c r="B1788" t="str">
        <f>VLOOKUP(A1788,Funcionários!$A$1:$I$98,2,FALSE)</f>
        <v>Aylla Aparecida</v>
      </c>
      <c r="C1788" s="2" t="s">
        <v>54</v>
      </c>
      <c r="D1788" s="4" t="s">
        <v>3063</v>
      </c>
      <c r="E1788" s="4" t="s">
        <v>3064</v>
      </c>
      <c r="F1788">
        <v>0</v>
      </c>
      <c r="G1788">
        <v>2.1</v>
      </c>
      <c r="H1788">
        <f t="shared" si="108"/>
        <v>2025</v>
      </c>
      <c r="I1788">
        <f t="shared" si="109"/>
        <v>4</v>
      </c>
      <c r="J1788" t="s">
        <v>16</v>
      </c>
      <c r="K1788" t="str">
        <f>VLOOKUP(A1788,Funcionários!$A$1:$I$98,7,FALSE)</f>
        <v>Tarde</v>
      </c>
      <c r="L1788" t="str">
        <f>VLOOKUP(K1788,Turnos!$A$1:$C$4,2,FALSE)</f>
        <v>14:00</v>
      </c>
      <c r="M1788" t="str">
        <f>VLOOKUP(K1788,Turnos!$A$1:$C$4,3,FALSE)</f>
        <v>22:00</v>
      </c>
      <c r="N1788" s="6">
        <v>11.486388888888889</v>
      </c>
      <c r="O1788" s="6">
        <v>1.0544444444444458</v>
      </c>
      <c r="P1788" s="6">
        <f t="shared" si="110"/>
        <v>12.540833333333335</v>
      </c>
      <c r="Q1788" t="str">
        <f t="shared" si="111"/>
        <v>Anomalia</v>
      </c>
      <c r="R1788" t="str">
        <f>VLOOKUP(A1788,Funcionários!$A$1:$I$98,6,FALSE)</f>
        <v>Produção</v>
      </c>
      <c r="S1788" t="str">
        <f>VLOOKUP(A1788,Funcionários!$A$1:$I$98,5,FALSE)</f>
        <v>Analista</v>
      </c>
      <c r="T1788">
        <f>VLOOKUP(A1788,Funcionários!$A$1:$I$98,8,FALSE)</f>
        <v>13366.51</v>
      </c>
      <c r="U1788" t="str">
        <f>VLOOKUP(A1788,Funcionários!$A$1:$I$98,3,FALSE)</f>
        <v>F</v>
      </c>
    </row>
    <row r="1789" spans="1:21" x14ac:dyDescent="0.3">
      <c r="A1789">
        <v>62</v>
      </c>
      <c r="B1789" t="str">
        <f>VLOOKUP(A1789,Funcionários!$A$1:$I$98,2,FALSE)</f>
        <v>Aylla Aparecida</v>
      </c>
      <c r="C1789" s="2" t="s">
        <v>57</v>
      </c>
      <c r="D1789" s="4" t="s">
        <v>3065</v>
      </c>
      <c r="E1789" s="4" t="s">
        <v>3066</v>
      </c>
      <c r="F1789">
        <v>0</v>
      </c>
      <c r="G1789">
        <v>2.6</v>
      </c>
      <c r="H1789">
        <f t="shared" si="108"/>
        <v>2025</v>
      </c>
      <c r="I1789">
        <f t="shared" si="109"/>
        <v>4</v>
      </c>
      <c r="J1789" t="s">
        <v>18</v>
      </c>
      <c r="K1789" t="str">
        <f>VLOOKUP(A1789,Funcionários!$A$1:$I$98,7,FALSE)</f>
        <v>Tarde</v>
      </c>
      <c r="L1789" t="str">
        <f>VLOOKUP(K1789,Turnos!$A$1:$C$4,2,FALSE)</f>
        <v>14:00</v>
      </c>
      <c r="M1789" t="str">
        <f>VLOOKUP(K1789,Turnos!$A$1:$C$4,3,FALSE)</f>
        <v>22:00</v>
      </c>
      <c r="N1789" s="6">
        <v>1.0433333333333339</v>
      </c>
      <c r="O1789" s="6">
        <v>1.4525000000000006</v>
      </c>
      <c r="P1789" s="6">
        <f t="shared" si="110"/>
        <v>2.4958333333333345</v>
      </c>
      <c r="Q1789" t="str">
        <f t="shared" si="111"/>
        <v>OK</v>
      </c>
      <c r="R1789" t="str">
        <f>VLOOKUP(A1789,Funcionários!$A$1:$I$98,6,FALSE)</f>
        <v>Produção</v>
      </c>
      <c r="S1789" t="str">
        <f>VLOOKUP(A1789,Funcionários!$A$1:$I$98,5,FALSE)</f>
        <v>Analista</v>
      </c>
      <c r="T1789">
        <f>VLOOKUP(A1789,Funcionários!$A$1:$I$98,8,FALSE)</f>
        <v>13366.51</v>
      </c>
      <c r="U1789" t="str">
        <f>VLOOKUP(A1789,Funcionários!$A$1:$I$98,3,FALSE)</f>
        <v>F</v>
      </c>
    </row>
    <row r="1790" spans="1:21" x14ac:dyDescent="0.3">
      <c r="A1790">
        <v>62</v>
      </c>
      <c r="B1790" t="str">
        <f>VLOOKUP(A1790,Funcionários!$A$1:$I$98,2,FALSE)</f>
        <v>Aylla Aparecida</v>
      </c>
      <c r="C1790" s="2" t="s">
        <v>60</v>
      </c>
      <c r="D1790" s="4"/>
      <c r="E1790" s="4"/>
      <c r="F1790">
        <v>0</v>
      </c>
      <c r="G1790">
        <v>0</v>
      </c>
      <c r="H1790">
        <f t="shared" si="108"/>
        <v>2025</v>
      </c>
      <c r="I1790">
        <f t="shared" si="109"/>
        <v>4</v>
      </c>
      <c r="J1790" t="s">
        <v>22</v>
      </c>
      <c r="K1790" t="str">
        <f>VLOOKUP(A1790,Funcionários!$A$1:$I$98,7,FALSE)</f>
        <v>Tarde</v>
      </c>
      <c r="L1790" t="str">
        <f>VLOOKUP(K1790,Turnos!$A$1:$C$4,2,FALSE)</f>
        <v>14:00</v>
      </c>
      <c r="M1790" t="str">
        <f>VLOOKUP(K1790,Turnos!$A$1:$C$4,3,FALSE)</f>
        <v>22:00</v>
      </c>
      <c r="N1790" s="6">
        <v>14</v>
      </c>
      <c r="O1790" s="6">
        <v>22</v>
      </c>
      <c r="P1790" s="6">
        <f t="shared" si="110"/>
        <v>36</v>
      </c>
      <c r="Q1790" t="str">
        <f t="shared" si="111"/>
        <v>Anomalia</v>
      </c>
      <c r="R1790" t="str">
        <f>VLOOKUP(A1790,Funcionários!$A$1:$I$98,6,FALSE)</f>
        <v>Produção</v>
      </c>
      <c r="S1790" t="str">
        <f>VLOOKUP(A1790,Funcionários!$A$1:$I$98,5,FALSE)</f>
        <v>Analista</v>
      </c>
      <c r="T1790">
        <f>VLOOKUP(A1790,Funcionários!$A$1:$I$98,8,FALSE)</f>
        <v>13366.51</v>
      </c>
      <c r="U1790" t="str">
        <f>VLOOKUP(A1790,Funcionários!$A$1:$I$98,3,FALSE)</f>
        <v>F</v>
      </c>
    </row>
    <row r="1791" spans="1:21" x14ac:dyDescent="0.3">
      <c r="A1791">
        <v>62</v>
      </c>
      <c r="B1791" t="str">
        <f>VLOOKUP(A1791,Funcionários!$A$1:$I$98,2,FALSE)</f>
        <v>Aylla Aparecida</v>
      </c>
      <c r="C1791" s="2" t="s">
        <v>63</v>
      </c>
      <c r="D1791" s="4" t="s">
        <v>3067</v>
      </c>
      <c r="E1791" s="4" t="s">
        <v>3068</v>
      </c>
      <c r="F1791">
        <v>0</v>
      </c>
      <c r="G1791">
        <v>0.5</v>
      </c>
      <c r="H1791">
        <f t="shared" si="108"/>
        <v>2025</v>
      </c>
      <c r="I1791">
        <f t="shared" si="109"/>
        <v>4</v>
      </c>
      <c r="J1791" t="s">
        <v>26</v>
      </c>
      <c r="K1791" t="str">
        <f>VLOOKUP(A1791,Funcionários!$A$1:$I$98,7,FALSE)</f>
        <v>Tarde</v>
      </c>
      <c r="L1791" t="str">
        <f>VLOOKUP(K1791,Turnos!$A$1:$C$4,2,FALSE)</f>
        <v>14:00</v>
      </c>
      <c r="M1791" t="str">
        <f>VLOOKUP(K1791,Turnos!$A$1:$C$4,3,FALSE)</f>
        <v>22:00</v>
      </c>
      <c r="N1791" s="6">
        <v>4.8616666666666672</v>
      </c>
      <c r="O1791" s="6">
        <v>18.742777777777778</v>
      </c>
      <c r="P1791" s="6">
        <f t="shared" si="110"/>
        <v>23.604444444444447</v>
      </c>
      <c r="Q1791" t="str">
        <f t="shared" si="111"/>
        <v>Anomalia</v>
      </c>
      <c r="R1791" t="str">
        <f>VLOOKUP(A1791,Funcionários!$A$1:$I$98,6,FALSE)</f>
        <v>Produção</v>
      </c>
      <c r="S1791" t="str">
        <f>VLOOKUP(A1791,Funcionários!$A$1:$I$98,5,FALSE)</f>
        <v>Analista</v>
      </c>
      <c r="T1791">
        <f>VLOOKUP(A1791,Funcionários!$A$1:$I$98,8,FALSE)</f>
        <v>13366.51</v>
      </c>
      <c r="U1791" t="str">
        <f>VLOOKUP(A1791,Funcionários!$A$1:$I$98,3,FALSE)</f>
        <v>F</v>
      </c>
    </row>
    <row r="1792" spans="1:21" x14ac:dyDescent="0.3">
      <c r="A1792">
        <v>62</v>
      </c>
      <c r="B1792" t="str">
        <f>VLOOKUP(A1792,Funcionários!$A$1:$I$98,2,FALSE)</f>
        <v>Aylla Aparecida</v>
      </c>
      <c r="C1792" s="2" t="s">
        <v>66</v>
      </c>
      <c r="D1792" s="4" t="s">
        <v>3069</v>
      </c>
      <c r="E1792" s="4" t="s">
        <v>3070</v>
      </c>
      <c r="F1792">
        <v>0</v>
      </c>
      <c r="G1792">
        <v>2.2999999999999998</v>
      </c>
      <c r="H1792">
        <f t="shared" si="108"/>
        <v>2025</v>
      </c>
      <c r="I1792">
        <f t="shared" si="109"/>
        <v>4</v>
      </c>
      <c r="J1792" t="s">
        <v>28</v>
      </c>
      <c r="K1792" t="str">
        <f>VLOOKUP(A1792,Funcionários!$A$1:$I$98,7,FALSE)</f>
        <v>Tarde</v>
      </c>
      <c r="L1792" t="str">
        <f>VLOOKUP(K1792,Turnos!$A$1:$C$4,2,FALSE)</f>
        <v>14:00</v>
      </c>
      <c r="M1792" t="str">
        <f>VLOOKUP(K1792,Turnos!$A$1:$C$4,3,FALSE)</f>
        <v>22:00</v>
      </c>
      <c r="N1792" s="6">
        <v>3.2649999999999988</v>
      </c>
      <c r="O1792" s="6">
        <v>18.855555555555554</v>
      </c>
      <c r="P1792" s="6">
        <f t="shared" si="110"/>
        <v>22.120555555555555</v>
      </c>
      <c r="Q1792" t="str">
        <f t="shared" si="111"/>
        <v>Anomalia</v>
      </c>
      <c r="R1792" t="str">
        <f>VLOOKUP(A1792,Funcionários!$A$1:$I$98,6,FALSE)</f>
        <v>Produção</v>
      </c>
      <c r="S1792" t="str">
        <f>VLOOKUP(A1792,Funcionários!$A$1:$I$98,5,FALSE)</f>
        <v>Analista</v>
      </c>
      <c r="T1792">
        <f>VLOOKUP(A1792,Funcionários!$A$1:$I$98,8,FALSE)</f>
        <v>13366.51</v>
      </c>
      <c r="U1792" t="str">
        <f>VLOOKUP(A1792,Funcionários!$A$1:$I$98,3,FALSE)</f>
        <v>F</v>
      </c>
    </row>
    <row r="1793" spans="1:21" x14ac:dyDescent="0.3">
      <c r="A1793">
        <v>62</v>
      </c>
      <c r="B1793" t="str">
        <f>VLOOKUP(A1793,Funcionários!$A$1:$I$98,2,FALSE)</f>
        <v>Aylla Aparecida</v>
      </c>
      <c r="C1793" s="2" t="s">
        <v>69</v>
      </c>
      <c r="D1793" s="4" t="s">
        <v>3071</v>
      </c>
      <c r="E1793" s="4" t="s">
        <v>3072</v>
      </c>
      <c r="F1793">
        <v>0</v>
      </c>
      <c r="G1793">
        <v>1.9</v>
      </c>
      <c r="H1793">
        <f t="shared" si="108"/>
        <v>2025</v>
      </c>
      <c r="I1793">
        <f t="shared" si="109"/>
        <v>4</v>
      </c>
      <c r="J1793" t="s">
        <v>9</v>
      </c>
      <c r="K1793" t="str">
        <f>VLOOKUP(A1793,Funcionários!$A$1:$I$98,7,FALSE)</f>
        <v>Tarde</v>
      </c>
      <c r="L1793" t="str">
        <f>VLOOKUP(K1793,Turnos!$A$1:$C$4,2,FALSE)</f>
        <v>14:00</v>
      </c>
      <c r="M1793" t="str">
        <f>VLOOKUP(K1793,Turnos!$A$1:$C$4,3,FALSE)</f>
        <v>22:00</v>
      </c>
      <c r="N1793" s="6">
        <v>12.763333333333337</v>
      </c>
      <c r="O1793" s="6">
        <v>6.6799999999999988</v>
      </c>
      <c r="P1793" s="6">
        <f t="shared" si="110"/>
        <v>19.443333333333335</v>
      </c>
      <c r="Q1793" t="str">
        <f t="shared" si="111"/>
        <v>Anomalia</v>
      </c>
      <c r="R1793" t="str">
        <f>VLOOKUP(A1793,Funcionários!$A$1:$I$98,6,FALSE)</f>
        <v>Produção</v>
      </c>
      <c r="S1793" t="str">
        <f>VLOOKUP(A1793,Funcionários!$A$1:$I$98,5,FALSE)</f>
        <v>Analista</v>
      </c>
      <c r="T1793">
        <f>VLOOKUP(A1793,Funcionários!$A$1:$I$98,8,FALSE)</f>
        <v>13366.51</v>
      </c>
      <c r="U1793" t="str">
        <f>VLOOKUP(A1793,Funcionários!$A$1:$I$98,3,FALSE)</f>
        <v>F</v>
      </c>
    </row>
    <row r="1794" spans="1:21" x14ac:dyDescent="0.3">
      <c r="A1794">
        <v>62</v>
      </c>
      <c r="B1794" t="str">
        <f>VLOOKUP(A1794,Funcionários!$A$1:$I$98,2,FALSE)</f>
        <v>Aylla Aparecida</v>
      </c>
      <c r="C1794" s="2" t="s">
        <v>72</v>
      </c>
      <c r="D1794" s="4" t="s">
        <v>3073</v>
      </c>
      <c r="E1794" s="4" t="s">
        <v>3074</v>
      </c>
      <c r="F1794">
        <v>0</v>
      </c>
      <c r="G1794">
        <v>1</v>
      </c>
      <c r="H1794">
        <f t="shared" si="108"/>
        <v>2025</v>
      </c>
      <c r="I1794">
        <f t="shared" si="109"/>
        <v>4</v>
      </c>
      <c r="J1794" t="s">
        <v>12</v>
      </c>
      <c r="K1794" t="str">
        <f>VLOOKUP(A1794,Funcionários!$A$1:$I$98,7,FALSE)</f>
        <v>Tarde</v>
      </c>
      <c r="L1794" t="str">
        <f>VLOOKUP(K1794,Turnos!$A$1:$C$4,2,FALSE)</f>
        <v>14:00</v>
      </c>
      <c r="M1794" t="str">
        <f>VLOOKUP(K1794,Turnos!$A$1:$C$4,3,FALSE)</f>
        <v>22:00</v>
      </c>
      <c r="N1794" s="6">
        <v>6.0463888888888864</v>
      </c>
      <c r="O1794" s="6">
        <v>0.67055555555555457</v>
      </c>
      <c r="P1794" s="6">
        <f t="shared" si="110"/>
        <v>6.7169444444444411</v>
      </c>
      <c r="Q1794" t="str">
        <f t="shared" si="111"/>
        <v>Anomalia</v>
      </c>
      <c r="R1794" t="str">
        <f>VLOOKUP(A1794,Funcionários!$A$1:$I$98,6,FALSE)</f>
        <v>Produção</v>
      </c>
      <c r="S1794" t="str">
        <f>VLOOKUP(A1794,Funcionários!$A$1:$I$98,5,FALSE)</f>
        <v>Analista</v>
      </c>
      <c r="T1794">
        <f>VLOOKUP(A1794,Funcionários!$A$1:$I$98,8,FALSE)</f>
        <v>13366.51</v>
      </c>
      <c r="U1794" t="str">
        <f>VLOOKUP(A1794,Funcionários!$A$1:$I$98,3,FALSE)</f>
        <v>F</v>
      </c>
    </row>
    <row r="1795" spans="1:21" x14ac:dyDescent="0.3">
      <c r="A1795">
        <v>62</v>
      </c>
      <c r="B1795" t="str">
        <f>VLOOKUP(A1795,Funcionários!$A$1:$I$98,2,FALSE)</f>
        <v>Aylla Aparecida</v>
      </c>
      <c r="C1795" s="2" t="s">
        <v>75</v>
      </c>
      <c r="D1795" s="4" t="s">
        <v>2866</v>
      </c>
      <c r="E1795" s="4" t="s">
        <v>3075</v>
      </c>
      <c r="F1795">
        <v>0</v>
      </c>
      <c r="G1795">
        <v>0.3</v>
      </c>
      <c r="H1795">
        <f t="shared" ref="H1795:H1858" si="112">YEAR(C1795)</f>
        <v>2025</v>
      </c>
      <c r="I1795">
        <f t="shared" ref="I1795:I1858" si="113">MONTH(C1795)</f>
        <v>4</v>
      </c>
      <c r="J1795" t="s">
        <v>16</v>
      </c>
      <c r="K1795" t="str">
        <f>VLOOKUP(A1795,Funcionários!$A$1:$I$98,7,FALSE)</f>
        <v>Tarde</v>
      </c>
      <c r="L1795" t="str">
        <f>VLOOKUP(K1795,Turnos!$A$1:$C$4,2,FALSE)</f>
        <v>14:00</v>
      </c>
      <c r="M1795" t="str">
        <f>VLOOKUP(K1795,Turnos!$A$1:$C$4,3,FALSE)</f>
        <v>22:00</v>
      </c>
      <c r="N1795" s="6">
        <v>4.7777777777779029E-2</v>
      </c>
      <c r="O1795" s="6">
        <v>8.6508333333333329</v>
      </c>
      <c r="P1795" s="6">
        <f t="shared" ref="P1795:P1858" si="114">N1795+O1795</f>
        <v>8.6986111111111128</v>
      </c>
      <c r="Q1795" t="str">
        <f t="shared" ref="Q1795:Q1858" si="115">IF(OR(N1795&gt;2,O1795&gt;2),"Anomalia","OK")</f>
        <v>Anomalia</v>
      </c>
      <c r="R1795" t="str">
        <f>VLOOKUP(A1795,Funcionários!$A$1:$I$98,6,FALSE)</f>
        <v>Produção</v>
      </c>
      <c r="S1795" t="str">
        <f>VLOOKUP(A1795,Funcionários!$A$1:$I$98,5,FALSE)</f>
        <v>Analista</v>
      </c>
      <c r="T1795">
        <f>VLOOKUP(A1795,Funcionários!$A$1:$I$98,8,FALSE)</f>
        <v>13366.51</v>
      </c>
      <c r="U1795" t="str">
        <f>VLOOKUP(A1795,Funcionários!$A$1:$I$98,3,FALSE)</f>
        <v>F</v>
      </c>
    </row>
    <row r="1796" spans="1:21" x14ac:dyDescent="0.3">
      <c r="A1796">
        <v>62</v>
      </c>
      <c r="B1796" t="str">
        <f>VLOOKUP(A1796,Funcionários!$A$1:$I$98,2,FALSE)</f>
        <v>Aylla Aparecida</v>
      </c>
      <c r="C1796" s="2" t="s">
        <v>76</v>
      </c>
      <c r="D1796" s="4" t="s">
        <v>3076</v>
      </c>
      <c r="E1796" s="4" t="s">
        <v>3077</v>
      </c>
      <c r="F1796">
        <v>0</v>
      </c>
      <c r="G1796">
        <v>0.9</v>
      </c>
      <c r="H1796">
        <f t="shared" si="112"/>
        <v>2025</v>
      </c>
      <c r="I1796">
        <f t="shared" si="113"/>
        <v>4</v>
      </c>
      <c r="J1796" t="s">
        <v>18</v>
      </c>
      <c r="K1796" t="str">
        <f>VLOOKUP(A1796,Funcionários!$A$1:$I$98,7,FALSE)</f>
        <v>Tarde</v>
      </c>
      <c r="L1796" t="str">
        <f>VLOOKUP(K1796,Turnos!$A$1:$C$4,2,FALSE)</f>
        <v>14:00</v>
      </c>
      <c r="M1796" t="str">
        <f>VLOOKUP(K1796,Turnos!$A$1:$C$4,3,FALSE)</f>
        <v>22:00</v>
      </c>
      <c r="N1796" s="6">
        <v>5.9047222222222215</v>
      </c>
      <c r="O1796" s="6">
        <v>0.47444444444444311</v>
      </c>
      <c r="P1796" s="6">
        <f t="shared" si="114"/>
        <v>6.3791666666666647</v>
      </c>
      <c r="Q1796" t="str">
        <f t="shared" si="115"/>
        <v>Anomalia</v>
      </c>
      <c r="R1796" t="str">
        <f>VLOOKUP(A1796,Funcionários!$A$1:$I$98,6,FALSE)</f>
        <v>Produção</v>
      </c>
      <c r="S1796" t="str">
        <f>VLOOKUP(A1796,Funcionários!$A$1:$I$98,5,FALSE)</f>
        <v>Analista</v>
      </c>
      <c r="T1796">
        <f>VLOOKUP(A1796,Funcionários!$A$1:$I$98,8,FALSE)</f>
        <v>13366.51</v>
      </c>
      <c r="U1796" t="str">
        <f>VLOOKUP(A1796,Funcionários!$A$1:$I$98,3,FALSE)</f>
        <v>F</v>
      </c>
    </row>
    <row r="1797" spans="1:21" x14ac:dyDescent="0.3">
      <c r="A1797">
        <v>62</v>
      </c>
      <c r="B1797" t="str">
        <f>VLOOKUP(A1797,Funcionários!$A$1:$I$98,2,FALSE)</f>
        <v>Aylla Aparecida</v>
      </c>
      <c r="C1797" s="2" t="s">
        <v>79</v>
      </c>
      <c r="D1797" s="4" t="s">
        <v>3078</v>
      </c>
      <c r="E1797" s="4" t="s">
        <v>3079</v>
      </c>
      <c r="F1797">
        <v>0</v>
      </c>
      <c r="G1797">
        <v>1.6</v>
      </c>
      <c r="H1797">
        <f t="shared" si="112"/>
        <v>2025</v>
      </c>
      <c r="I1797">
        <f t="shared" si="113"/>
        <v>4</v>
      </c>
      <c r="J1797" t="s">
        <v>22</v>
      </c>
      <c r="K1797" t="str">
        <f>VLOOKUP(A1797,Funcionários!$A$1:$I$98,7,FALSE)</f>
        <v>Tarde</v>
      </c>
      <c r="L1797" t="str">
        <f>VLOOKUP(K1797,Turnos!$A$1:$C$4,2,FALSE)</f>
        <v>14:00</v>
      </c>
      <c r="M1797" t="str">
        <f>VLOOKUP(K1797,Turnos!$A$1:$C$4,3,FALSE)</f>
        <v>22:00</v>
      </c>
      <c r="N1797" s="6">
        <v>13.850555555555555</v>
      </c>
      <c r="O1797" s="6">
        <v>18.827499999999997</v>
      </c>
      <c r="P1797" s="6">
        <f t="shared" si="114"/>
        <v>32.678055555555552</v>
      </c>
      <c r="Q1797" t="str">
        <f t="shared" si="115"/>
        <v>Anomalia</v>
      </c>
      <c r="R1797" t="str">
        <f>VLOOKUP(A1797,Funcionários!$A$1:$I$98,6,FALSE)</f>
        <v>Produção</v>
      </c>
      <c r="S1797" t="str">
        <f>VLOOKUP(A1797,Funcionários!$A$1:$I$98,5,FALSE)</f>
        <v>Analista</v>
      </c>
      <c r="T1797">
        <f>VLOOKUP(A1797,Funcionários!$A$1:$I$98,8,FALSE)</f>
        <v>13366.51</v>
      </c>
      <c r="U1797" t="str">
        <f>VLOOKUP(A1797,Funcionários!$A$1:$I$98,3,FALSE)</f>
        <v>F</v>
      </c>
    </row>
    <row r="1798" spans="1:21" x14ac:dyDescent="0.3">
      <c r="A1798">
        <v>62</v>
      </c>
      <c r="B1798" t="str">
        <f>VLOOKUP(A1798,Funcionários!$A$1:$I$98,2,FALSE)</f>
        <v>Aylla Aparecida</v>
      </c>
      <c r="C1798" s="2" t="s">
        <v>82</v>
      </c>
      <c r="D1798" s="4" t="s">
        <v>3080</v>
      </c>
      <c r="E1798" s="4" t="s">
        <v>3081</v>
      </c>
      <c r="F1798">
        <v>0</v>
      </c>
      <c r="G1798">
        <v>1.4</v>
      </c>
      <c r="H1798">
        <f t="shared" si="112"/>
        <v>2025</v>
      </c>
      <c r="I1798">
        <f t="shared" si="113"/>
        <v>4</v>
      </c>
      <c r="J1798" t="s">
        <v>26</v>
      </c>
      <c r="K1798" t="str">
        <f>VLOOKUP(A1798,Funcionários!$A$1:$I$98,7,FALSE)</f>
        <v>Tarde</v>
      </c>
      <c r="L1798" t="str">
        <f>VLOOKUP(K1798,Turnos!$A$1:$C$4,2,FALSE)</f>
        <v>14:00</v>
      </c>
      <c r="M1798" t="str">
        <f>VLOOKUP(K1798,Turnos!$A$1:$C$4,3,FALSE)</f>
        <v>22:00</v>
      </c>
      <c r="N1798" s="6">
        <v>12.991666666666667</v>
      </c>
      <c r="O1798" s="6">
        <v>1.3836111111111107</v>
      </c>
      <c r="P1798" s="6">
        <f t="shared" si="114"/>
        <v>14.375277777777779</v>
      </c>
      <c r="Q1798" t="str">
        <f t="shared" si="115"/>
        <v>Anomalia</v>
      </c>
      <c r="R1798" t="str">
        <f>VLOOKUP(A1798,Funcionários!$A$1:$I$98,6,FALSE)</f>
        <v>Produção</v>
      </c>
      <c r="S1798" t="str">
        <f>VLOOKUP(A1798,Funcionários!$A$1:$I$98,5,FALSE)</f>
        <v>Analista</v>
      </c>
      <c r="T1798">
        <f>VLOOKUP(A1798,Funcionários!$A$1:$I$98,8,FALSE)</f>
        <v>13366.51</v>
      </c>
      <c r="U1798" t="str">
        <f>VLOOKUP(A1798,Funcionários!$A$1:$I$98,3,FALSE)</f>
        <v>F</v>
      </c>
    </row>
    <row r="1799" spans="1:21" x14ac:dyDescent="0.3">
      <c r="A1799">
        <v>62</v>
      </c>
      <c r="B1799" t="str">
        <f>VLOOKUP(A1799,Funcionários!$A$1:$I$98,2,FALSE)</f>
        <v>Aylla Aparecida</v>
      </c>
      <c r="C1799" s="2" t="s">
        <v>85</v>
      </c>
      <c r="D1799" s="4" t="s">
        <v>3082</v>
      </c>
      <c r="E1799" s="4" t="s">
        <v>3083</v>
      </c>
      <c r="F1799">
        <v>0</v>
      </c>
      <c r="G1799">
        <v>0</v>
      </c>
      <c r="H1799">
        <f t="shared" si="112"/>
        <v>2025</v>
      </c>
      <c r="I1799">
        <f t="shared" si="113"/>
        <v>4</v>
      </c>
      <c r="J1799" t="s">
        <v>28</v>
      </c>
      <c r="K1799" t="str">
        <f>VLOOKUP(A1799,Funcionários!$A$1:$I$98,7,FALSE)</f>
        <v>Tarde</v>
      </c>
      <c r="L1799" t="str">
        <f>VLOOKUP(K1799,Turnos!$A$1:$C$4,2,FALSE)</f>
        <v>14:00</v>
      </c>
      <c r="M1799" t="str">
        <f>VLOOKUP(K1799,Turnos!$A$1:$C$4,3,FALSE)</f>
        <v>22:00</v>
      </c>
      <c r="N1799" s="6">
        <v>10.403055555555557</v>
      </c>
      <c r="O1799" s="6">
        <v>5.011111111111112</v>
      </c>
      <c r="P1799" s="6">
        <f t="shared" si="114"/>
        <v>15.41416666666667</v>
      </c>
      <c r="Q1799" t="str">
        <f t="shared" si="115"/>
        <v>Anomalia</v>
      </c>
      <c r="R1799" t="str">
        <f>VLOOKUP(A1799,Funcionários!$A$1:$I$98,6,FALSE)</f>
        <v>Produção</v>
      </c>
      <c r="S1799" t="str">
        <f>VLOOKUP(A1799,Funcionários!$A$1:$I$98,5,FALSE)</f>
        <v>Analista</v>
      </c>
      <c r="T1799">
        <f>VLOOKUP(A1799,Funcionários!$A$1:$I$98,8,FALSE)</f>
        <v>13366.51</v>
      </c>
      <c r="U1799" t="str">
        <f>VLOOKUP(A1799,Funcionários!$A$1:$I$98,3,FALSE)</f>
        <v>F</v>
      </c>
    </row>
    <row r="1800" spans="1:21" x14ac:dyDescent="0.3">
      <c r="A1800">
        <v>62</v>
      </c>
      <c r="B1800" t="str">
        <f>VLOOKUP(A1800,Funcionários!$A$1:$I$98,2,FALSE)</f>
        <v>Aylla Aparecida</v>
      </c>
      <c r="C1800" s="2" t="s">
        <v>88</v>
      </c>
      <c r="D1800" s="4" t="s">
        <v>3084</v>
      </c>
      <c r="E1800" s="4" t="s">
        <v>3085</v>
      </c>
      <c r="F1800">
        <v>0</v>
      </c>
      <c r="G1800">
        <v>2</v>
      </c>
      <c r="H1800">
        <f t="shared" si="112"/>
        <v>2025</v>
      </c>
      <c r="I1800">
        <f t="shared" si="113"/>
        <v>4</v>
      </c>
      <c r="J1800" t="s">
        <v>9</v>
      </c>
      <c r="K1800" t="str">
        <f>VLOOKUP(A1800,Funcionários!$A$1:$I$98,7,FALSE)</f>
        <v>Tarde</v>
      </c>
      <c r="L1800" t="str">
        <f>VLOOKUP(K1800,Turnos!$A$1:$C$4,2,FALSE)</f>
        <v>14:00</v>
      </c>
      <c r="M1800" t="str">
        <f>VLOOKUP(K1800,Turnos!$A$1:$C$4,3,FALSE)</f>
        <v>22:00</v>
      </c>
      <c r="N1800" s="6">
        <v>6.0799999999999965</v>
      </c>
      <c r="O1800" s="6">
        <v>0.85944444444444734</v>
      </c>
      <c r="P1800" s="6">
        <f t="shared" si="114"/>
        <v>6.9394444444444439</v>
      </c>
      <c r="Q1800" t="str">
        <f t="shared" si="115"/>
        <v>Anomalia</v>
      </c>
      <c r="R1800" t="str">
        <f>VLOOKUP(A1800,Funcionários!$A$1:$I$98,6,FALSE)</f>
        <v>Produção</v>
      </c>
      <c r="S1800" t="str">
        <f>VLOOKUP(A1800,Funcionários!$A$1:$I$98,5,FALSE)</f>
        <v>Analista</v>
      </c>
      <c r="T1800">
        <f>VLOOKUP(A1800,Funcionários!$A$1:$I$98,8,FALSE)</f>
        <v>13366.51</v>
      </c>
      <c r="U1800" t="str">
        <f>VLOOKUP(A1800,Funcionários!$A$1:$I$98,3,FALSE)</f>
        <v>F</v>
      </c>
    </row>
    <row r="1801" spans="1:21" x14ac:dyDescent="0.3">
      <c r="A1801">
        <v>62</v>
      </c>
      <c r="B1801" t="str">
        <f>VLOOKUP(A1801,Funcionários!$A$1:$I$98,2,FALSE)</f>
        <v>Aylla Aparecida</v>
      </c>
      <c r="C1801" s="2" t="s">
        <v>91</v>
      </c>
      <c r="D1801" s="4" t="s">
        <v>3086</v>
      </c>
      <c r="E1801" s="4" t="s">
        <v>3087</v>
      </c>
      <c r="F1801">
        <v>0</v>
      </c>
      <c r="G1801">
        <v>0.1</v>
      </c>
      <c r="H1801">
        <f t="shared" si="112"/>
        <v>2025</v>
      </c>
      <c r="I1801">
        <f t="shared" si="113"/>
        <v>4</v>
      </c>
      <c r="J1801" t="s">
        <v>12</v>
      </c>
      <c r="K1801" t="str">
        <f>VLOOKUP(A1801,Funcionários!$A$1:$I$98,7,FALSE)</f>
        <v>Tarde</v>
      </c>
      <c r="L1801" t="str">
        <f>VLOOKUP(K1801,Turnos!$A$1:$C$4,2,FALSE)</f>
        <v>14:00</v>
      </c>
      <c r="M1801" t="str">
        <f>VLOOKUP(K1801,Turnos!$A$1:$C$4,3,FALSE)</f>
        <v>22:00</v>
      </c>
      <c r="N1801" s="6">
        <v>4.983611111111113</v>
      </c>
      <c r="O1801" s="6">
        <v>12.494166666666667</v>
      </c>
      <c r="P1801" s="6">
        <f t="shared" si="114"/>
        <v>17.477777777777781</v>
      </c>
      <c r="Q1801" t="str">
        <f t="shared" si="115"/>
        <v>Anomalia</v>
      </c>
      <c r="R1801" t="str">
        <f>VLOOKUP(A1801,Funcionários!$A$1:$I$98,6,FALSE)</f>
        <v>Produção</v>
      </c>
      <c r="S1801" t="str">
        <f>VLOOKUP(A1801,Funcionários!$A$1:$I$98,5,FALSE)</f>
        <v>Analista</v>
      </c>
      <c r="T1801">
        <f>VLOOKUP(A1801,Funcionários!$A$1:$I$98,8,FALSE)</f>
        <v>13366.51</v>
      </c>
      <c r="U1801" t="str">
        <f>VLOOKUP(A1801,Funcionários!$A$1:$I$98,3,FALSE)</f>
        <v>F</v>
      </c>
    </row>
    <row r="1802" spans="1:21" x14ac:dyDescent="0.3">
      <c r="A1802">
        <v>63</v>
      </c>
      <c r="B1802" t="str">
        <f>VLOOKUP(A1802,Funcionários!$A$1:$I$98,2,FALSE)</f>
        <v>Davi Lucas Rocha</v>
      </c>
      <c r="C1802" s="2" t="s">
        <v>7</v>
      </c>
      <c r="D1802" s="4" t="s">
        <v>3088</v>
      </c>
      <c r="E1802" s="4" t="s">
        <v>3089</v>
      </c>
      <c r="F1802">
        <v>0</v>
      </c>
      <c r="G1802">
        <v>2.9</v>
      </c>
      <c r="H1802">
        <f t="shared" si="112"/>
        <v>2025</v>
      </c>
      <c r="I1802">
        <f t="shared" si="113"/>
        <v>5</v>
      </c>
      <c r="J1802" t="s">
        <v>9</v>
      </c>
      <c r="K1802" t="str">
        <f>VLOOKUP(A1802,Funcionários!$A$1:$I$98,7,FALSE)</f>
        <v>Tarde</v>
      </c>
      <c r="L1802" t="str">
        <f>VLOOKUP(K1802,Turnos!$A$1:$C$4,2,FALSE)</f>
        <v>14:00</v>
      </c>
      <c r="M1802" t="str">
        <f>VLOOKUP(K1802,Turnos!$A$1:$C$4,3,FALSE)</f>
        <v>22:00</v>
      </c>
      <c r="N1802" s="6">
        <v>3.2383333333333337</v>
      </c>
      <c r="O1802" s="6">
        <v>1.181944444444442</v>
      </c>
      <c r="P1802" s="6">
        <f t="shared" si="114"/>
        <v>4.420277777777776</v>
      </c>
      <c r="Q1802" t="str">
        <f t="shared" si="115"/>
        <v>Anomalia</v>
      </c>
      <c r="R1802" t="str">
        <f>VLOOKUP(A1802,Funcionários!$A$1:$I$98,6,FALSE)</f>
        <v>Financeiro</v>
      </c>
      <c r="S1802" t="str">
        <f>VLOOKUP(A1802,Funcionários!$A$1:$I$98,5,FALSE)</f>
        <v>Gerente</v>
      </c>
      <c r="T1802">
        <f>VLOOKUP(A1802,Funcionários!$A$1:$I$98,8,FALSE)</f>
        <v>4127.25</v>
      </c>
      <c r="U1802" t="str">
        <f>VLOOKUP(A1802,Funcionários!$A$1:$I$98,3,FALSE)</f>
        <v>M</v>
      </c>
    </row>
    <row r="1803" spans="1:21" x14ac:dyDescent="0.3">
      <c r="A1803">
        <v>63</v>
      </c>
      <c r="B1803" t="str">
        <f>VLOOKUP(A1803,Funcionários!$A$1:$I$98,2,FALSE)</f>
        <v>Davi Lucas Rocha</v>
      </c>
      <c r="C1803" s="2" t="s">
        <v>10</v>
      </c>
      <c r="D1803" s="4" t="s">
        <v>3090</v>
      </c>
      <c r="E1803" s="4" t="s">
        <v>3091</v>
      </c>
      <c r="F1803">
        <v>0</v>
      </c>
      <c r="G1803">
        <v>2.6</v>
      </c>
      <c r="H1803">
        <f t="shared" si="112"/>
        <v>2025</v>
      </c>
      <c r="I1803">
        <f t="shared" si="113"/>
        <v>5</v>
      </c>
      <c r="J1803" t="s">
        <v>12</v>
      </c>
      <c r="K1803" t="str">
        <f>VLOOKUP(A1803,Funcionários!$A$1:$I$98,7,FALSE)</f>
        <v>Tarde</v>
      </c>
      <c r="L1803" t="str">
        <f>VLOOKUP(K1803,Turnos!$A$1:$C$4,2,FALSE)</f>
        <v>14:00</v>
      </c>
      <c r="M1803" t="str">
        <f>VLOOKUP(K1803,Turnos!$A$1:$C$4,3,FALSE)</f>
        <v>22:00</v>
      </c>
      <c r="N1803" s="6">
        <v>0.49916666666666742</v>
      </c>
      <c r="O1803" s="6">
        <v>5.4672222222222224</v>
      </c>
      <c r="P1803" s="6">
        <f t="shared" si="114"/>
        <v>5.9663888888888899</v>
      </c>
      <c r="Q1803" t="str">
        <f t="shared" si="115"/>
        <v>Anomalia</v>
      </c>
      <c r="R1803" t="str">
        <f>VLOOKUP(A1803,Funcionários!$A$1:$I$98,6,FALSE)</f>
        <v>Financeiro</v>
      </c>
      <c r="S1803" t="str">
        <f>VLOOKUP(A1803,Funcionários!$A$1:$I$98,5,FALSE)</f>
        <v>Gerente</v>
      </c>
      <c r="T1803">
        <f>VLOOKUP(A1803,Funcionários!$A$1:$I$98,8,FALSE)</f>
        <v>4127.25</v>
      </c>
      <c r="U1803" t="str">
        <f>VLOOKUP(A1803,Funcionários!$A$1:$I$98,3,FALSE)</f>
        <v>M</v>
      </c>
    </row>
    <row r="1804" spans="1:21" x14ac:dyDescent="0.3">
      <c r="A1804">
        <v>63</v>
      </c>
      <c r="B1804" t="str">
        <f>VLOOKUP(A1804,Funcionários!$A$1:$I$98,2,FALSE)</f>
        <v>Davi Lucas Rocha</v>
      </c>
      <c r="C1804" s="2" t="s">
        <v>13</v>
      </c>
      <c r="D1804" s="4" t="s">
        <v>3092</v>
      </c>
      <c r="E1804" s="4" t="s">
        <v>3093</v>
      </c>
      <c r="F1804">
        <v>0</v>
      </c>
      <c r="G1804">
        <v>0.3</v>
      </c>
      <c r="H1804">
        <f t="shared" si="112"/>
        <v>2025</v>
      </c>
      <c r="I1804">
        <f t="shared" si="113"/>
        <v>5</v>
      </c>
      <c r="J1804" t="s">
        <v>16</v>
      </c>
      <c r="K1804" t="str">
        <f>VLOOKUP(A1804,Funcionários!$A$1:$I$98,7,FALSE)</f>
        <v>Tarde</v>
      </c>
      <c r="L1804" t="str">
        <f>VLOOKUP(K1804,Turnos!$A$1:$C$4,2,FALSE)</f>
        <v>14:00</v>
      </c>
      <c r="M1804" t="str">
        <f>VLOOKUP(K1804,Turnos!$A$1:$C$4,3,FALSE)</f>
        <v>22:00</v>
      </c>
      <c r="N1804" s="6">
        <v>4.1749999999999998</v>
      </c>
      <c r="O1804" s="6">
        <v>21.512499999999999</v>
      </c>
      <c r="P1804" s="6">
        <f t="shared" si="114"/>
        <v>25.6875</v>
      </c>
      <c r="Q1804" t="str">
        <f t="shared" si="115"/>
        <v>Anomalia</v>
      </c>
      <c r="R1804" t="str">
        <f>VLOOKUP(A1804,Funcionários!$A$1:$I$98,6,FALSE)</f>
        <v>Financeiro</v>
      </c>
      <c r="S1804" t="str">
        <f>VLOOKUP(A1804,Funcionários!$A$1:$I$98,5,FALSE)</f>
        <v>Gerente</v>
      </c>
      <c r="T1804">
        <f>VLOOKUP(A1804,Funcionários!$A$1:$I$98,8,FALSE)</f>
        <v>4127.25</v>
      </c>
      <c r="U1804" t="str">
        <f>VLOOKUP(A1804,Funcionários!$A$1:$I$98,3,FALSE)</f>
        <v>M</v>
      </c>
    </row>
    <row r="1805" spans="1:21" x14ac:dyDescent="0.3">
      <c r="A1805">
        <v>63</v>
      </c>
      <c r="B1805" t="str">
        <f>VLOOKUP(A1805,Funcionários!$A$1:$I$98,2,FALSE)</f>
        <v>Davi Lucas Rocha</v>
      </c>
      <c r="C1805" s="2" t="s">
        <v>17</v>
      </c>
      <c r="D1805" s="4" t="s">
        <v>3094</v>
      </c>
      <c r="E1805" s="4" t="s">
        <v>3095</v>
      </c>
      <c r="F1805">
        <v>0</v>
      </c>
      <c r="G1805">
        <v>2.2999999999999998</v>
      </c>
      <c r="H1805">
        <f t="shared" si="112"/>
        <v>2025</v>
      </c>
      <c r="I1805">
        <f t="shared" si="113"/>
        <v>5</v>
      </c>
      <c r="J1805" t="s">
        <v>18</v>
      </c>
      <c r="K1805" t="str">
        <f>VLOOKUP(A1805,Funcionários!$A$1:$I$98,7,FALSE)</f>
        <v>Tarde</v>
      </c>
      <c r="L1805" t="str">
        <f>VLOOKUP(K1805,Turnos!$A$1:$C$4,2,FALSE)</f>
        <v>14:00</v>
      </c>
      <c r="M1805" t="str">
        <f>VLOOKUP(K1805,Turnos!$A$1:$C$4,3,FALSE)</f>
        <v>22:00</v>
      </c>
      <c r="N1805" s="6">
        <v>4.3144444444444456</v>
      </c>
      <c r="O1805" s="6">
        <v>8.3519444444444435</v>
      </c>
      <c r="P1805" s="6">
        <f t="shared" si="114"/>
        <v>12.666388888888889</v>
      </c>
      <c r="Q1805" t="str">
        <f t="shared" si="115"/>
        <v>Anomalia</v>
      </c>
      <c r="R1805" t="str">
        <f>VLOOKUP(A1805,Funcionários!$A$1:$I$98,6,FALSE)</f>
        <v>Financeiro</v>
      </c>
      <c r="S1805" t="str">
        <f>VLOOKUP(A1805,Funcionários!$A$1:$I$98,5,FALSE)</f>
        <v>Gerente</v>
      </c>
      <c r="T1805">
        <f>VLOOKUP(A1805,Funcionários!$A$1:$I$98,8,FALSE)</f>
        <v>4127.25</v>
      </c>
      <c r="U1805" t="str">
        <f>VLOOKUP(A1805,Funcionários!$A$1:$I$98,3,FALSE)</f>
        <v>M</v>
      </c>
    </row>
    <row r="1806" spans="1:21" x14ac:dyDescent="0.3">
      <c r="A1806">
        <v>63</v>
      </c>
      <c r="B1806" t="str">
        <f>VLOOKUP(A1806,Funcionários!$A$1:$I$98,2,FALSE)</f>
        <v>Davi Lucas Rocha</v>
      </c>
      <c r="C1806" s="2" t="s">
        <v>19</v>
      </c>
      <c r="D1806" s="4" t="s">
        <v>1301</v>
      </c>
      <c r="E1806" s="4" t="s">
        <v>3096</v>
      </c>
      <c r="F1806">
        <v>0</v>
      </c>
      <c r="G1806">
        <v>1.8</v>
      </c>
      <c r="H1806">
        <f t="shared" si="112"/>
        <v>2025</v>
      </c>
      <c r="I1806">
        <f t="shared" si="113"/>
        <v>5</v>
      </c>
      <c r="J1806" t="s">
        <v>22</v>
      </c>
      <c r="K1806" t="str">
        <f>VLOOKUP(A1806,Funcionários!$A$1:$I$98,7,FALSE)</f>
        <v>Tarde</v>
      </c>
      <c r="L1806" t="str">
        <f>VLOOKUP(K1806,Turnos!$A$1:$C$4,2,FALSE)</f>
        <v>14:00</v>
      </c>
      <c r="M1806" t="str">
        <f>VLOOKUP(K1806,Turnos!$A$1:$C$4,3,FALSE)</f>
        <v>22:00</v>
      </c>
      <c r="N1806" s="6">
        <v>6.2816666666666663</v>
      </c>
      <c r="O1806" s="6">
        <v>5.8055555555554861E-2</v>
      </c>
      <c r="P1806" s="6">
        <f t="shared" si="114"/>
        <v>6.3397222222222211</v>
      </c>
      <c r="Q1806" t="str">
        <f t="shared" si="115"/>
        <v>Anomalia</v>
      </c>
      <c r="R1806" t="str">
        <f>VLOOKUP(A1806,Funcionários!$A$1:$I$98,6,FALSE)</f>
        <v>Financeiro</v>
      </c>
      <c r="S1806" t="str">
        <f>VLOOKUP(A1806,Funcionários!$A$1:$I$98,5,FALSE)</f>
        <v>Gerente</v>
      </c>
      <c r="T1806">
        <f>VLOOKUP(A1806,Funcionários!$A$1:$I$98,8,FALSE)</f>
        <v>4127.25</v>
      </c>
      <c r="U1806" t="str">
        <f>VLOOKUP(A1806,Funcionários!$A$1:$I$98,3,FALSE)</f>
        <v>M</v>
      </c>
    </row>
    <row r="1807" spans="1:21" x14ac:dyDescent="0.3">
      <c r="A1807">
        <v>63</v>
      </c>
      <c r="B1807" t="str">
        <f>VLOOKUP(A1807,Funcionários!$A$1:$I$98,2,FALSE)</f>
        <v>Davi Lucas Rocha</v>
      </c>
      <c r="C1807" s="2" t="s">
        <v>23</v>
      </c>
      <c r="D1807" s="4" t="s">
        <v>3097</v>
      </c>
      <c r="E1807" s="4" t="s">
        <v>3098</v>
      </c>
      <c r="F1807">
        <v>0</v>
      </c>
      <c r="G1807">
        <v>2.1</v>
      </c>
      <c r="H1807">
        <f t="shared" si="112"/>
        <v>2025</v>
      </c>
      <c r="I1807">
        <f t="shared" si="113"/>
        <v>5</v>
      </c>
      <c r="J1807" t="s">
        <v>26</v>
      </c>
      <c r="K1807" t="str">
        <f>VLOOKUP(A1807,Funcionários!$A$1:$I$98,7,FALSE)</f>
        <v>Tarde</v>
      </c>
      <c r="L1807" t="str">
        <f>VLOOKUP(K1807,Turnos!$A$1:$C$4,2,FALSE)</f>
        <v>14:00</v>
      </c>
      <c r="M1807" t="str">
        <f>VLOOKUP(K1807,Turnos!$A$1:$C$4,3,FALSE)</f>
        <v>22:00</v>
      </c>
      <c r="N1807" s="6">
        <v>6.1288888888888859</v>
      </c>
      <c r="O1807" s="6">
        <v>3.150555555555556</v>
      </c>
      <c r="P1807" s="6">
        <f t="shared" si="114"/>
        <v>9.2794444444444419</v>
      </c>
      <c r="Q1807" t="str">
        <f t="shared" si="115"/>
        <v>Anomalia</v>
      </c>
      <c r="R1807" t="str">
        <f>VLOOKUP(A1807,Funcionários!$A$1:$I$98,6,FALSE)</f>
        <v>Financeiro</v>
      </c>
      <c r="S1807" t="str">
        <f>VLOOKUP(A1807,Funcionários!$A$1:$I$98,5,FALSE)</f>
        <v>Gerente</v>
      </c>
      <c r="T1807">
        <f>VLOOKUP(A1807,Funcionários!$A$1:$I$98,8,FALSE)</f>
        <v>4127.25</v>
      </c>
      <c r="U1807" t="str">
        <f>VLOOKUP(A1807,Funcionários!$A$1:$I$98,3,FALSE)</f>
        <v>M</v>
      </c>
    </row>
    <row r="1808" spans="1:21" x14ac:dyDescent="0.3">
      <c r="A1808">
        <v>63</v>
      </c>
      <c r="B1808" t="str">
        <f>VLOOKUP(A1808,Funcionários!$A$1:$I$98,2,FALSE)</f>
        <v>Davi Lucas Rocha</v>
      </c>
      <c r="C1808" s="2" t="s">
        <v>27</v>
      </c>
      <c r="D1808" s="4" t="s">
        <v>3099</v>
      </c>
      <c r="E1808" s="4" t="s">
        <v>3100</v>
      </c>
      <c r="F1808">
        <v>0</v>
      </c>
      <c r="G1808">
        <v>2</v>
      </c>
      <c r="H1808">
        <f t="shared" si="112"/>
        <v>2025</v>
      </c>
      <c r="I1808">
        <f t="shared" si="113"/>
        <v>5</v>
      </c>
      <c r="J1808" t="s">
        <v>28</v>
      </c>
      <c r="K1808" t="str">
        <f>VLOOKUP(A1808,Funcionários!$A$1:$I$98,7,FALSE)</f>
        <v>Tarde</v>
      </c>
      <c r="L1808" t="str">
        <f>VLOOKUP(K1808,Turnos!$A$1:$C$4,2,FALSE)</f>
        <v>14:00</v>
      </c>
      <c r="M1808" t="str">
        <f>VLOOKUP(K1808,Turnos!$A$1:$C$4,3,FALSE)</f>
        <v>22:00</v>
      </c>
      <c r="N1808" s="6">
        <v>4.9113888888888901</v>
      </c>
      <c r="O1808" s="6">
        <v>11.007777777777777</v>
      </c>
      <c r="P1808" s="6">
        <f t="shared" si="114"/>
        <v>15.919166666666667</v>
      </c>
      <c r="Q1808" t="str">
        <f t="shared" si="115"/>
        <v>Anomalia</v>
      </c>
      <c r="R1808" t="str">
        <f>VLOOKUP(A1808,Funcionários!$A$1:$I$98,6,FALSE)</f>
        <v>Financeiro</v>
      </c>
      <c r="S1808" t="str">
        <f>VLOOKUP(A1808,Funcionários!$A$1:$I$98,5,FALSE)</f>
        <v>Gerente</v>
      </c>
      <c r="T1808">
        <f>VLOOKUP(A1808,Funcionários!$A$1:$I$98,8,FALSE)</f>
        <v>4127.25</v>
      </c>
      <c r="U1808" t="str">
        <f>VLOOKUP(A1808,Funcionários!$A$1:$I$98,3,FALSE)</f>
        <v>M</v>
      </c>
    </row>
    <row r="1809" spans="1:21" x14ac:dyDescent="0.3">
      <c r="A1809">
        <v>63</v>
      </c>
      <c r="B1809" t="str">
        <f>VLOOKUP(A1809,Funcionários!$A$1:$I$98,2,FALSE)</f>
        <v>Davi Lucas Rocha</v>
      </c>
      <c r="C1809" s="2" t="s">
        <v>29</v>
      </c>
      <c r="D1809" s="4"/>
      <c r="E1809" s="4"/>
      <c r="F1809">
        <v>1</v>
      </c>
      <c r="G1809">
        <v>0</v>
      </c>
      <c r="H1809">
        <f t="shared" si="112"/>
        <v>2025</v>
      </c>
      <c r="I1809">
        <f t="shared" si="113"/>
        <v>4</v>
      </c>
      <c r="J1809" t="s">
        <v>9</v>
      </c>
      <c r="K1809" t="str">
        <f>VLOOKUP(A1809,Funcionários!$A$1:$I$98,7,FALSE)</f>
        <v>Tarde</v>
      </c>
      <c r="L1809" t="str">
        <f>VLOOKUP(K1809,Turnos!$A$1:$C$4,2,FALSE)</f>
        <v>14:00</v>
      </c>
      <c r="M1809" t="str">
        <f>VLOOKUP(K1809,Turnos!$A$1:$C$4,3,FALSE)</f>
        <v>22:00</v>
      </c>
      <c r="N1809" s="6">
        <v>14</v>
      </c>
      <c r="O1809" s="6">
        <v>22</v>
      </c>
      <c r="P1809" s="6">
        <f t="shared" si="114"/>
        <v>36</v>
      </c>
      <c r="Q1809" t="str">
        <f t="shared" si="115"/>
        <v>Anomalia</v>
      </c>
      <c r="R1809" t="str">
        <f>VLOOKUP(A1809,Funcionários!$A$1:$I$98,6,FALSE)</f>
        <v>Financeiro</v>
      </c>
      <c r="S1809" t="str">
        <f>VLOOKUP(A1809,Funcionários!$A$1:$I$98,5,FALSE)</f>
        <v>Gerente</v>
      </c>
      <c r="T1809">
        <f>VLOOKUP(A1809,Funcionários!$A$1:$I$98,8,FALSE)</f>
        <v>4127.25</v>
      </c>
      <c r="U1809" t="str">
        <f>VLOOKUP(A1809,Funcionários!$A$1:$I$98,3,FALSE)</f>
        <v>M</v>
      </c>
    </row>
    <row r="1810" spans="1:21" x14ac:dyDescent="0.3">
      <c r="A1810">
        <v>63</v>
      </c>
      <c r="B1810" t="str">
        <f>VLOOKUP(A1810,Funcionários!$A$1:$I$98,2,FALSE)</f>
        <v>Davi Lucas Rocha</v>
      </c>
      <c r="C1810" s="2" t="s">
        <v>32</v>
      </c>
      <c r="D1810" s="4" t="s">
        <v>3101</v>
      </c>
      <c r="E1810" s="4" t="s">
        <v>3102</v>
      </c>
      <c r="F1810">
        <v>0</v>
      </c>
      <c r="G1810">
        <v>1.3</v>
      </c>
      <c r="H1810">
        <f t="shared" si="112"/>
        <v>2025</v>
      </c>
      <c r="I1810">
        <f t="shared" si="113"/>
        <v>4</v>
      </c>
      <c r="J1810" t="s">
        <v>12</v>
      </c>
      <c r="K1810" t="str">
        <f>VLOOKUP(A1810,Funcionários!$A$1:$I$98,7,FALSE)</f>
        <v>Tarde</v>
      </c>
      <c r="L1810" t="str">
        <f>VLOOKUP(K1810,Turnos!$A$1:$C$4,2,FALSE)</f>
        <v>14:00</v>
      </c>
      <c r="M1810" t="str">
        <f>VLOOKUP(K1810,Turnos!$A$1:$C$4,3,FALSE)</f>
        <v>22:00</v>
      </c>
      <c r="N1810" s="6">
        <v>11.888888888888889</v>
      </c>
      <c r="O1810" s="6">
        <v>11.366111111111111</v>
      </c>
      <c r="P1810" s="6">
        <f t="shared" si="114"/>
        <v>23.255000000000003</v>
      </c>
      <c r="Q1810" t="str">
        <f t="shared" si="115"/>
        <v>Anomalia</v>
      </c>
      <c r="R1810" t="str">
        <f>VLOOKUP(A1810,Funcionários!$A$1:$I$98,6,FALSE)</f>
        <v>Financeiro</v>
      </c>
      <c r="S1810" t="str">
        <f>VLOOKUP(A1810,Funcionários!$A$1:$I$98,5,FALSE)</f>
        <v>Gerente</v>
      </c>
      <c r="T1810">
        <f>VLOOKUP(A1810,Funcionários!$A$1:$I$98,8,FALSE)</f>
        <v>4127.25</v>
      </c>
      <c r="U1810" t="str">
        <f>VLOOKUP(A1810,Funcionários!$A$1:$I$98,3,FALSE)</f>
        <v>M</v>
      </c>
    </row>
    <row r="1811" spans="1:21" x14ac:dyDescent="0.3">
      <c r="A1811">
        <v>63</v>
      </c>
      <c r="B1811" t="str">
        <f>VLOOKUP(A1811,Funcionários!$A$1:$I$98,2,FALSE)</f>
        <v>Davi Lucas Rocha</v>
      </c>
      <c r="C1811" s="2" t="s">
        <v>35</v>
      </c>
      <c r="D1811" s="4"/>
      <c r="E1811" s="4"/>
      <c r="F1811">
        <v>0</v>
      </c>
      <c r="G1811">
        <v>0</v>
      </c>
      <c r="H1811">
        <f t="shared" si="112"/>
        <v>2025</v>
      </c>
      <c r="I1811">
        <f t="shared" si="113"/>
        <v>4</v>
      </c>
      <c r="J1811" t="s">
        <v>16</v>
      </c>
      <c r="K1811" t="str">
        <f>VLOOKUP(A1811,Funcionários!$A$1:$I$98,7,FALSE)</f>
        <v>Tarde</v>
      </c>
      <c r="L1811" t="str">
        <f>VLOOKUP(K1811,Turnos!$A$1:$C$4,2,FALSE)</f>
        <v>14:00</v>
      </c>
      <c r="M1811" t="str">
        <f>VLOOKUP(K1811,Turnos!$A$1:$C$4,3,FALSE)</f>
        <v>22:00</v>
      </c>
      <c r="N1811" s="6">
        <v>14</v>
      </c>
      <c r="O1811" s="6">
        <v>22</v>
      </c>
      <c r="P1811" s="6">
        <f t="shared" si="114"/>
        <v>36</v>
      </c>
      <c r="Q1811" t="str">
        <f t="shared" si="115"/>
        <v>Anomalia</v>
      </c>
      <c r="R1811" t="str">
        <f>VLOOKUP(A1811,Funcionários!$A$1:$I$98,6,FALSE)</f>
        <v>Financeiro</v>
      </c>
      <c r="S1811" t="str">
        <f>VLOOKUP(A1811,Funcionários!$A$1:$I$98,5,FALSE)</f>
        <v>Gerente</v>
      </c>
      <c r="T1811">
        <f>VLOOKUP(A1811,Funcionários!$A$1:$I$98,8,FALSE)</f>
        <v>4127.25</v>
      </c>
      <c r="U1811" t="str">
        <f>VLOOKUP(A1811,Funcionários!$A$1:$I$98,3,FALSE)</f>
        <v>M</v>
      </c>
    </row>
    <row r="1812" spans="1:21" x14ac:dyDescent="0.3">
      <c r="A1812">
        <v>63</v>
      </c>
      <c r="B1812" t="str">
        <f>VLOOKUP(A1812,Funcionários!$A$1:$I$98,2,FALSE)</f>
        <v>Davi Lucas Rocha</v>
      </c>
      <c r="C1812" s="2" t="s">
        <v>36</v>
      </c>
      <c r="D1812" s="4"/>
      <c r="E1812" s="4"/>
      <c r="F1812">
        <v>0</v>
      </c>
      <c r="G1812">
        <v>0</v>
      </c>
      <c r="H1812">
        <f t="shared" si="112"/>
        <v>2025</v>
      </c>
      <c r="I1812">
        <f t="shared" si="113"/>
        <v>4</v>
      </c>
      <c r="J1812" t="s">
        <v>18</v>
      </c>
      <c r="K1812" t="str">
        <f>VLOOKUP(A1812,Funcionários!$A$1:$I$98,7,FALSE)</f>
        <v>Tarde</v>
      </c>
      <c r="L1812" t="str">
        <f>VLOOKUP(K1812,Turnos!$A$1:$C$4,2,FALSE)</f>
        <v>14:00</v>
      </c>
      <c r="M1812" t="str">
        <f>VLOOKUP(K1812,Turnos!$A$1:$C$4,3,FALSE)</f>
        <v>22:00</v>
      </c>
      <c r="N1812" s="6">
        <v>14</v>
      </c>
      <c r="O1812" s="6">
        <v>22</v>
      </c>
      <c r="P1812" s="6">
        <f t="shared" si="114"/>
        <v>36</v>
      </c>
      <c r="Q1812" t="str">
        <f t="shared" si="115"/>
        <v>Anomalia</v>
      </c>
      <c r="R1812" t="str">
        <f>VLOOKUP(A1812,Funcionários!$A$1:$I$98,6,FALSE)</f>
        <v>Financeiro</v>
      </c>
      <c r="S1812" t="str">
        <f>VLOOKUP(A1812,Funcionários!$A$1:$I$98,5,FALSE)</f>
        <v>Gerente</v>
      </c>
      <c r="T1812">
        <f>VLOOKUP(A1812,Funcionários!$A$1:$I$98,8,FALSE)</f>
        <v>4127.25</v>
      </c>
      <c r="U1812" t="str">
        <f>VLOOKUP(A1812,Funcionários!$A$1:$I$98,3,FALSE)</f>
        <v>M</v>
      </c>
    </row>
    <row r="1813" spans="1:21" x14ac:dyDescent="0.3">
      <c r="A1813">
        <v>63</v>
      </c>
      <c r="B1813" t="str">
        <f>VLOOKUP(A1813,Funcionários!$A$1:$I$98,2,FALSE)</f>
        <v>Davi Lucas Rocha</v>
      </c>
      <c r="C1813" s="2" t="s">
        <v>39</v>
      </c>
      <c r="D1813" s="4" t="s">
        <v>3103</v>
      </c>
      <c r="E1813" s="4" t="s">
        <v>3104</v>
      </c>
      <c r="F1813">
        <v>0</v>
      </c>
      <c r="G1813">
        <v>2.5</v>
      </c>
      <c r="H1813">
        <f t="shared" si="112"/>
        <v>2025</v>
      </c>
      <c r="I1813">
        <f t="shared" si="113"/>
        <v>4</v>
      </c>
      <c r="J1813" t="s">
        <v>22</v>
      </c>
      <c r="K1813" t="str">
        <f>VLOOKUP(A1813,Funcionários!$A$1:$I$98,7,FALSE)</f>
        <v>Tarde</v>
      </c>
      <c r="L1813" t="str">
        <f>VLOOKUP(K1813,Turnos!$A$1:$C$4,2,FALSE)</f>
        <v>14:00</v>
      </c>
      <c r="M1813" t="str">
        <f>VLOOKUP(K1813,Turnos!$A$1:$C$4,3,FALSE)</f>
        <v>22:00</v>
      </c>
      <c r="N1813" s="6">
        <v>8.8780555555555569</v>
      </c>
      <c r="O1813" s="6">
        <v>0.75333333333333385</v>
      </c>
      <c r="P1813" s="6">
        <f t="shared" si="114"/>
        <v>9.6313888888888908</v>
      </c>
      <c r="Q1813" t="str">
        <f t="shared" si="115"/>
        <v>Anomalia</v>
      </c>
      <c r="R1813" t="str">
        <f>VLOOKUP(A1813,Funcionários!$A$1:$I$98,6,FALSE)</f>
        <v>Financeiro</v>
      </c>
      <c r="S1813" t="str">
        <f>VLOOKUP(A1813,Funcionários!$A$1:$I$98,5,FALSE)</f>
        <v>Gerente</v>
      </c>
      <c r="T1813">
        <f>VLOOKUP(A1813,Funcionários!$A$1:$I$98,8,FALSE)</f>
        <v>4127.25</v>
      </c>
      <c r="U1813" t="str">
        <f>VLOOKUP(A1813,Funcionários!$A$1:$I$98,3,FALSE)</f>
        <v>M</v>
      </c>
    </row>
    <row r="1814" spans="1:21" x14ac:dyDescent="0.3">
      <c r="A1814">
        <v>63</v>
      </c>
      <c r="B1814" t="str">
        <f>VLOOKUP(A1814,Funcionários!$A$1:$I$98,2,FALSE)</f>
        <v>Davi Lucas Rocha</v>
      </c>
      <c r="C1814" s="2" t="s">
        <v>42</v>
      </c>
      <c r="D1814" s="4" t="s">
        <v>3105</v>
      </c>
      <c r="E1814" s="4" t="s">
        <v>3106</v>
      </c>
      <c r="F1814">
        <v>0</v>
      </c>
      <c r="G1814">
        <v>2.1</v>
      </c>
      <c r="H1814">
        <f t="shared" si="112"/>
        <v>2025</v>
      </c>
      <c r="I1814">
        <f t="shared" si="113"/>
        <v>4</v>
      </c>
      <c r="J1814" t="s">
        <v>26</v>
      </c>
      <c r="K1814" t="str">
        <f>VLOOKUP(A1814,Funcionários!$A$1:$I$98,7,FALSE)</f>
        <v>Tarde</v>
      </c>
      <c r="L1814" t="str">
        <f>VLOOKUP(K1814,Turnos!$A$1:$C$4,2,FALSE)</f>
        <v>14:00</v>
      </c>
      <c r="M1814" t="str">
        <f>VLOOKUP(K1814,Turnos!$A$1:$C$4,3,FALSE)</f>
        <v>22:00</v>
      </c>
      <c r="N1814" s="6">
        <v>9.7066666666666652</v>
      </c>
      <c r="O1814" s="6">
        <v>15.666666666666664</v>
      </c>
      <c r="P1814" s="6">
        <f t="shared" si="114"/>
        <v>25.373333333333328</v>
      </c>
      <c r="Q1814" t="str">
        <f t="shared" si="115"/>
        <v>Anomalia</v>
      </c>
      <c r="R1814" t="str">
        <f>VLOOKUP(A1814,Funcionários!$A$1:$I$98,6,FALSE)</f>
        <v>Financeiro</v>
      </c>
      <c r="S1814" t="str">
        <f>VLOOKUP(A1814,Funcionários!$A$1:$I$98,5,FALSE)</f>
        <v>Gerente</v>
      </c>
      <c r="T1814">
        <f>VLOOKUP(A1814,Funcionários!$A$1:$I$98,8,FALSE)</f>
        <v>4127.25</v>
      </c>
      <c r="U1814" t="str">
        <f>VLOOKUP(A1814,Funcionários!$A$1:$I$98,3,FALSE)</f>
        <v>M</v>
      </c>
    </row>
    <row r="1815" spans="1:21" x14ac:dyDescent="0.3">
      <c r="A1815">
        <v>63</v>
      </c>
      <c r="B1815" t="str">
        <f>VLOOKUP(A1815,Funcionários!$A$1:$I$98,2,FALSE)</f>
        <v>Davi Lucas Rocha</v>
      </c>
      <c r="C1815" s="2" t="s">
        <v>45</v>
      </c>
      <c r="D1815" s="4" t="s">
        <v>3107</v>
      </c>
      <c r="E1815" s="4" t="s">
        <v>3108</v>
      </c>
      <c r="F1815">
        <v>0</v>
      </c>
      <c r="G1815">
        <v>0.4</v>
      </c>
      <c r="H1815">
        <f t="shared" si="112"/>
        <v>2025</v>
      </c>
      <c r="I1815">
        <f t="shared" si="113"/>
        <v>4</v>
      </c>
      <c r="J1815" t="s">
        <v>28</v>
      </c>
      <c r="K1815" t="str">
        <f>VLOOKUP(A1815,Funcionários!$A$1:$I$98,7,FALSE)</f>
        <v>Tarde</v>
      </c>
      <c r="L1815" t="str">
        <f>VLOOKUP(K1815,Turnos!$A$1:$C$4,2,FALSE)</f>
        <v>14:00</v>
      </c>
      <c r="M1815" t="str">
        <f>VLOOKUP(K1815,Turnos!$A$1:$C$4,3,FALSE)</f>
        <v>22:00</v>
      </c>
      <c r="N1815" s="6">
        <v>2.6863888888888892</v>
      </c>
      <c r="O1815" s="6">
        <v>20.989444444444448</v>
      </c>
      <c r="P1815" s="6">
        <f t="shared" si="114"/>
        <v>23.675833333333337</v>
      </c>
      <c r="Q1815" t="str">
        <f t="shared" si="115"/>
        <v>Anomalia</v>
      </c>
      <c r="R1815" t="str">
        <f>VLOOKUP(A1815,Funcionários!$A$1:$I$98,6,FALSE)</f>
        <v>Financeiro</v>
      </c>
      <c r="S1815" t="str">
        <f>VLOOKUP(A1815,Funcionários!$A$1:$I$98,5,FALSE)</f>
        <v>Gerente</v>
      </c>
      <c r="T1815">
        <f>VLOOKUP(A1815,Funcionários!$A$1:$I$98,8,FALSE)</f>
        <v>4127.25</v>
      </c>
      <c r="U1815" t="str">
        <f>VLOOKUP(A1815,Funcionários!$A$1:$I$98,3,FALSE)</f>
        <v>M</v>
      </c>
    </row>
    <row r="1816" spans="1:21" x14ac:dyDescent="0.3">
      <c r="A1816">
        <v>63</v>
      </c>
      <c r="B1816" t="str">
        <f>VLOOKUP(A1816,Funcionários!$A$1:$I$98,2,FALSE)</f>
        <v>Davi Lucas Rocha</v>
      </c>
      <c r="C1816" s="2" t="s">
        <v>48</v>
      </c>
      <c r="D1816" s="4" t="s">
        <v>3109</v>
      </c>
      <c r="E1816" s="4" t="s">
        <v>3110</v>
      </c>
      <c r="F1816">
        <v>0</v>
      </c>
      <c r="G1816">
        <v>1.7</v>
      </c>
      <c r="H1816">
        <f t="shared" si="112"/>
        <v>2025</v>
      </c>
      <c r="I1816">
        <f t="shared" si="113"/>
        <v>4</v>
      </c>
      <c r="J1816" t="s">
        <v>9</v>
      </c>
      <c r="K1816" t="str">
        <f>VLOOKUP(A1816,Funcionários!$A$1:$I$98,7,FALSE)</f>
        <v>Tarde</v>
      </c>
      <c r="L1816" t="str">
        <f>VLOOKUP(K1816,Turnos!$A$1:$C$4,2,FALSE)</f>
        <v>14:00</v>
      </c>
      <c r="M1816" t="str">
        <f>VLOOKUP(K1816,Turnos!$A$1:$C$4,3,FALSE)</f>
        <v>22:00</v>
      </c>
      <c r="N1816" s="6">
        <v>5.2625000000000011</v>
      </c>
      <c r="O1816" s="6">
        <v>7.1533333333333324</v>
      </c>
      <c r="P1816" s="6">
        <f t="shared" si="114"/>
        <v>12.415833333333333</v>
      </c>
      <c r="Q1816" t="str">
        <f t="shared" si="115"/>
        <v>Anomalia</v>
      </c>
      <c r="R1816" t="str">
        <f>VLOOKUP(A1816,Funcionários!$A$1:$I$98,6,FALSE)</f>
        <v>Financeiro</v>
      </c>
      <c r="S1816" t="str">
        <f>VLOOKUP(A1816,Funcionários!$A$1:$I$98,5,FALSE)</f>
        <v>Gerente</v>
      </c>
      <c r="T1816">
        <f>VLOOKUP(A1816,Funcionários!$A$1:$I$98,8,FALSE)</f>
        <v>4127.25</v>
      </c>
      <c r="U1816" t="str">
        <f>VLOOKUP(A1816,Funcionários!$A$1:$I$98,3,FALSE)</f>
        <v>M</v>
      </c>
    </row>
    <row r="1817" spans="1:21" x14ac:dyDescent="0.3">
      <c r="A1817">
        <v>63</v>
      </c>
      <c r="B1817" t="str">
        <f>VLOOKUP(A1817,Funcionários!$A$1:$I$98,2,FALSE)</f>
        <v>Davi Lucas Rocha</v>
      </c>
      <c r="C1817" s="2" t="s">
        <v>51</v>
      </c>
      <c r="D1817" s="4" t="s">
        <v>3111</v>
      </c>
      <c r="E1817" s="4" t="s">
        <v>2717</v>
      </c>
      <c r="F1817">
        <v>0</v>
      </c>
      <c r="G1817">
        <v>2.1</v>
      </c>
      <c r="H1817">
        <f t="shared" si="112"/>
        <v>2025</v>
      </c>
      <c r="I1817">
        <f t="shared" si="113"/>
        <v>4</v>
      </c>
      <c r="J1817" t="s">
        <v>12</v>
      </c>
      <c r="K1817" t="str">
        <f>VLOOKUP(A1817,Funcionários!$A$1:$I$98,7,FALSE)</f>
        <v>Tarde</v>
      </c>
      <c r="L1817" t="str">
        <f>VLOOKUP(K1817,Turnos!$A$1:$C$4,2,FALSE)</f>
        <v>14:00</v>
      </c>
      <c r="M1817" t="str">
        <f>VLOOKUP(K1817,Turnos!$A$1:$C$4,3,FALSE)</f>
        <v>22:00</v>
      </c>
      <c r="N1817" s="6">
        <v>3.8511111111111114</v>
      </c>
      <c r="O1817" s="6">
        <v>20.416388888888889</v>
      </c>
      <c r="P1817" s="6">
        <f t="shared" si="114"/>
        <v>24.267500000000002</v>
      </c>
      <c r="Q1817" t="str">
        <f t="shared" si="115"/>
        <v>Anomalia</v>
      </c>
      <c r="R1817" t="str">
        <f>VLOOKUP(A1817,Funcionários!$A$1:$I$98,6,FALSE)</f>
        <v>Financeiro</v>
      </c>
      <c r="S1817" t="str">
        <f>VLOOKUP(A1817,Funcionários!$A$1:$I$98,5,FALSE)</f>
        <v>Gerente</v>
      </c>
      <c r="T1817">
        <f>VLOOKUP(A1817,Funcionários!$A$1:$I$98,8,FALSE)</f>
        <v>4127.25</v>
      </c>
      <c r="U1817" t="str">
        <f>VLOOKUP(A1817,Funcionários!$A$1:$I$98,3,FALSE)</f>
        <v>M</v>
      </c>
    </row>
    <row r="1818" spans="1:21" x14ac:dyDescent="0.3">
      <c r="A1818">
        <v>63</v>
      </c>
      <c r="B1818" t="str">
        <f>VLOOKUP(A1818,Funcionários!$A$1:$I$98,2,FALSE)</f>
        <v>Davi Lucas Rocha</v>
      </c>
      <c r="C1818" s="2" t="s">
        <v>54</v>
      </c>
      <c r="D1818" s="4" t="s">
        <v>3112</v>
      </c>
      <c r="E1818" s="4" t="s">
        <v>3113</v>
      </c>
      <c r="F1818">
        <v>0</v>
      </c>
      <c r="G1818">
        <v>2.8</v>
      </c>
      <c r="H1818">
        <f t="shared" si="112"/>
        <v>2025</v>
      </c>
      <c r="I1818">
        <f t="shared" si="113"/>
        <v>4</v>
      </c>
      <c r="J1818" t="s">
        <v>16</v>
      </c>
      <c r="K1818" t="str">
        <f>VLOOKUP(A1818,Funcionários!$A$1:$I$98,7,FALSE)</f>
        <v>Tarde</v>
      </c>
      <c r="L1818" t="str">
        <f>VLOOKUP(K1818,Turnos!$A$1:$C$4,2,FALSE)</f>
        <v>14:00</v>
      </c>
      <c r="M1818" t="str">
        <f>VLOOKUP(K1818,Turnos!$A$1:$C$4,3,FALSE)</f>
        <v>22:00</v>
      </c>
      <c r="N1818" s="6">
        <v>4.1233333333333331</v>
      </c>
      <c r="O1818" s="6">
        <v>9.4022222222222229</v>
      </c>
      <c r="P1818" s="6">
        <f t="shared" si="114"/>
        <v>13.525555555555556</v>
      </c>
      <c r="Q1818" t="str">
        <f t="shared" si="115"/>
        <v>Anomalia</v>
      </c>
      <c r="R1818" t="str">
        <f>VLOOKUP(A1818,Funcionários!$A$1:$I$98,6,FALSE)</f>
        <v>Financeiro</v>
      </c>
      <c r="S1818" t="str">
        <f>VLOOKUP(A1818,Funcionários!$A$1:$I$98,5,FALSE)</f>
        <v>Gerente</v>
      </c>
      <c r="T1818">
        <f>VLOOKUP(A1818,Funcionários!$A$1:$I$98,8,FALSE)</f>
        <v>4127.25</v>
      </c>
      <c r="U1818" t="str">
        <f>VLOOKUP(A1818,Funcionários!$A$1:$I$98,3,FALSE)</f>
        <v>M</v>
      </c>
    </row>
    <row r="1819" spans="1:21" x14ac:dyDescent="0.3">
      <c r="A1819">
        <v>63</v>
      </c>
      <c r="B1819" t="str">
        <f>VLOOKUP(A1819,Funcionários!$A$1:$I$98,2,FALSE)</f>
        <v>Davi Lucas Rocha</v>
      </c>
      <c r="C1819" s="2" t="s">
        <v>57</v>
      </c>
      <c r="D1819" s="4" t="s">
        <v>3114</v>
      </c>
      <c r="E1819" s="4" t="s">
        <v>3115</v>
      </c>
      <c r="F1819">
        <v>0</v>
      </c>
      <c r="G1819">
        <v>0.8</v>
      </c>
      <c r="H1819">
        <f t="shared" si="112"/>
        <v>2025</v>
      </c>
      <c r="I1819">
        <f t="shared" si="113"/>
        <v>4</v>
      </c>
      <c r="J1819" t="s">
        <v>18</v>
      </c>
      <c r="K1819" t="str">
        <f>VLOOKUP(A1819,Funcionários!$A$1:$I$98,7,FALSE)</f>
        <v>Tarde</v>
      </c>
      <c r="L1819" t="str">
        <f>VLOOKUP(K1819,Turnos!$A$1:$C$4,2,FALSE)</f>
        <v>14:00</v>
      </c>
      <c r="M1819" t="str">
        <f>VLOOKUP(K1819,Turnos!$A$1:$C$4,3,FALSE)</f>
        <v>22:00</v>
      </c>
      <c r="N1819" s="6">
        <v>4.6388888888888875</v>
      </c>
      <c r="O1819" s="6">
        <v>20.812222222222218</v>
      </c>
      <c r="P1819" s="6">
        <f t="shared" si="114"/>
        <v>25.451111111111103</v>
      </c>
      <c r="Q1819" t="str">
        <f t="shared" si="115"/>
        <v>Anomalia</v>
      </c>
      <c r="R1819" t="str">
        <f>VLOOKUP(A1819,Funcionários!$A$1:$I$98,6,FALSE)</f>
        <v>Financeiro</v>
      </c>
      <c r="S1819" t="str">
        <f>VLOOKUP(A1819,Funcionários!$A$1:$I$98,5,FALSE)</f>
        <v>Gerente</v>
      </c>
      <c r="T1819">
        <f>VLOOKUP(A1819,Funcionários!$A$1:$I$98,8,FALSE)</f>
        <v>4127.25</v>
      </c>
      <c r="U1819" t="str">
        <f>VLOOKUP(A1819,Funcionários!$A$1:$I$98,3,FALSE)</f>
        <v>M</v>
      </c>
    </row>
    <row r="1820" spans="1:21" x14ac:dyDescent="0.3">
      <c r="A1820">
        <v>63</v>
      </c>
      <c r="B1820" t="str">
        <f>VLOOKUP(A1820,Funcionários!$A$1:$I$98,2,FALSE)</f>
        <v>Davi Lucas Rocha</v>
      </c>
      <c r="C1820" s="2" t="s">
        <v>60</v>
      </c>
      <c r="D1820" s="4" t="s">
        <v>3116</v>
      </c>
      <c r="E1820" s="4" t="s">
        <v>3117</v>
      </c>
      <c r="F1820">
        <v>0</v>
      </c>
      <c r="G1820">
        <v>2.2999999999999998</v>
      </c>
      <c r="H1820">
        <f t="shared" si="112"/>
        <v>2025</v>
      </c>
      <c r="I1820">
        <f t="shared" si="113"/>
        <v>4</v>
      </c>
      <c r="J1820" t="s">
        <v>22</v>
      </c>
      <c r="K1820" t="str">
        <f>VLOOKUP(A1820,Funcionários!$A$1:$I$98,7,FALSE)</f>
        <v>Tarde</v>
      </c>
      <c r="L1820" t="str">
        <f>VLOOKUP(K1820,Turnos!$A$1:$C$4,2,FALSE)</f>
        <v>14:00</v>
      </c>
      <c r="M1820" t="str">
        <f>VLOOKUP(K1820,Turnos!$A$1:$C$4,3,FALSE)</f>
        <v>22:00</v>
      </c>
      <c r="N1820" s="6">
        <v>7.303055555555555</v>
      </c>
      <c r="O1820" s="6">
        <v>5.878333333333333</v>
      </c>
      <c r="P1820" s="6">
        <f t="shared" si="114"/>
        <v>13.181388888888888</v>
      </c>
      <c r="Q1820" t="str">
        <f t="shared" si="115"/>
        <v>Anomalia</v>
      </c>
      <c r="R1820" t="str">
        <f>VLOOKUP(A1820,Funcionários!$A$1:$I$98,6,FALSE)</f>
        <v>Financeiro</v>
      </c>
      <c r="S1820" t="str">
        <f>VLOOKUP(A1820,Funcionários!$A$1:$I$98,5,FALSE)</f>
        <v>Gerente</v>
      </c>
      <c r="T1820">
        <f>VLOOKUP(A1820,Funcionários!$A$1:$I$98,8,FALSE)</f>
        <v>4127.25</v>
      </c>
      <c r="U1820" t="str">
        <f>VLOOKUP(A1820,Funcionários!$A$1:$I$98,3,FALSE)</f>
        <v>M</v>
      </c>
    </row>
    <row r="1821" spans="1:21" x14ac:dyDescent="0.3">
      <c r="A1821">
        <v>63</v>
      </c>
      <c r="B1821" t="str">
        <f>VLOOKUP(A1821,Funcionários!$A$1:$I$98,2,FALSE)</f>
        <v>Davi Lucas Rocha</v>
      </c>
      <c r="C1821" s="2" t="s">
        <v>63</v>
      </c>
      <c r="D1821" s="4" t="s">
        <v>3118</v>
      </c>
      <c r="E1821" s="4" t="s">
        <v>3119</v>
      </c>
      <c r="F1821">
        <v>0</v>
      </c>
      <c r="G1821">
        <v>0.2</v>
      </c>
      <c r="H1821">
        <f t="shared" si="112"/>
        <v>2025</v>
      </c>
      <c r="I1821">
        <f t="shared" si="113"/>
        <v>4</v>
      </c>
      <c r="J1821" t="s">
        <v>26</v>
      </c>
      <c r="K1821" t="str">
        <f>VLOOKUP(A1821,Funcionários!$A$1:$I$98,7,FALSE)</f>
        <v>Tarde</v>
      </c>
      <c r="L1821" t="str">
        <f>VLOOKUP(K1821,Turnos!$A$1:$C$4,2,FALSE)</f>
        <v>14:00</v>
      </c>
      <c r="M1821" t="str">
        <f>VLOOKUP(K1821,Turnos!$A$1:$C$4,3,FALSE)</f>
        <v>22:00</v>
      </c>
      <c r="N1821" s="6">
        <v>1.7355555555555533</v>
      </c>
      <c r="O1821" s="6">
        <v>13.055555555555554</v>
      </c>
      <c r="P1821" s="6">
        <f t="shared" si="114"/>
        <v>14.791111111111107</v>
      </c>
      <c r="Q1821" t="str">
        <f t="shared" si="115"/>
        <v>Anomalia</v>
      </c>
      <c r="R1821" t="str">
        <f>VLOOKUP(A1821,Funcionários!$A$1:$I$98,6,FALSE)</f>
        <v>Financeiro</v>
      </c>
      <c r="S1821" t="str">
        <f>VLOOKUP(A1821,Funcionários!$A$1:$I$98,5,FALSE)</f>
        <v>Gerente</v>
      </c>
      <c r="T1821">
        <f>VLOOKUP(A1821,Funcionários!$A$1:$I$98,8,FALSE)</f>
        <v>4127.25</v>
      </c>
      <c r="U1821" t="str">
        <f>VLOOKUP(A1821,Funcionários!$A$1:$I$98,3,FALSE)</f>
        <v>M</v>
      </c>
    </row>
    <row r="1822" spans="1:21" x14ac:dyDescent="0.3">
      <c r="A1822">
        <v>63</v>
      </c>
      <c r="B1822" t="str">
        <f>VLOOKUP(A1822,Funcionários!$A$1:$I$98,2,FALSE)</f>
        <v>Davi Lucas Rocha</v>
      </c>
      <c r="C1822" s="2" t="s">
        <v>66</v>
      </c>
      <c r="D1822" s="4" t="s">
        <v>3120</v>
      </c>
      <c r="E1822" s="4" t="s">
        <v>3121</v>
      </c>
      <c r="F1822">
        <v>0</v>
      </c>
      <c r="G1822">
        <v>1</v>
      </c>
      <c r="H1822">
        <f t="shared" si="112"/>
        <v>2025</v>
      </c>
      <c r="I1822">
        <f t="shared" si="113"/>
        <v>4</v>
      </c>
      <c r="J1822" t="s">
        <v>28</v>
      </c>
      <c r="K1822" t="str">
        <f>VLOOKUP(A1822,Funcionários!$A$1:$I$98,7,FALSE)</f>
        <v>Tarde</v>
      </c>
      <c r="L1822" t="str">
        <f>VLOOKUP(K1822,Turnos!$A$1:$C$4,2,FALSE)</f>
        <v>14:00</v>
      </c>
      <c r="M1822" t="str">
        <f>VLOOKUP(K1822,Turnos!$A$1:$C$4,3,FALSE)</f>
        <v>22:00</v>
      </c>
      <c r="N1822" s="6">
        <v>4.188055555555553</v>
      </c>
      <c r="O1822" s="6">
        <v>5.2963888888888864</v>
      </c>
      <c r="P1822" s="6">
        <f t="shared" si="114"/>
        <v>9.4844444444444385</v>
      </c>
      <c r="Q1822" t="str">
        <f t="shared" si="115"/>
        <v>Anomalia</v>
      </c>
      <c r="R1822" t="str">
        <f>VLOOKUP(A1822,Funcionários!$A$1:$I$98,6,FALSE)</f>
        <v>Financeiro</v>
      </c>
      <c r="S1822" t="str">
        <f>VLOOKUP(A1822,Funcionários!$A$1:$I$98,5,FALSE)</f>
        <v>Gerente</v>
      </c>
      <c r="T1822">
        <f>VLOOKUP(A1822,Funcionários!$A$1:$I$98,8,FALSE)</f>
        <v>4127.25</v>
      </c>
      <c r="U1822" t="str">
        <f>VLOOKUP(A1822,Funcionários!$A$1:$I$98,3,FALSE)</f>
        <v>M</v>
      </c>
    </row>
    <row r="1823" spans="1:21" x14ac:dyDescent="0.3">
      <c r="A1823">
        <v>63</v>
      </c>
      <c r="B1823" t="str">
        <f>VLOOKUP(A1823,Funcionários!$A$1:$I$98,2,FALSE)</f>
        <v>Davi Lucas Rocha</v>
      </c>
      <c r="C1823" s="2" t="s">
        <v>69</v>
      </c>
      <c r="D1823" s="4" t="s">
        <v>3122</v>
      </c>
      <c r="E1823" s="4" t="s">
        <v>3123</v>
      </c>
      <c r="F1823">
        <v>0</v>
      </c>
      <c r="G1823">
        <v>0.8</v>
      </c>
      <c r="H1823">
        <f t="shared" si="112"/>
        <v>2025</v>
      </c>
      <c r="I1823">
        <f t="shared" si="113"/>
        <v>4</v>
      </c>
      <c r="J1823" t="s">
        <v>9</v>
      </c>
      <c r="K1823" t="str">
        <f>VLOOKUP(A1823,Funcionários!$A$1:$I$98,7,FALSE)</f>
        <v>Tarde</v>
      </c>
      <c r="L1823" t="str">
        <f>VLOOKUP(K1823,Turnos!$A$1:$C$4,2,FALSE)</f>
        <v>14:00</v>
      </c>
      <c r="M1823" t="str">
        <f>VLOOKUP(K1823,Turnos!$A$1:$C$4,3,FALSE)</f>
        <v>22:00</v>
      </c>
      <c r="N1823" s="6">
        <v>3.4352777777777757</v>
      </c>
      <c r="O1823" s="6">
        <v>17.413055555555555</v>
      </c>
      <c r="P1823" s="6">
        <f t="shared" si="114"/>
        <v>20.848333333333329</v>
      </c>
      <c r="Q1823" t="str">
        <f t="shared" si="115"/>
        <v>Anomalia</v>
      </c>
      <c r="R1823" t="str">
        <f>VLOOKUP(A1823,Funcionários!$A$1:$I$98,6,FALSE)</f>
        <v>Financeiro</v>
      </c>
      <c r="S1823" t="str">
        <f>VLOOKUP(A1823,Funcionários!$A$1:$I$98,5,FALSE)</f>
        <v>Gerente</v>
      </c>
      <c r="T1823">
        <f>VLOOKUP(A1823,Funcionários!$A$1:$I$98,8,FALSE)</f>
        <v>4127.25</v>
      </c>
      <c r="U1823" t="str">
        <f>VLOOKUP(A1823,Funcionários!$A$1:$I$98,3,FALSE)</f>
        <v>M</v>
      </c>
    </row>
    <row r="1824" spans="1:21" x14ac:dyDescent="0.3">
      <c r="A1824">
        <v>63</v>
      </c>
      <c r="B1824" t="str">
        <f>VLOOKUP(A1824,Funcionários!$A$1:$I$98,2,FALSE)</f>
        <v>Davi Lucas Rocha</v>
      </c>
      <c r="C1824" s="2" t="s">
        <v>72</v>
      </c>
      <c r="D1824" s="4" t="s">
        <v>3124</v>
      </c>
      <c r="E1824" s="4" t="s">
        <v>3125</v>
      </c>
      <c r="F1824">
        <v>0</v>
      </c>
      <c r="G1824">
        <v>2.8</v>
      </c>
      <c r="H1824">
        <f t="shared" si="112"/>
        <v>2025</v>
      </c>
      <c r="I1824">
        <f t="shared" si="113"/>
        <v>4</v>
      </c>
      <c r="J1824" t="s">
        <v>12</v>
      </c>
      <c r="K1824" t="str">
        <f>VLOOKUP(A1824,Funcionários!$A$1:$I$98,7,FALSE)</f>
        <v>Tarde</v>
      </c>
      <c r="L1824" t="str">
        <f>VLOOKUP(K1824,Turnos!$A$1:$C$4,2,FALSE)</f>
        <v>14:00</v>
      </c>
      <c r="M1824" t="str">
        <f>VLOOKUP(K1824,Turnos!$A$1:$C$4,3,FALSE)</f>
        <v>22:00</v>
      </c>
      <c r="N1824" s="6">
        <v>6.323333333333335</v>
      </c>
      <c r="O1824" s="6">
        <v>3.7794444444444428</v>
      </c>
      <c r="P1824" s="6">
        <f t="shared" si="114"/>
        <v>10.102777777777778</v>
      </c>
      <c r="Q1824" t="str">
        <f t="shared" si="115"/>
        <v>Anomalia</v>
      </c>
      <c r="R1824" t="str">
        <f>VLOOKUP(A1824,Funcionários!$A$1:$I$98,6,FALSE)</f>
        <v>Financeiro</v>
      </c>
      <c r="S1824" t="str">
        <f>VLOOKUP(A1824,Funcionários!$A$1:$I$98,5,FALSE)</f>
        <v>Gerente</v>
      </c>
      <c r="T1824">
        <f>VLOOKUP(A1824,Funcionários!$A$1:$I$98,8,FALSE)</f>
        <v>4127.25</v>
      </c>
      <c r="U1824" t="str">
        <f>VLOOKUP(A1824,Funcionários!$A$1:$I$98,3,FALSE)</f>
        <v>M</v>
      </c>
    </row>
    <row r="1825" spans="1:21" x14ac:dyDescent="0.3">
      <c r="A1825">
        <v>63</v>
      </c>
      <c r="B1825" t="str">
        <f>VLOOKUP(A1825,Funcionários!$A$1:$I$98,2,FALSE)</f>
        <v>Davi Lucas Rocha</v>
      </c>
      <c r="C1825" s="2" t="s">
        <v>75</v>
      </c>
      <c r="D1825" s="4" t="s">
        <v>3126</v>
      </c>
      <c r="E1825" s="4" t="s">
        <v>3127</v>
      </c>
      <c r="F1825">
        <v>0</v>
      </c>
      <c r="G1825">
        <v>1.5</v>
      </c>
      <c r="H1825">
        <f t="shared" si="112"/>
        <v>2025</v>
      </c>
      <c r="I1825">
        <f t="shared" si="113"/>
        <v>4</v>
      </c>
      <c r="J1825" t="s">
        <v>16</v>
      </c>
      <c r="K1825" t="str">
        <f>VLOOKUP(A1825,Funcionários!$A$1:$I$98,7,FALSE)</f>
        <v>Tarde</v>
      </c>
      <c r="L1825" t="str">
        <f>VLOOKUP(K1825,Turnos!$A$1:$C$4,2,FALSE)</f>
        <v>14:00</v>
      </c>
      <c r="M1825" t="str">
        <f>VLOOKUP(K1825,Turnos!$A$1:$C$4,3,FALSE)</f>
        <v>22:00</v>
      </c>
      <c r="N1825" s="6">
        <v>5.4624999999999977</v>
      </c>
      <c r="O1825" s="6">
        <v>3.2752777777777777</v>
      </c>
      <c r="P1825" s="6">
        <f t="shared" si="114"/>
        <v>8.7377777777777759</v>
      </c>
      <c r="Q1825" t="str">
        <f t="shared" si="115"/>
        <v>Anomalia</v>
      </c>
      <c r="R1825" t="str">
        <f>VLOOKUP(A1825,Funcionários!$A$1:$I$98,6,FALSE)</f>
        <v>Financeiro</v>
      </c>
      <c r="S1825" t="str">
        <f>VLOOKUP(A1825,Funcionários!$A$1:$I$98,5,FALSE)</f>
        <v>Gerente</v>
      </c>
      <c r="T1825">
        <f>VLOOKUP(A1825,Funcionários!$A$1:$I$98,8,FALSE)</f>
        <v>4127.25</v>
      </c>
      <c r="U1825" t="str">
        <f>VLOOKUP(A1825,Funcionários!$A$1:$I$98,3,FALSE)</f>
        <v>M</v>
      </c>
    </row>
    <row r="1826" spans="1:21" x14ac:dyDescent="0.3">
      <c r="A1826">
        <v>63</v>
      </c>
      <c r="B1826" t="str">
        <f>VLOOKUP(A1826,Funcionários!$A$1:$I$98,2,FALSE)</f>
        <v>Davi Lucas Rocha</v>
      </c>
      <c r="C1826" s="2" t="s">
        <v>76</v>
      </c>
      <c r="D1826" s="4" t="s">
        <v>3128</v>
      </c>
      <c r="E1826" s="4" t="s">
        <v>3129</v>
      </c>
      <c r="F1826">
        <v>0</v>
      </c>
      <c r="G1826">
        <v>0.7</v>
      </c>
      <c r="H1826">
        <f t="shared" si="112"/>
        <v>2025</v>
      </c>
      <c r="I1826">
        <f t="shared" si="113"/>
        <v>4</v>
      </c>
      <c r="J1826" t="s">
        <v>18</v>
      </c>
      <c r="K1826" t="str">
        <f>VLOOKUP(A1826,Funcionários!$A$1:$I$98,7,FALSE)</f>
        <v>Tarde</v>
      </c>
      <c r="L1826" t="str">
        <f>VLOOKUP(K1826,Turnos!$A$1:$C$4,2,FALSE)</f>
        <v>14:00</v>
      </c>
      <c r="M1826" t="str">
        <f>VLOOKUP(K1826,Turnos!$A$1:$C$4,3,FALSE)</f>
        <v>22:00</v>
      </c>
      <c r="N1826" s="6">
        <v>5.1463888888888896</v>
      </c>
      <c r="O1826" s="6">
        <v>12.885555555555554</v>
      </c>
      <c r="P1826" s="6">
        <f t="shared" si="114"/>
        <v>18.031944444444441</v>
      </c>
      <c r="Q1826" t="str">
        <f t="shared" si="115"/>
        <v>Anomalia</v>
      </c>
      <c r="R1826" t="str">
        <f>VLOOKUP(A1826,Funcionários!$A$1:$I$98,6,FALSE)</f>
        <v>Financeiro</v>
      </c>
      <c r="S1826" t="str">
        <f>VLOOKUP(A1826,Funcionários!$A$1:$I$98,5,FALSE)</f>
        <v>Gerente</v>
      </c>
      <c r="T1826">
        <f>VLOOKUP(A1826,Funcionários!$A$1:$I$98,8,FALSE)</f>
        <v>4127.25</v>
      </c>
      <c r="U1826" t="str">
        <f>VLOOKUP(A1826,Funcionários!$A$1:$I$98,3,FALSE)</f>
        <v>M</v>
      </c>
    </row>
    <row r="1827" spans="1:21" x14ac:dyDescent="0.3">
      <c r="A1827">
        <v>63</v>
      </c>
      <c r="B1827" t="str">
        <f>VLOOKUP(A1827,Funcionários!$A$1:$I$98,2,FALSE)</f>
        <v>Davi Lucas Rocha</v>
      </c>
      <c r="C1827" s="2" t="s">
        <v>79</v>
      </c>
      <c r="D1827" s="4" t="s">
        <v>3130</v>
      </c>
      <c r="E1827" s="4" t="s">
        <v>3131</v>
      </c>
      <c r="F1827">
        <v>0</v>
      </c>
      <c r="G1827">
        <v>2.1</v>
      </c>
      <c r="H1827">
        <f t="shared" si="112"/>
        <v>2025</v>
      </c>
      <c r="I1827">
        <f t="shared" si="113"/>
        <v>4</v>
      </c>
      <c r="J1827" t="s">
        <v>22</v>
      </c>
      <c r="K1827" t="str">
        <f>VLOOKUP(A1827,Funcionários!$A$1:$I$98,7,FALSE)</f>
        <v>Tarde</v>
      </c>
      <c r="L1827" t="str">
        <f>VLOOKUP(K1827,Turnos!$A$1:$C$4,2,FALSE)</f>
        <v>14:00</v>
      </c>
      <c r="M1827" t="str">
        <f>VLOOKUP(K1827,Turnos!$A$1:$C$4,3,FALSE)</f>
        <v>22:00</v>
      </c>
      <c r="N1827" s="6">
        <v>2.9513888888888875</v>
      </c>
      <c r="O1827" s="6">
        <v>20.736666666666665</v>
      </c>
      <c r="P1827" s="6">
        <f t="shared" si="114"/>
        <v>23.68805555555555</v>
      </c>
      <c r="Q1827" t="str">
        <f t="shared" si="115"/>
        <v>Anomalia</v>
      </c>
      <c r="R1827" t="str">
        <f>VLOOKUP(A1827,Funcionários!$A$1:$I$98,6,FALSE)</f>
        <v>Financeiro</v>
      </c>
      <c r="S1827" t="str">
        <f>VLOOKUP(A1827,Funcionários!$A$1:$I$98,5,FALSE)</f>
        <v>Gerente</v>
      </c>
      <c r="T1827">
        <f>VLOOKUP(A1827,Funcionários!$A$1:$I$98,8,FALSE)</f>
        <v>4127.25</v>
      </c>
      <c r="U1827" t="str">
        <f>VLOOKUP(A1827,Funcionários!$A$1:$I$98,3,FALSE)</f>
        <v>M</v>
      </c>
    </row>
    <row r="1828" spans="1:21" x14ac:dyDescent="0.3">
      <c r="A1828">
        <v>63</v>
      </c>
      <c r="B1828" t="str">
        <f>VLOOKUP(A1828,Funcionários!$A$1:$I$98,2,FALSE)</f>
        <v>Davi Lucas Rocha</v>
      </c>
      <c r="C1828" s="2" t="s">
        <v>82</v>
      </c>
      <c r="D1828" s="4"/>
      <c r="E1828" s="4"/>
      <c r="F1828">
        <v>1</v>
      </c>
      <c r="G1828">
        <v>0</v>
      </c>
      <c r="H1828">
        <f t="shared" si="112"/>
        <v>2025</v>
      </c>
      <c r="I1828">
        <f t="shared" si="113"/>
        <v>4</v>
      </c>
      <c r="J1828" t="s">
        <v>26</v>
      </c>
      <c r="K1828" t="str">
        <f>VLOOKUP(A1828,Funcionários!$A$1:$I$98,7,FALSE)</f>
        <v>Tarde</v>
      </c>
      <c r="L1828" t="str">
        <f>VLOOKUP(K1828,Turnos!$A$1:$C$4,2,FALSE)</f>
        <v>14:00</v>
      </c>
      <c r="M1828" t="str">
        <f>VLOOKUP(K1828,Turnos!$A$1:$C$4,3,FALSE)</f>
        <v>22:00</v>
      </c>
      <c r="N1828" s="6">
        <v>14</v>
      </c>
      <c r="O1828" s="6">
        <v>22</v>
      </c>
      <c r="P1828" s="6">
        <f t="shared" si="114"/>
        <v>36</v>
      </c>
      <c r="Q1828" t="str">
        <f t="shared" si="115"/>
        <v>Anomalia</v>
      </c>
      <c r="R1828" t="str">
        <f>VLOOKUP(A1828,Funcionários!$A$1:$I$98,6,FALSE)</f>
        <v>Financeiro</v>
      </c>
      <c r="S1828" t="str">
        <f>VLOOKUP(A1828,Funcionários!$A$1:$I$98,5,FALSE)</f>
        <v>Gerente</v>
      </c>
      <c r="T1828">
        <f>VLOOKUP(A1828,Funcionários!$A$1:$I$98,8,FALSE)</f>
        <v>4127.25</v>
      </c>
      <c r="U1828" t="str">
        <f>VLOOKUP(A1828,Funcionários!$A$1:$I$98,3,FALSE)</f>
        <v>M</v>
      </c>
    </row>
    <row r="1829" spans="1:21" x14ac:dyDescent="0.3">
      <c r="A1829">
        <v>63</v>
      </c>
      <c r="B1829" t="str">
        <f>VLOOKUP(A1829,Funcionários!$A$1:$I$98,2,FALSE)</f>
        <v>Davi Lucas Rocha</v>
      </c>
      <c r="C1829" s="2" t="s">
        <v>85</v>
      </c>
      <c r="D1829" s="4" t="s">
        <v>3132</v>
      </c>
      <c r="E1829" s="4" t="s">
        <v>3133</v>
      </c>
      <c r="F1829">
        <v>0</v>
      </c>
      <c r="G1829">
        <v>1.3</v>
      </c>
      <c r="H1829">
        <f t="shared" si="112"/>
        <v>2025</v>
      </c>
      <c r="I1829">
        <f t="shared" si="113"/>
        <v>4</v>
      </c>
      <c r="J1829" t="s">
        <v>28</v>
      </c>
      <c r="K1829" t="str">
        <f>VLOOKUP(A1829,Funcionários!$A$1:$I$98,7,FALSE)</f>
        <v>Tarde</v>
      </c>
      <c r="L1829" t="str">
        <f>VLOOKUP(K1829,Turnos!$A$1:$C$4,2,FALSE)</f>
        <v>14:00</v>
      </c>
      <c r="M1829" t="str">
        <f>VLOOKUP(K1829,Turnos!$A$1:$C$4,3,FALSE)</f>
        <v>22:00</v>
      </c>
      <c r="N1829" s="6">
        <v>1.4502777777777771</v>
      </c>
      <c r="O1829" s="6">
        <v>5.4180555555555534</v>
      </c>
      <c r="P1829" s="6">
        <f t="shared" si="114"/>
        <v>6.8683333333333305</v>
      </c>
      <c r="Q1829" t="str">
        <f t="shared" si="115"/>
        <v>Anomalia</v>
      </c>
      <c r="R1829" t="str">
        <f>VLOOKUP(A1829,Funcionários!$A$1:$I$98,6,FALSE)</f>
        <v>Financeiro</v>
      </c>
      <c r="S1829" t="str">
        <f>VLOOKUP(A1829,Funcionários!$A$1:$I$98,5,FALSE)</f>
        <v>Gerente</v>
      </c>
      <c r="T1829">
        <f>VLOOKUP(A1829,Funcionários!$A$1:$I$98,8,FALSE)</f>
        <v>4127.25</v>
      </c>
      <c r="U1829" t="str">
        <f>VLOOKUP(A1829,Funcionários!$A$1:$I$98,3,FALSE)</f>
        <v>M</v>
      </c>
    </row>
    <row r="1830" spans="1:21" x14ac:dyDescent="0.3">
      <c r="A1830">
        <v>63</v>
      </c>
      <c r="B1830" t="str">
        <f>VLOOKUP(A1830,Funcionários!$A$1:$I$98,2,FALSE)</f>
        <v>Davi Lucas Rocha</v>
      </c>
      <c r="C1830" s="2" t="s">
        <v>88</v>
      </c>
      <c r="D1830" s="4" t="s">
        <v>3134</v>
      </c>
      <c r="E1830" s="4" t="s">
        <v>3135</v>
      </c>
      <c r="F1830">
        <v>0</v>
      </c>
      <c r="G1830">
        <v>1.9</v>
      </c>
      <c r="H1830">
        <f t="shared" si="112"/>
        <v>2025</v>
      </c>
      <c r="I1830">
        <f t="shared" si="113"/>
        <v>4</v>
      </c>
      <c r="J1830" t="s">
        <v>9</v>
      </c>
      <c r="K1830" t="str">
        <f>VLOOKUP(A1830,Funcionários!$A$1:$I$98,7,FALSE)</f>
        <v>Tarde</v>
      </c>
      <c r="L1830" t="str">
        <f>VLOOKUP(K1830,Turnos!$A$1:$C$4,2,FALSE)</f>
        <v>14:00</v>
      </c>
      <c r="M1830" t="str">
        <f>VLOOKUP(K1830,Turnos!$A$1:$C$4,3,FALSE)</f>
        <v>22:00</v>
      </c>
      <c r="N1830" s="6">
        <v>4.4925000000000006</v>
      </c>
      <c r="O1830" s="6">
        <v>7.2286111111111104</v>
      </c>
      <c r="P1830" s="6">
        <f t="shared" si="114"/>
        <v>11.72111111111111</v>
      </c>
      <c r="Q1830" t="str">
        <f t="shared" si="115"/>
        <v>Anomalia</v>
      </c>
      <c r="R1830" t="str">
        <f>VLOOKUP(A1830,Funcionários!$A$1:$I$98,6,FALSE)</f>
        <v>Financeiro</v>
      </c>
      <c r="S1830" t="str">
        <f>VLOOKUP(A1830,Funcionários!$A$1:$I$98,5,FALSE)</f>
        <v>Gerente</v>
      </c>
      <c r="T1830">
        <f>VLOOKUP(A1830,Funcionários!$A$1:$I$98,8,FALSE)</f>
        <v>4127.25</v>
      </c>
      <c r="U1830" t="str">
        <f>VLOOKUP(A1830,Funcionários!$A$1:$I$98,3,FALSE)</f>
        <v>M</v>
      </c>
    </row>
    <row r="1831" spans="1:21" x14ac:dyDescent="0.3">
      <c r="A1831">
        <v>63</v>
      </c>
      <c r="B1831" t="str">
        <f>VLOOKUP(A1831,Funcionários!$A$1:$I$98,2,FALSE)</f>
        <v>Davi Lucas Rocha</v>
      </c>
      <c r="C1831" s="2" t="s">
        <v>91</v>
      </c>
      <c r="D1831" s="4" t="s">
        <v>3136</v>
      </c>
      <c r="E1831" s="4" t="s">
        <v>3137</v>
      </c>
      <c r="F1831">
        <v>0</v>
      </c>
      <c r="G1831">
        <v>0.8</v>
      </c>
      <c r="H1831">
        <f t="shared" si="112"/>
        <v>2025</v>
      </c>
      <c r="I1831">
        <f t="shared" si="113"/>
        <v>4</v>
      </c>
      <c r="J1831" t="s">
        <v>12</v>
      </c>
      <c r="K1831" t="str">
        <f>VLOOKUP(A1831,Funcionários!$A$1:$I$98,7,FALSE)</f>
        <v>Tarde</v>
      </c>
      <c r="L1831" t="str">
        <f>VLOOKUP(K1831,Turnos!$A$1:$C$4,2,FALSE)</f>
        <v>14:00</v>
      </c>
      <c r="M1831" t="str">
        <f>VLOOKUP(K1831,Turnos!$A$1:$C$4,3,FALSE)</f>
        <v>22:00</v>
      </c>
      <c r="N1831" s="6">
        <v>0.18249999999999922</v>
      </c>
      <c r="O1831" s="6">
        <v>11.690833333333332</v>
      </c>
      <c r="P1831" s="6">
        <f t="shared" si="114"/>
        <v>11.873333333333331</v>
      </c>
      <c r="Q1831" t="str">
        <f t="shared" si="115"/>
        <v>Anomalia</v>
      </c>
      <c r="R1831" t="str">
        <f>VLOOKUP(A1831,Funcionários!$A$1:$I$98,6,FALSE)</f>
        <v>Financeiro</v>
      </c>
      <c r="S1831" t="str">
        <f>VLOOKUP(A1831,Funcionários!$A$1:$I$98,5,FALSE)</f>
        <v>Gerente</v>
      </c>
      <c r="T1831">
        <f>VLOOKUP(A1831,Funcionários!$A$1:$I$98,8,FALSE)</f>
        <v>4127.25</v>
      </c>
      <c r="U1831" t="str">
        <f>VLOOKUP(A1831,Funcionários!$A$1:$I$98,3,FALSE)</f>
        <v>M</v>
      </c>
    </row>
    <row r="1832" spans="1:21" x14ac:dyDescent="0.3">
      <c r="A1832">
        <v>64</v>
      </c>
      <c r="B1832" t="str">
        <f>VLOOKUP(A1832,Funcionários!$A$1:$I$98,2,FALSE)</f>
        <v>Ágatha Pereira</v>
      </c>
      <c r="C1832" s="2" t="s">
        <v>7</v>
      </c>
      <c r="D1832" s="4" t="s">
        <v>3138</v>
      </c>
      <c r="E1832" s="4" t="s">
        <v>3139</v>
      </c>
      <c r="F1832">
        <v>0</v>
      </c>
      <c r="G1832">
        <v>1.7</v>
      </c>
      <c r="H1832">
        <f t="shared" si="112"/>
        <v>2025</v>
      </c>
      <c r="I1832">
        <f t="shared" si="113"/>
        <v>5</v>
      </c>
      <c r="J1832" t="s">
        <v>9</v>
      </c>
      <c r="K1832" t="str">
        <f>VLOOKUP(A1832,Funcionários!$A$1:$I$98,7,FALSE)</f>
        <v>Manhã</v>
      </c>
      <c r="L1832" t="str">
        <f>VLOOKUP(K1832,Turnos!$A$1:$C$4,2,FALSE)</f>
        <v>06:00</v>
      </c>
      <c r="M1832" t="str">
        <f>VLOOKUP(K1832,Turnos!$A$1:$C$4,3,FALSE)</f>
        <v>14:00</v>
      </c>
      <c r="N1832" s="6">
        <v>5.6463888888888896</v>
      </c>
      <c r="O1832" s="6">
        <v>8.3433333333333319</v>
      </c>
      <c r="P1832" s="6">
        <f t="shared" si="114"/>
        <v>13.989722222222222</v>
      </c>
      <c r="Q1832" t="str">
        <f t="shared" si="115"/>
        <v>Anomalia</v>
      </c>
      <c r="R1832" t="str">
        <f>VLOOKUP(A1832,Funcionários!$A$1:$I$98,6,FALSE)</f>
        <v>Financeiro</v>
      </c>
      <c r="S1832" t="str">
        <f>VLOOKUP(A1832,Funcionários!$A$1:$I$98,5,FALSE)</f>
        <v>Operador</v>
      </c>
      <c r="T1832">
        <f>VLOOKUP(A1832,Funcionários!$A$1:$I$98,8,FALSE)</f>
        <v>4530.71</v>
      </c>
      <c r="U1832" t="str">
        <f>VLOOKUP(A1832,Funcionários!$A$1:$I$98,3,FALSE)</f>
        <v>F</v>
      </c>
    </row>
    <row r="1833" spans="1:21" x14ac:dyDescent="0.3">
      <c r="A1833">
        <v>64</v>
      </c>
      <c r="B1833" t="str">
        <f>VLOOKUP(A1833,Funcionários!$A$1:$I$98,2,FALSE)</f>
        <v>Ágatha Pereira</v>
      </c>
      <c r="C1833" s="2" t="s">
        <v>10</v>
      </c>
      <c r="D1833" s="4" t="s">
        <v>3140</v>
      </c>
      <c r="E1833" s="4" t="s">
        <v>3141</v>
      </c>
      <c r="F1833">
        <v>0</v>
      </c>
      <c r="G1833">
        <v>1.5</v>
      </c>
      <c r="H1833">
        <f t="shared" si="112"/>
        <v>2025</v>
      </c>
      <c r="I1833">
        <f t="shared" si="113"/>
        <v>5</v>
      </c>
      <c r="J1833" t="s">
        <v>12</v>
      </c>
      <c r="K1833" t="str">
        <f>VLOOKUP(A1833,Funcionários!$A$1:$I$98,7,FALSE)</f>
        <v>Manhã</v>
      </c>
      <c r="L1833" t="str">
        <f>VLOOKUP(K1833,Turnos!$A$1:$C$4,2,FALSE)</f>
        <v>06:00</v>
      </c>
      <c r="M1833" t="str">
        <f>VLOOKUP(K1833,Turnos!$A$1:$C$4,3,FALSE)</f>
        <v>14:00</v>
      </c>
      <c r="N1833" s="6">
        <v>17.723333333333333</v>
      </c>
      <c r="O1833" s="6">
        <v>12.124166666666667</v>
      </c>
      <c r="P1833" s="6">
        <f t="shared" si="114"/>
        <v>29.8475</v>
      </c>
      <c r="Q1833" t="str">
        <f t="shared" si="115"/>
        <v>Anomalia</v>
      </c>
      <c r="R1833" t="str">
        <f>VLOOKUP(A1833,Funcionários!$A$1:$I$98,6,FALSE)</f>
        <v>Financeiro</v>
      </c>
      <c r="S1833" t="str">
        <f>VLOOKUP(A1833,Funcionários!$A$1:$I$98,5,FALSE)</f>
        <v>Operador</v>
      </c>
      <c r="T1833">
        <f>VLOOKUP(A1833,Funcionários!$A$1:$I$98,8,FALSE)</f>
        <v>4530.71</v>
      </c>
      <c r="U1833" t="str">
        <f>VLOOKUP(A1833,Funcionários!$A$1:$I$98,3,FALSE)</f>
        <v>F</v>
      </c>
    </row>
    <row r="1834" spans="1:21" x14ac:dyDescent="0.3">
      <c r="A1834">
        <v>64</v>
      </c>
      <c r="B1834" t="str">
        <f>VLOOKUP(A1834,Funcionários!$A$1:$I$98,2,FALSE)</f>
        <v>Ágatha Pereira</v>
      </c>
      <c r="C1834" s="2" t="s">
        <v>13</v>
      </c>
      <c r="D1834" s="4" t="s">
        <v>3142</v>
      </c>
      <c r="E1834" s="4" t="s">
        <v>3143</v>
      </c>
      <c r="F1834">
        <v>0</v>
      </c>
      <c r="G1834">
        <v>2.2999999999999998</v>
      </c>
      <c r="H1834">
        <f t="shared" si="112"/>
        <v>2025</v>
      </c>
      <c r="I1834">
        <f t="shared" si="113"/>
        <v>5</v>
      </c>
      <c r="J1834" t="s">
        <v>16</v>
      </c>
      <c r="K1834" t="str">
        <f>VLOOKUP(A1834,Funcionários!$A$1:$I$98,7,FALSE)</f>
        <v>Manhã</v>
      </c>
      <c r="L1834" t="str">
        <f>VLOOKUP(K1834,Turnos!$A$1:$C$4,2,FALSE)</f>
        <v>06:00</v>
      </c>
      <c r="M1834" t="str">
        <f>VLOOKUP(K1834,Turnos!$A$1:$C$4,3,FALSE)</f>
        <v>14:00</v>
      </c>
      <c r="N1834" s="6">
        <v>14.181388888888891</v>
      </c>
      <c r="O1834" s="6">
        <v>9.9913888888888867</v>
      </c>
      <c r="P1834" s="6">
        <f t="shared" si="114"/>
        <v>24.172777777777778</v>
      </c>
      <c r="Q1834" t="str">
        <f t="shared" si="115"/>
        <v>Anomalia</v>
      </c>
      <c r="R1834" t="str">
        <f>VLOOKUP(A1834,Funcionários!$A$1:$I$98,6,FALSE)</f>
        <v>Financeiro</v>
      </c>
      <c r="S1834" t="str">
        <f>VLOOKUP(A1834,Funcionários!$A$1:$I$98,5,FALSE)</f>
        <v>Operador</v>
      </c>
      <c r="T1834">
        <f>VLOOKUP(A1834,Funcionários!$A$1:$I$98,8,FALSE)</f>
        <v>4530.71</v>
      </c>
      <c r="U1834" t="str">
        <f>VLOOKUP(A1834,Funcionários!$A$1:$I$98,3,FALSE)</f>
        <v>F</v>
      </c>
    </row>
    <row r="1835" spans="1:21" x14ac:dyDescent="0.3">
      <c r="A1835">
        <v>64</v>
      </c>
      <c r="B1835" t="str">
        <f>VLOOKUP(A1835,Funcionários!$A$1:$I$98,2,FALSE)</f>
        <v>Ágatha Pereira</v>
      </c>
      <c r="C1835" s="2" t="s">
        <v>17</v>
      </c>
      <c r="D1835" s="4" t="s">
        <v>3144</v>
      </c>
      <c r="E1835" s="4" t="s">
        <v>3145</v>
      </c>
      <c r="F1835">
        <v>0</v>
      </c>
      <c r="G1835">
        <v>0</v>
      </c>
      <c r="H1835">
        <f t="shared" si="112"/>
        <v>2025</v>
      </c>
      <c r="I1835">
        <f t="shared" si="113"/>
        <v>5</v>
      </c>
      <c r="J1835" t="s">
        <v>18</v>
      </c>
      <c r="K1835" t="str">
        <f>VLOOKUP(A1835,Funcionários!$A$1:$I$98,7,FALSE)</f>
        <v>Manhã</v>
      </c>
      <c r="L1835" t="str">
        <f>VLOOKUP(K1835,Turnos!$A$1:$C$4,2,FALSE)</f>
        <v>06:00</v>
      </c>
      <c r="M1835" t="str">
        <f>VLOOKUP(K1835,Turnos!$A$1:$C$4,3,FALSE)</f>
        <v>14:00</v>
      </c>
      <c r="N1835" s="6">
        <v>0.55833333333333335</v>
      </c>
      <c r="O1835" s="6">
        <v>7.9513888888888884</v>
      </c>
      <c r="P1835" s="6">
        <f t="shared" si="114"/>
        <v>8.5097222222222211</v>
      </c>
      <c r="Q1835" t="str">
        <f t="shared" si="115"/>
        <v>Anomalia</v>
      </c>
      <c r="R1835" t="str">
        <f>VLOOKUP(A1835,Funcionários!$A$1:$I$98,6,FALSE)</f>
        <v>Financeiro</v>
      </c>
      <c r="S1835" t="str">
        <f>VLOOKUP(A1835,Funcionários!$A$1:$I$98,5,FALSE)</f>
        <v>Operador</v>
      </c>
      <c r="T1835">
        <f>VLOOKUP(A1835,Funcionários!$A$1:$I$98,8,FALSE)</f>
        <v>4530.71</v>
      </c>
      <c r="U1835" t="str">
        <f>VLOOKUP(A1835,Funcionários!$A$1:$I$98,3,FALSE)</f>
        <v>F</v>
      </c>
    </row>
    <row r="1836" spans="1:21" x14ac:dyDescent="0.3">
      <c r="A1836">
        <v>64</v>
      </c>
      <c r="B1836" t="str">
        <f>VLOOKUP(A1836,Funcionários!$A$1:$I$98,2,FALSE)</f>
        <v>Ágatha Pereira</v>
      </c>
      <c r="C1836" s="2" t="s">
        <v>19</v>
      </c>
      <c r="D1836" s="4" t="s">
        <v>3146</v>
      </c>
      <c r="E1836" s="4" t="s">
        <v>3147</v>
      </c>
      <c r="F1836">
        <v>0</v>
      </c>
      <c r="G1836">
        <v>1.4</v>
      </c>
      <c r="H1836">
        <f t="shared" si="112"/>
        <v>2025</v>
      </c>
      <c r="I1836">
        <f t="shared" si="113"/>
        <v>5</v>
      </c>
      <c r="J1836" t="s">
        <v>22</v>
      </c>
      <c r="K1836" t="str">
        <f>VLOOKUP(A1836,Funcionários!$A$1:$I$98,7,FALSE)</f>
        <v>Manhã</v>
      </c>
      <c r="L1836" t="str">
        <f>VLOOKUP(K1836,Turnos!$A$1:$C$4,2,FALSE)</f>
        <v>06:00</v>
      </c>
      <c r="M1836" t="str">
        <f>VLOOKUP(K1836,Turnos!$A$1:$C$4,3,FALSE)</f>
        <v>14:00</v>
      </c>
      <c r="N1836" s="6">
        <v>16.280555555555555</v>
      </c>
      <c r="O1836" s="6">
        <v>0.31666666666666554</v>
      </c>
      <c r="P1836" s="6">
        <f t="shared" si="114"/>
        <v>16.597222222222221</v>
      </c>
      <c r="Q1836" t="str">
        <f t="shared" si="115"/>
        <v>Anomalia</v>
      </c>
      <c r="R1836" t="str">
        <f>VLOOKUP(A1836,Funcionários!$A$1:$I$98,6,FALSE)</f>
        <v>Financeiro</v>
      </c>
      <c r="S1836" t="str">
        <f>VLOOKUP(A1836,Funcionários!$A$1:$I$98,5,FALSE)</f>
        <v>Operador</v>
      </c>
      <c r="T1836">
        <f>VLOOKUP(A1836,Funcionários!$A$1:$I$98,8,FALSE)</f>
        <v>4530.71</v>
      </c>
      <c r="U1836" t="str">
        <f>VLOOKUP(A1836,Funcionários!$A$1:$I$98,3,FALSE)</f>
        <v>F</v>
      </c>
    </row>
    <row r="1837" spans="1:21" x14ac:dyDescent="0.3">
      <c r="A1837">
        <v>64</v>
      </c>
      <c r="B1837" t="str">
        <f>VLOOKUP(A1837,Funcionários!$A$1:$I$98,2,FALSE)</f>
        <v>Ágatha Pereira</v>
      </c>
      <c r="C1837" s="2" t="s">
        <v>23</v>
      </c>
      <c r="D1837" s="4" t="s">
        <v>3148</v>
      </c>
      <c r="E1837" s="4" t="s">
        <v>3149</v>
      </c>
      <c r="F1837">
        <v>0</v>
      </c>
      <c r="G1837">
        <v>1.1000000000000001</v>
      </c>
      <c r="H1837">
        <f t="shared" si="112"/>
        <v>2025</v>
      </c>
      <c r="I1837">
        <f t="shared" si="113"/>
        <v>5</v>
      </c>
      <c r="J1837" t="s">
        <v>26</v>
      </c>
      <c r="K1837" t="str">
        <f>VLOOKUP(A1837,Funcionários!$A$1:$I$98,7,FALSE)</f>
        <v>Manhã</v>
      </c>
      <c r="L1837" t="str">
        <f>VLOOKUP(K1837,Turnos!$A$1:$C$4,2,FALSE)</f>
        <v>06:00</v>
      </c>
      <c r="M1837" t="str">
        <f>VLOOKUP(K1837,Turnos!$A$1:$C$4,3,FALSE)</f>
        <v>14:00</v>
      </c>
      <c r="N1837" s="6">
        <v>5</v>
      </c>
      <c r="O1837" s="6">
        <v>5.5361111111111097</v>
      </c>
      <c r="P1837" s="6">
        <f t="shared" si="114"/>
        <v>10.53611111111111</v>
      </c>
      <c r="Q1837" t="str">
        <f t="shared" si="115"/>
        <v>Anomalia</v>
      </c>
      <c r="R1837" t="str">
        <f>VLOOKUP(A1837,Funcionários!$A$1:$I$98,6,FALSE)</f>
        <v>Financeiro</v>
      </c>
      <c r="S1837" t="str">
        <f>VLOOKUP(A1837,Funcionários!$A$1:$I$98,5,FALSE)</f>
        <v>Operador</v>
      </c>
      <c r="T1837">
        <f>VLOOKUP(A1837,Funcionários!$A$1:$I$98,8,FALSE)</f>
        <v>4530.71</v>
      </c>
      <c r="U1837" t="str">
        <f>VLOOKUP(A1837,Funcionários!$A$1:$I$98,3,FALSE)</f>
        <v>F</v>
      </c>
    </row>
    <row r="1838" spans="1:21" x14ac:dyDescent="0.3">
      <c r="A1838">
        <v>64</v>
      </c>
      <c r="B1838" t="str">
        <f>VLOOKUP(A1838,Funcionários!$A$1:$I$98,2,FALSE)</f>
        <v>Ágatha Pereira</v>
      </c>
      <c r="C1838" s="2" t="s">
        <v>27</v>
      </c>
      <c r="D1838" s="4" t="s">
        <v>3150</v>
      </c>
      <c r="E1838" s="4" t="s">
        <v>3151</v>
      </c>
      <c r="F1838">
        <v>0</v>
      </c>
      <c r="G1838">
        <v>1.9</v>
      </c>
      <c r="H1838">
        <f t="shared" si="112"/>
        <v>2025</v>
      </c>
      <c r="I1838">
        <f t="shared" si="113"/>
        <v>5</v>
      </c>
      <c r="J1838" t="s">
        <v>28</v>
      </c>
      <c r="K1838" t="str">
        <f>VLOOKUP(A1838,Funcionários!$A$1:$I$98,7,FALSE)</f>
        <v>Manhã</v>
      </c>
      <c r="L1838" t="str">
        <f>VLOOKUP(K1838,Turnos!$A$1:$C$4,2,FALSE)</f>
        <v>06:00</v>
      </c>
      <c r="M1838" t="str">
        <f>VLOOKUP(K1838,Turnos!$A$1:$C$4,3,FALSE)</f>
        <v>14:00</v>
      </c>
      <c r="N1838" s="6">
        <v>2.9986111111111104</v>
      </c>
      <c r="O1838" s="6">
        <v>4.4930555555555554</v>
      </c>
      <c r="P1838" s="6">
        <f t="shared" si="114"/>
        <v>7.4916666666666654</v>
      </c>
      <c r="Q1838" t="str">
        <f t="shared" si="115"/>
        <v>Anomalia</v>
      </c>
      <c r="R1838" t="str">
        <f>VLOOKUP(A1838,Funcionários!$A$1:$I$98,6,FALSE)</f>
        <v>Financeiro</v>
      </c>
      <c r="S1838" t="str">
        <f>VLOOKUP(A1838,Funcionários!$A$1:$I$98,5,FALSE)</f>
        <v>Operador</v>
      </c>
      <c r="T1838">
        <f>VLOOKUP(A1838,Funcionários!$A$1:$I$98,8,FALSE)</f>
        <v>4530.71</v>
      </c>
      <c r="U1838" t="str">
        <f>VLOOKUP(A1838,Funcionários!$A$1:$I$98,3,FALSE)</f>
        <v>F</v>
      </c>
    </row>
    <row r="1839" spans="1:21" x14ac:dyDescent="0.3">
      <c r="A1839">
        <v>64</v>
      </c>
      <c r="B1839" t="str">
        <f>VLOOKUP(A1839,Funcionários!$A$1:$I$98,2,FALSE)</f>
        <v>Ágatha Pereira</v>
      </c>
      <c r="C1839" s="2" t="s">
        <v>29</v>
      </c>
      <c r="D1839" s="4"/>
      <c r="E1839" s="4"/>
      <c r="F1839">
        <v>1</v>
      </c>
      <c r="G1839">
        <v>0</v>
      </c>
      <c r="H1839">
        <f t="shared" si="112"/>
        <v>2025</v>
      </c>
      <c r="I1839">
        <f t="shared" si="113"/>
        <v>4</v>
      </c>
      <c r="J1839" t="s">
        <v>9</v>
      </c>
      <c r="K1839" t="str">
        <f>VLOOKUP(A1839,Funcionários!$A$1:$I$98,7,FALSE)</f>
        <v>Manhã</v>
      </c>
      <c r="L1839" t="str">
        <f>VLOOKUP(K1839,Turnos!$A$1:$C$4,2,FALSE)</f>
        <v>06:00</v>
      </c>
      <c r="M1839" t="str">
        <f>VLOOKUP(K1839,Turnos!$A$1:$C$4,3,FALSE)</f>
        <v>14:00</v>
      </c>
      <c r="N1839" s="6">
        <v>6</v>
      </c>
      <c r="O1839" s="6">
        <v>14</v>
      </c>
      <c r="P1839" s="6">
        <f t="shared" si="114"/>
        <v>20</v>
      </c>
      <c r="Q1839" t="str">
        <f t="shared" si="115"/>
        <v>Anomalia</v>
      </c>
      <c r="R1839" t="str">
        <f>VLOOKUP(A1839,Funcionários!$A$1:$I$98,6,FALSE)</f>
        <v>Financeiro</v>
      </c>
      <c r="S1839" t="str">
        <f>VLOOKUP(A1839,Funcionários!$A$1:$I$98,5,FALSE)</f>
        <v>Operador</v>
      </c>
      <c r="T1839">
        <f>VLOOKUP(A1839,Funcionários!$A$1:$I$98,8,FALSE)</f>
        <v>4530.71</v>
      </c>
      <c r="U1839" t="str">
        <f>VLOOKUP(A1839,Funcionários!$A$1:$I$98,3,FALSE)</f>
        <v>F</v>
      </c>
    </row>
    <row r="1840" spans="1:21" x14ac:dyDescent="0.3">
      <c r="A1840">
        <v>64</v>
      </c>
      <c r="B1840" t="str">
        <f>VLOOKUP(A1840,Funcionários!$A$1:$I$98,2,FALSE)</f>
        <v>Ágatha Pereira</v>
      </c>
      <c r="C1840" s="2" t="s">
        <v>32</v>
      </c>
      <c r="D1840" s="4" t="s">
        <v>3152</v>
      </c>
      <c r="E1840" s="4" t="s">
        <v>3153</v>
      </c>
      <c r="F1840">
        <v>0</v>
      </c>
      <c r="G1840">
        <v>0.2</v>
      </c>
      <c r="H1840">
        <f t="shared" si="112"/>
        <v>2025</v>
      </c>
      <c r="I1840">
        <f t="shared" si="113"/>
        <v>4</v>
      </c>
      <c r="J1840" t="s">
        <v>12</v>
      </c>
      <c r="K1840" t="str">
        <f>VLOOKUP(A1840,Funcionários!$A$1:$I$98,7,FALSE)</f>
        <v>Manhã</v>
      </c>
      <c r="L1840" t="str">
        <f>VLOOKUP(K1840,Turnos!$A$1:$C$4,2,FALSE)</f>
        <v>06:00</v>
      </c>
      <c r="M1840" t="str">
        <f>VLOOKUP(K1840,Turnos!$A$1:$C$4,3,FALSE)</f>
        <v>14:00</v>
      </c>
      <c r="N1840" s="6">
        <v>11.155833333333334</v>
      </c>
      <c r="O1840" s="6">
        <v>4.3638888888888898</v>
      </c>
      <c r="P1840" s="6">
        <f t="shared" si="114"/>
        <v>15.519722222222224</v>
      </c>
      <c r="Q1840" t="str">
        <f t="shared" si="115"/>
        <v>Anomalia</v>
      </c>
      <c r="R1840" t="str">
        <f>VLOOKUP(A1840,Funcionários!$A$1:$I$98,6,FALSE)</f>
        <v>Financeiro</v>
      </c>
      <c r="S1840" t="str">
        <f>VLOOKUP(A1840,Funcionários!$A$1:$I$98,5,FALSE)</f>
        <v>Operador</v>
      </c>
      <c r="T1840">
        <f>VLOOKUP(A1840,Funcionários!$A$1:$I$98,8,FALSE)</f>
        <v>4530.71</v>
      </c>
      <c r="U1840" t="str">
        <f>VLOOKUP(A1840,Funcionários!$A$1:$I$98,3,FALSE)</f>
        <v>F</v>
      </c>
    </row>
    <row r="1841" spans="1:21" x14ac:dyDescent="0.3">
      <c r="A1841">
        <v>64</v>
      </c>
      <c r="B1841" t="str">
        <f>VLOOKUP(A1841,Funcionários!$A$1:$I$98,2,FALSE)</f>
        <v>Ágatha Pereira</v>
      </c>
      <c r="C1841" s="2" t="s">
        <v>35</v>
      </c>
      <c r="D1841" s="4" t="s">
        <v>3154</v>
      </c>
      <c r="E1841" s="4" t="s">
        <v>3155</v>
      </c>
      <c r="F1841">
        <v>0</v>
      </c>
      <c r="G1841">
        <v>1.9</v>
      </c>
      <c r="H1841">
        <f t="shared" si="112"/>
        <v>2025</v>
      </c>
      <c r="I1841">
        <f t="shared" si="113"/>
        <v>4</v>
      </c>
      <c r="J1841" t="s">
        <v>16</v>
      </c>
      <c r="K1841" t="str">
        <f>VLOOKUP(A1841,Funcionários!$A$1:$I$98,7,FALSE)</f>
        <v>Manhã</v>
      </c>
      <c r="L1841" t="str">
        <f>VLOOKUP(K1841,Turnos!$A$1:$C$4,2,FALSE)</f>
        <v>06:00</v>
      </c>
      <c r="M1841" t="str">
        <f>VLOOKUP(K1841,Turnos!$A$1:$C$4,3,FALSE)</f>
        <v>14:00</v>
      </c>
      <c r="N1841" s="6">
        <v>3.571111111111112</v>
      </c>
      <c r="O1841" s="6">
        <v>12.399444444444445</v>
      </c>
      <c r="P1841" s="6">
        <f t="shared" si="114"/>
        <v>15.970555555555556</v>
      </c>
      <c r="Q1841" t="str">
        <f t="shared" si="115"/>
        <v>Anomalia</v>
      </c>
      <c r="R1841" t="str">
        <f>VLOOKUP(A1841,Funcionários!$A$1:$I$98,6,FALSE)</f>
        <v>Financeiro</v>
      </c>
      <c r="S1841" t="str">
        <f>VLOOKUP(A1841,Funcionários!$A$1:$I$98,5,FALSE)</f>
        <v>Operador</v>
      </c>
      <c r="T1841">
        <f>VLOOKUP(A1841,Funcionários!$A$1:$I$98,8,FALSE)</f>
        <v>4530.71</v>
      </c>
      <c r="U1841" t="str">
        <f>VLOOKUP(A1841,Funcionários!$A$1:$I$98,3,FALSE)</f>
        <v>F</v>
      </c>
    </row>
    <row r="1842" spans="1:21" x14ac:dyDescent="0.3">
      <c r="A1842">
        <v>64</v>
      </c>
      <c r="B1842" t="str">
        <f>VLOOKUP(A1842,Funcionários!$A$1:$I$98,2,FALSE)</f>
        <v>Ágatha Pereira</v>
      </c>
      <c r="C1842" s="2" t="s">
        <v>36</v>
      </c>
      <c r="D1842" s="4"/>
      <c r="E1842" s="4"/>
      <c r="F1842">
        <v>0</v>
      </c>
      <c r="G1842">
        <v>0</v>
      </c>
      <c r="H1842">
        <f t="shared" si="112"/>
        <v>2025</v>
      </c>
      <c r="I1842">
        <f t="shared" si="113"/>
        <v>4</v>
      </c>
      <c r="J1842" t="s">
        <v>18</v>
      </c>
      <c r="K1842" t="str">
        <f>VLOOKUP(A1842,Funcionários!$A$1:$I$98,7,FALSE)</f>
        <v>Manhã</v>
      </c>
      <c r="L1842" t="str">
        <f>VLOOKUP(K1842,Turnos!$A$1:$C$4,2,FALSE)</f>
        <v>06:00</v>
      </c>
      <c r="M1842" t="str">
        <f>VLOOKUP(K1842,Turnos!$A$1:$C$4,3,FALSE)</f>
        <v>14:00</v>
      </c>
      <c r="N1842" s="6">
        <v>6</v>
      </c>
      <c r="O1842" s="6">
        <v>14</v>
      </c>
      <c r="P1842" s="6">
        <f t="shared" si="114"/>
        <v>20</v>
      </c>
      <c r="Q1842" t="str">
        <f t="shared" si="115"/>
        <v>Anomalia</v>
      </c>
      <c r="R1842" t="str">
        <f>VLOOKUP(A1842,Funcionários!$A$1:$I$98,6,FALSE)</f>
        <v>Financeiro</v>
      </c>
      <c r="S1842" t="str">
        <f>VLOOKUP(A1842,Funcionários!$A$1:$I$98,5,FALSE)</f>
        <v>Operador</v>
      </c>
      <c r="T1842">
        <f>VLOOKUP(A1842,Funcionários!$A$1:$I$98,8,FALSE)</f>
        <v>4530.71</v>
      </c>
      <c r="U1842" t="str">
        <f>VLOOKUP(A1842,Funcionários!$A$1:$I$98,3,FALSE)</f>
        <v>F</v>
      </c>
    </row>
    <row r="1843" spans="1:21" x14ac:dyDescent="0.3">
      <c r="A1843">
        <v>64</v>
      </c>
      <c r="B1843" t="str">
        <f>VLOOKUP(A1843,Funcionários!$A$1:$I$98,2,FALSE)</f>
        <v>Ágatha Pereira</v>
      </c>
      <c r="C1843" s="2" t="s">
        <v>39</v>
      </c>
      <c r="D1843" s="4" t="s">
        <v>3156</v>
      </c>
      <c r="E1843" s="4" t="s">
        <v>3157</v>
      </c>
      <c r="F1843">
        <v>0</v>
      </c>
      <c r="G1843">
        <v>2.1</v>
      </c>
      <c r="H1843">
        <f t="shared" si="112"/>
        <v>2025</v>
      </c>
      <c r="I1843">
        <f t="shared" si="113"/>
        <v>4</v>
      </c>
      <c r="J1843" t="s">
        <v>22</v>
      </c>
      <c r="K1843" t="str">
        <f>VLOOKUP(A1843,Funcionários!$A$1:$I$98,7,FALSE)</f>
        <v>Manhã</v>
      </c>
      <c r="L1843" t="str">
        <f>VLOOKUP(K1843,Turnos!$A$1:$C$4,2,FALSE)</f>
        <v>06:00</v>
      </c>
      <c r="M1843" t="str">
        <f>VLOOKUP(K1843,Turnos!$A$1:$C$4,3,FALSE)</f>
        <v>14:00</v>
      </c>
      <c r="N1843" s="6">
        <v>6.6272222222222217</v>
      </c>
      <c r="O1843" s="6">
        <v>0.60472222222222172</v>
      </c>
      <c r="P1843" s="6">
        <f t="shared" si="114"/>
        <v>7.2319444444444434</v>
      </c>
      <c r="Q1843" t="str">
        <f t="shared" si="115"/>
        <v>Anomalia</v>
      </c>
      <c r="R1843" t="str">
        <f>VLOOKUP(A1843,Funcionários!$A$1:$I$98,6,FALSE)</f>
        <v>Financeiro</v>
      </c>
      <c r="S1843" t="str">
        <f>VLOOKUP(A1843,Funcionários!$A$1:$I$98,5,FALSE)</f>
        <v>Operador</v>
      </c>
      <c r="T1843">
        <f>VLOOKUP(A1843,Funcionários!$A$1:$I$98,8,FALSE)</f>
        <v>4530.71</v>
      </c>
      <c r="U1843" t="str">
        <f>VLOOKUP(A1843,Funcionários!$A$1:$I$98,3,FALSE)</f>
        <v>F</v>
      </c>
    </row>
    <row r="1844" spans="1:21" x14ac:dyDescent="0.3">
      <c r="A1844">
        <v>64</v>
      </c>
      <c r="B1844" t="str">
        <f>VLOOKUP(A1844,Funcionários!$A$1:$I$98,2,FALSE)</f>
        <v>Ágatha Pereira</v>
      </c>
      <c r="C1844" s="2" t="s">
        <v>42</v>
      </c>
      <c r="D1844" s="4" t="s">
        <v>3158</v>
      </c>
      <c r="E1844" s="4" t="s">
        <v>3159</v>
      </c>
      <c r="F1844">
        <v>0</v>
      </c>
      <c r="G1844">
        <v>1.1000000000000001</v>
      </c>
      <c r="H1844">
        <f t="shared" si="112"/>
        <v>2025</v>
      </c>
      <c r="I1844">
        <f t="shared" si="113"/>
        <v>4</v>
      </c>
      <c r="J1844" t="s">
        <v>26</v>
      </c>
      <c r="K1844" t="str">
        <f>VLOOKUP(A1844,Funcionários!$A$1:$I$98,7,FALSE)</f>
        <v>Manhã</v>
      </c>
      <c r="L1844" t="str">
        <f>VLOOKUP(K1844,Turnos!$A$1:$C$4,2,FALSE)</f>
        <v>06:00</v>
      </c>
      <c r="M1844" t="str">
        <f>VLOOKUP(K1844,Turnos!$A$1:$C$4,3,FALSE)</f>
        <v>14:00</v>
      </c>
      <c r="N1844" s="6">
        <v>14.406666666666666</v>
      </c>
      <c r="O1844" s="6">
        <v>10.360000000000001</v>
      </c>
      <c r="P1844" s="6">
        <f t="shared" si="114"/>
        <v>24.766666666666666</v>
      </c>
      <c r="Q1844" t="str">
        <f t="shared" si="115"/>
        <v>Anomalia</v>
      </c>
      <c r="R1844" t="str">
        <f>VLOOKUP(A1844,Funcionários!$A$1:$I$98,6,FALSE)</f>
        <v>Financeiro</v>
      </c>
      <c r="S1844" t="str">
        <f>VLOOKUP(A1844,Funcionários!$A$1:$I$98,5,FALSE)</f>
        <v>Operador</v>
      </c>
      <c r="T1844">
        <f>VLOOKUP(A1844,Funcionários!$A$1:$I$98,8,FALSE)</f>
        <v>4530.71</v>
      </c>
      <c r="U1844" t="str">
        <f>VLOOKUP(A1844,Funcionários!$A$1:$I$98,3,FALSE)</f>
        <v>F</v>
      </c>
    </row>
    <row r="1845" spans="1:21" x14ac:dyDescent="0.3">
      <c r="A1845">
        <v>64</v>
      </c>
      <c r="B1845" t="str">
        <f>VLOOKUP(A1845,Funcionários!$A$1:$I$98,2,FALSE)</f>
        <v>Ágatha Pereira</v>
      </c>
      <c r="C1845" s="2" t="s">
        <v>45</v>
      </c>
      <c r="D1845" s="4" t="s">
        <v>3160</v>
      </c>
      <c r="E1845" s="4" t="s">
        <v>3161</v>
      </c>
      <c r="F1845">
        <v>0</v>
      </c>
      <c r="G1845">
        <v>2.2000000000000002</v>
      </c>
      <c r="H1845">
        <f t="shared" si="112"/>
        <v>2025</v>
      </c>
      <c r="I1845">
        <f t="shared" si="113"/>
        <v>4</v>
      </c>
      <c r="J1845" t="s">
        <v>28</v>
      </c>
      <c r="K1845" t="str">
        <f>VLOOKUP(A1845,Funcionários!$A$1:$I$98,7,FALSE)</f>
        <v>Manhã</v>
      </c>
      <c r="L1845" t="str">
        <f>VLOOKUP(K1845,Turnos!$A$1:$C$4,2,FALSE)</f>
        <v>06:00</v>
      </c>
      <c r="M1845" t="str">
        <f>VLOOKUP(K1845,Turnos!$A$1:$C$4,3,FALSE)</f>
        <v>14:00</v>
      </c>
      <c r="N1845" s="6">
        <v>7.1202777777777788</v>
      </c>
      <c r="O1845" s="6">
        <v>7.0238888888888873</v>
      </c>
      <c r="P1845" s="6">
        <f t="shared" si="114"/>
        <v>14.144166666666667</v>
      </c>
      <c r="Q1845" t="str">
        <f t="shared" si="115"/>
        <v>Anomalia</v>
      </c>
      <c r="R1845" t="str">
        <f>VLOOKUP(A1845,Funcionários!$A$1:$I$98,6,FALSE)</f>
        <v>Financeiro</v>
      </c>
      <c r="S1845" t="str">
        <f>VLOOKUP(A1845,Funcionários!$A$1:$I$98,5,FALSE)</f>
        <v>Operador</v>
      </c>
      <c r="T1845">
        <f>VLOOKUP(A1845,Funcionários!$A$1:$I$98,8,FALSE)</f>
        <v>4530.71</v>
      </c>
      <c r="U1845" t="str">
        <f>VLOOKUP(A1845,Funcionários!$A$1:$I$98,3,FALSE)</f>
        <v>F</v>
      </c>
    </row>
    <row r="1846" spans="1:21" x14ac:dyDescent="0.3">
      <c r="A1846">
        <v>64</v>
      </c>
      <c r="B1846" t="str">
        <f>VLOOKUP(A1846,Funcionários!$A$1:$I$98,2,FALSE)</f>
        <v>Ágatha Pereira</v>
      </c>
      <c r="C1846" s="2" t="s">
        <v>48</v>
      </c>
      <c r="D1846" s="4" t="s">
        <v>3162</v>
      </c>
      <c r="E1846" s="4" t="s">
        <v>3163</v>
      </c>
      <c r="F1846">
        <v>0</v>
      </c>
      <c r="G1846">
        <v>2.2000000000000002</v>
      </c>
      <c r="H1846">
        <f t="shared" si="112"/>
        <v>2025</v>
      </c>
      <c r="I1846">
        <f t="shared" si="113"/>
        <v>4</v>
      </c>
      <c r="J1846" t="s">
        <v>9</v>
      </c>
      <c r="K1846" t="str">
        <f>VLOOKUP(A1846,Funcionários!$A$1:$I$98,7,FALSE)</f>
        <v>Manhã</v>
      </c>
      <c r="L1846" t="str">
        <f>VLOOKUP(K1846,Turnos!$A$1:$C$4,2,FALSE)</f>
        <v>06:00</v>
      </c>
      <c r="M1846" t="str">
        <f>VLOOKUP(K1846,Turnos!$A$1:$C$4,3,FALSE)</f>
        <v>14:00</v>
      </c>
      <c r="N1846" s="6">
        <v>14.627222222222224</v>
      </c>
      <c r="O1846" s="6">
        <v>11.056388888888891</v>
      </c>
      <c r="P1846" s="6">
        <f t="shared" si="114"/>
        <v>25.683611111111116</v>
      </c>
      <c r="Q1846" t="str">
        <f t="shared" si="115"/>
        <v>Anomalia</v>
      </c>
      <c r="R1846" t="str">
        <f>VLOOKUP(A1846,Funcionários!$A$1:$I$98,6,FALSE)</f>
        <v>Financeiro</v>
      </c>
      <c r="S1846" t="str">
        <f>VLOOKUP(A1846,Funcionários!$A$1:$I$98,5,FALSE)</f>
        <v>Operador</v>
      </c>
      <c r="T1846">
        <f>VLOOKUP(A1846,Funcionários!$A$1:$I$98,8,FALSE)</f>
        <v>4530.71</v>
      </c>
      <c r="U1846" t="str">
        <f>VLOOKUP(A1846,Funcionários!$A$1:$I$98,3,FALSE)</f>
        <v>F</v>
      </c>
    </row>
    <row r="1847" spans="1:21" x14ac:dyDescent="0.3">
      <c r="A1847">
        <v>64</v>
      </c>
      <c r="B1847" t="str">
        <f>VLOOKUP(A1847,Funcionários!$A$1:$I$98,2,FALSE)</f>
        <v>Ágatha Pereira</v>
      </c>
      <c r="C1847" s="2" t="s">
        <v>51</v>
      </c>
      <c r="D1847" s="4" t="s">
        <v>3164</v>
      </c>
      <c r="E1847" s="4" t="s">
        <v>3165</v>
      </c>
      <c r="F1847">
        <v>0</v>
      </c>
      <c r="G1847">
        <v>0.2</v>
      </c>
      <c r="H1847">
        <f t="shared" si="112"/>
        <v>2025</v>
      </c>
      <c r="I1847">
        <f t="shared" si="113"/>
        <v>4</v>
      </c>
      <c r="J1847" t="s">
        <v>12</v>
      </c>
      <c r="K1847" t="str">
        <f>VLOOKUP(A1847,Funcionários!$A$1:$I$98,7,FALSE)</f>
        <v>Manhã</v>
      </c>
      <c r="L1847" t="str">
        <f>VLOOKUP(K1847,Turnos!$A$1:$C$4,2,FALSE)</f>
        <v>06:00</v>
      </c>
      <c r="M1847" t="str">
        <f>VLOOKUP(K1847,Turnos!$A$1:$C$4,3,FALSE)</f>
        <v>14:00</v>
      </c>
      <c r="N1847" s="6">
        <v>16.137777777777778</v>
      </c>
      <c r="O1847" s="6">
        <v>2.0333333333333341</v>
      </c>
      <c r="P1847" s="6">
        <f t="shared" si="114"/>
        <v>18.171111111111113</v>
      </c>
      <c r="Q1847" t="str">
        <f t="shared" si="115"/>
        <v>Anomalia</v>
      </c>
      <c r="R1847" t="str">
        <f>VLOOKUP(A1847,Funcionários!$A$1:$I$98,6,FALSE)</f>
        <v>Financeiro</v>
      </c>
      <c r="S1847" t="str">
        <f>VLOOKUP(A1847,Funcionários!$A$1:$I$98,5,FALSE)</f>
        <v>Operador</v>
      </c>
      <c r="T1847">
        <f>VLOOKUP(A1847,Funcionários!$A$1:$I$98,8,FALSE)</f>
        <v>4530.71</v>
      </c>
      <c r="U1847" t="str">
        <f>VLOOKUP(A1847,Funcionários!$A$1:$I$98,3,FALSE)</f>
        <v>F</v>
      </c>
    </row>
    <row r="1848" spans="1:21" x14ac:dyDescent="0.3">
      <c r="A1848">
        <v>64</v>
      </c>
      <c r="B1848" t="str">
        <f>VLOOKUP(A1848,Funcionários!$A$1:$I$98,2,FALSE)</f>
        <v>Ágatha Pereira</v>
      </c>
      <c r="C1848" s="2" t="s">
        <v>54</v>
      </c>
      <c r="D1848" s="4" t="s">
        <v>3166</v>
      </c>
      <c r="E1848" s="4" t="s">
        <v>3167</v>
      </c>
      <c r="F1848">
        <v>0</v>
      </c>
      <c r="G1848">
        <v>1.6</v>
      </c>
      <c r="H1848">
        <f t="shared" si="112"/>
        <v>2025</v>
      </c>
      <c r="I1848">
        <f t="shared" si="113"/>
        <v>4</v>
      </c>
      <c r="J1848" t="s">
        <v>16</v>
      </c>
      <c r="K1848" t="str">
        <f>VLOOKUP(A1848,Funcionários!$A$1:$I$98,7,FALSE)</f>
        <v>Manhã</v>
      </c>
      <c r="L1848" t="str">
        <f>VLOOKUP(K1848,Turnos!$A$1:$C$4,2,FALSE)</f>
        <v>06:00</v>
      </c>
      <c r="M1848" t="str">
        <f>VLOOKUP(K1848,Turnos!$A$1:$C$4,3,FALSE)</f>
        <v>14:00</v>
      </c>
      <c r="N1848" s="6">
        <v>3.1586111111111124</v>
      </c>
      <c r="O1848" s="6">
        <v>7.4747222222222218</v>
      </c>
      <c r="P1848" s="6">
        <f t="shared" si="114"/>
        <v>10.633333333333335</v>
      </c>
      <c r="Q1848" t="str">
        <f t="shared" si="115"/>
        <v>Anomalia</v>
      </c>
      <c r="R1848" t="str">
        <f>VLOOKUP(A1848,Funcionários!$A$1:$I$98,6,FALSE)</f>
        <v>Financeiro</v>
      </c>
      <c r="S1848" t="str">
        <f>VLOOKUP(A1848,Funcionários!$A$1:$I$98,5,FALSE)</f>
        <v>Operador</v>
      </c>
      <c r="T1848">
        <f>VLOOKUP(A1848,Funcionários!$A$1:$I$98,8,FALSE)</f>
        <v>4530.71</v>
      </c>
      <c r="U1848" t="str">
        <f>VLOOKUP(A1848,Funcionários!$A$1:$I$98,3,FALSE)</f>
        <v>F</v>
      </c>
    </row>
    <row r="1849" spans="1:21" x14ac:dyDescent="0.3">
      <c r="A1849">
        <v>64</v>
      </c>
      <c r="B1849" t="str">
        <f>VLOOKUP(A1849,Funcionários!$A$1:$I$98,2,FALSE)</f>
        <v>Ágatha Pereira</v>
      </c>
      <c r="C1849" s="2" t="s">
        <v>57</v>
      </c>
      <c r="D1849" s="4"/>
      <c r="E1849" s="4"/>
      <c r="F1849">
        <v>0</v>
      </c>
      <c r="G1849">
        <v>0</v>
      </c>
      <c r="H1849">
        <f t="shared" si="112"/>
        <v>2025</v>
      </c>
      <c r="I1849">
        <f t="shared" si="113"/>
        <v>4</v>
      </c>
      <c r="J1849" t="s">
        <v>18</v>
      </c>
      <c r="K1849" t="str">
        <f>VLOOKUP(A1849,Funcionários!$A$1:$I$98,7,FALSE)</f>
        <v>Manhã</v>
      </c>
      <c r="L1849" t="str">
        <f>VLOOKUP(K1849,Turnos!$A$1:$C$4,2,FALSE)</f>
        <v>06:00</v>
      </c>
      <c r="M1849" t="str">
        <f>VLOOKUP(K1849,Turnos!$A$1:$C$4,3,FALSE)</f>
        <v>14:00</v>
      </c>
      <c r="N1849" s="6">
        <v>6</v>
      </c>
      <c r="O1849" s="6">
        <v>14</v>
      </c>
      <c r="P1849" s="6">
        <f t="shared" si="114"/>
        <v>20</v>
      </c>
      <c r="Q1849" t="str">
        <f t="shared" si="115"/>
        <v>Anomalia</v>
      </c>
      <c r="R1849" t="str">
        <f>VLOOKUP(A1849,Funcionários!$A$1:$I$98,6,FALSE)</f>
        <v>Financeiro</v>
      </c>
      <c r="S1849" t="str">
        <f>VLOOKUP(A1849,Funcionários!$A$1:$I$98,5,FALSE)</f>
        <v>Operador</v>
      </c>
      <c r="T1849">
        <f>VLOOKUP(A1849,Funcionários!$A$1:$I$98,8,FALSE)</f>
        <v>4530.71</v>
      </c>
      <c r="U1849" t="str">
        <f>VLOOKUP(A1849,Funcionários!$A$1:$I$98,3,FALSE)</f>
        <v>F</v>
      </c>
    </row>
    <row r="1850" spans="1:21" x14ac:dyDescent="0.3">
      <c r="A1850">
        <v>64</v>
      </c>
      <c r="B1850" t="str">
        <f>VLOOKUP(A1850,Funcionários!$A$1:$I$98,2,FALSE)</f>
        <v>Ágatha Pereira</v>
      </c>
      <c r="C1850" s="2" t="s">
        <v>60</v>
      </c>
      <c r="D1850" s="4"/>
      <c r="E1850" s="4"/>
      <c r="F1850">
        <v>0</v>
      </c>
      <c r="G1850">
        <v>0</v>
      </c>
      <c r="H1850">
        <f t="shared" si="112"/>
        <v>2025</v>
      </c>
      <c r="I1850">
        <f t="shared" si="113"/>
        <v>4</v>
      </c>
      <c r="J1850" t="s">
        <v>22</v>
      </c>
      <c r="K1850" t="str">
        <f>VLOOKUP(A1850,Funcionários!$A$1:$I$98,7,FALSE)</f>
        <v>Manhã</v>
      </c>
      <c r="L1850" t="str">
        <f>VLOOKUP(K1850,Turnos!$A$1:$C$4,2,FALSE)</f>
        <v>06:00</v>
      </c>
      <c r="M1850" t="str">
        <f>VLOOKUP(K1850,Turnos!$A$1:$C$4,3,FALSE)</f>
        <v>14:00</v>
      </c>
      <c r="N1850" s="6">
        <v>6</v>
      </c>
      <c r="O1850" s="6">
        <v>14</v>
      </c>
      <c r="P1850" s="6">
        <f t="shared" si="114"/>
        <v>20</v>
      </c>
      <c r="Q1850" t="str">
        <f t="shared" si="115"/>
        <v>Anomalia</v>
      </c>
      <c r="R1850" t="str">
        <f>VLOOKUP(A1850,Funcionários!$A$1:$I$98,6,FALSE)</f>
        <v>Financeiro</v>
      </c>
      <c r="S1850" t="str">
        <f>VLOOKUP(A1850,Funcionários!$A$1:$I$98,5,FALSE)</f>
        <v>Operador</v>
      </c>
      <c r="T1850">
        <f>VLOOKUP(A1850,Funcionários!$A$1:$I$98,8,FALSE)</f>
        <v>4530.71</v>
      </c>
      <c r="U1850" t="str">
        <f>VLOOKUP(A1850,Funcionários!$A$1:$I$98,3,FALSE)</f>
        <v>F</v>
      </c>
    </row>
    <row r="1851" spans="1:21" x14ac:dyDescent="0.3">
      <c r="A1851">
        <v>64</v>
      </c>
      <c r="B1851" t="str">
        <f>VLOOKUP(A1851,Funcionários!$A$1:$I$98,2,FALSE)</f>
        <v>Ágatha Pereira</v>
      </c>
      <c r="C1851" s="2" t="s">
        <v>63</v>
      </c>
      <c r="D1851" s="4"/>
      <c r="E1851" s="4"/>
      <c r="F1851">
        <v>1</v>
      </c>
      <c r="G1851">
        <v>0</v>
      </c>
      <c r="H1851">
        <f t="shared" si="112"/>
        <v>2025</v>
      </c>
      <c r="I1851">
        <f t="shared" si="113"/>
        <v>4</v>
      </c>
      <c r="J1851" t="s">
        <v>26</v>
      </c>
      <c r="K1851" t="str">
        <f>VLOOKUP(A1851,Funcionários!$A$1:$I$98,7,FALSE)</f>
        <v>Manhã</v>
      </c>
      <c r="L1851" t="str">
        <f>VLOOKUP(K1851,Turnos!$A$1:$C$4,2,FALSE)</f>
        <v>06:00</v>
      </c>
      <c r="M1851" t="str">
        <f>VLOOKUP(K1851,Turnos!$A$1:$C$4,3,FALSE)</f>
        <v>14:00</v>
      </c>
      <c r="N1851" s="6">
        <v>6</v>
      </c>
      <c r="O1851" s="6">
        <v>14</v>
      </c>
      <c r="P1851" s="6">
        <f t="shared" si="114"/>
        <v>20</v>
      </c>
      <c r="Q1851" t="str">
        <f t="shared" si="115"/>
        <v>Anomalia</v>
      </c>
      <c r="R1851" t="str">
        <f>VLOOKUP(A1851,Funcionários!$A$1:$I$98,6,FALSE)</f>
        <v>Financeiro</v>
      </c>
      <c r="S1851" t="str">
        <f>VLOOKUP(A1851,Funcionários!$A$1:$I$98,5,FALSE)</f>
        <v>Operador</v>
      </c>
      <c r="T1851">
        <f>VLOOKUP(A1851,Funcionários!$A$1:$I$98,8,FALSE)</f>
        <v>4530.71</v>
      </c>
      <c r="U1851" t="str">
        <f>VLOOKUP(A1851,Funcionários!$A$1:$I$98,3,FALSE)</f>
        <v>F</v>
      </c>
    </row>
    <row r="1852" spans="1:21" x14ac:dyDescent="0.3">
      <c r="A1852">
        <v>64</v>
      </c>
      <c r="B1852" t="str">
        <f>VLOOKUP(A1852,Funcionários!$A$1:$I$98,2,FALSE)</f>
        <v>Ágatha Pereira</v>
      </c>
      <c r="C1852" s="2" t="s">
        <v>66</v>
      </c>
      <c r="D1852" s="4" t="s">
        <v>3168</v>
      </c>
      <c r="E1852" s="4" t="s">
        <v>3169</v>
      </c>
      <c r="F1852">
        <v>0</v>
      </c>
      <c r="G1852">
        <v>2</v>
      </c>
      <c r="H1852">
        <f t="shared" si="112"/>
        <v>2025</v>
      </c>
      <c r="I1852">
        <f t="shared" si="113"/>
        <v>4</v>
      </c>
      <c r="J1852" t="s">
        <v>28</v>
      </c>
      <c r="K1852" t="str">
        <f>VLOOKUP(A1852,Funcionários!$A$1:$I$98,7,FALSE)</f>
        <v>Manhã</v>
      </c>
      <c r="L1852" t="str">
        <f>VLOOKUP(K1852,Turnos!$A$1:$C$4,2,FALSE)</f>
        <v>06:00</v>
      </c>
      <c r="M1852" t="str">
        <f>VLOOKUP(K1852,Turnos!$A$1:$C$4,3,FALSE)</f>
        <v>14:00</v>
      </c>
      <c r="N1852" s="6">
        <v>5.5041666666666664</v>
      </c>
      <c r="O1852" s="6">
        <v>10.937500000000002</v>
      </c>
      <c r="P1852" s="6">
        <f t="shared" si="114"/>
        <v>16.44166666666667</v>
      </c>
      <c r="Q1852" t="str">
        <f t="shared" si="115"/>
        <v>Anomalia</v>
      </c>
      <c r="R1852" t="str">
        <f>VLOOKUP(A1852,Funcionários!$A$1:$I$98,6,FALSE)</f>
        <v>Financeiro</v>
      </c>
      <c r="S1852" t="str">
        <f>VLOOKUP(A1852,Funcionários!$A$1:$I$98,5,FALSE)</f>
        <v>Operador</v>
      </c>
      <c r="T1852">
        <f>VLOOKUP(A1852,Funcionários!$A$1:$I$98,8,FALSE)</f>
        <v>4530.71</v>
      </c>
      <c r="U1852" t="str">
        <f>VLOOKUP(A1852,Funcionários!$A$1:$I$98,3,FALSE)</f>
        <v>F</v>
      </c>
    </row>
    <row r="1853" spans="1:21" x14ac:dyDescent="0.3">
      <c r="A1853">
        <v>64</v>
      </c>
      <c r="B1853" t="str">
        <f>VLOOKUP(A1853,Funcionários!$A$1:$I$98,2,FALSE)</f>
        <v>Ágatha Pereira</v>
      </c>
      <c r="C1853" s="2" t="s">
        <v>69</v>
      </c>
      <c r="D1853" s="4" t="s">
        <v>3170</v>
      </c>
      <c r="E1853" s="4" t="s">
        <v>3171</v>
      </c>
      <c r="F1853">
        <v>0</v>
      </c>
      <c r="G1853">
        <v>2.6</v>
      </c>
      <c r="H1853">
        <f t="shared" si="112"/>
        <v>2025</v>
      </c>
      <c r="I1853">
        <f t="shared" si="113"/>
        <v>4</v>
      </c>
      <c r="J1853" t="s">
        <v>9</v>
      </c>
      <c r="K1853" t="str">
        <f>VLOOKUP(A1853,Funcionários!$A$1:$I$98,7,FALSE)</f>
        <v>Manhã</v>
      </c>
      <c r="L1853" t="str">
        <f>VLOOKUP(K1853,Turnos!$A$1:$C$4,2,FALSE)</f>
        <v>06:00</v>
      </c>
      <c r="M1853" t="str">
        <f>VLOOKUP(K1853,Turnos!$A$1:$C$4,3,FALSE)</f>
        <v>14:00</v>
      </c>
      <c r="N1853" s="6">
        <v>14.807500000000003</v>
      </c>
      <c r="O1853" s="6">
        <v>13.324444444444445</v>
      </c>
      <c r="P1853" s="6">
        <f t="shared" si="114"/>
        <v>28.13194444444445</v>
      </c>
      <c r="Q1853" t="str">
        <f t="shared" si="115"/>
        <v>Anomalia</v>
      </c>
      <c r="R1853" t="str">
        <f>VLOOKUP(A1853,Funcionários!$A$1:$I$98,6,FALSE)</f>
        <v>Financeiro</v>
      </c>
      <c r="S1853" t="str">
        <f>VLOOKUP(A1853,Funcionários!$A$1:$I$98,5,FALSE)</f>
        <v>Operador</v>
      </c>
      <c r="T1853">
        <f>VLOOKUP(A1853,Funcionários!$A$1:$I$98,8,FALSE)</f>
        <v>4530.71</v>
      </c>
      <c r="U1853" t="str">
        <f>VLOOKUP(A1853,Funcionários!$A$1:$I$98,3,FALSE)</f>
        <v>F</v>
      </c>
    </row>
    <row r="1854" spans="1:21" x14ac:dyDescent="0.3">
      <c r="A1854">
        <v>64</v>
      </c>
      <c r="B1854" t="str">
        <f>VLOOKUP(A1854,Funcionários!$A$1:$I$98,2,FALSE)</f>
        <v>Ágatha Pereira</v>
      </c>
      <c r="C1854" s="2" t="s">
        <v>72</v>
      </c>
      <c r="D1854" s="4"/>
      <c r="E1854" s="4"/>
      <c r="F1854">
        <v>0</v>
      </c>
      <c r="G1854">
        <v>0</v>
      </c>
      <c r="H1854">
        <f t="shared" si="112"/>
        <v>2025</v>
      </c>
      <c r="I1854">
        <f t="shared" si="113"/>
        <v>4</v>
      </c>
      <c r="J1854" t="s">
        <v>12</v>
      </c>
      <c r="K1854" t="str">
        <f>VLOOKUP(A1854,Funcionários!$A$1:$I$98,7,FALSE)</f>
        <v>Manhã</v>
      </c>
      <c r="L1854" t="str">
        <f>VLOOKUP(K1854,Turnos!$A$1:$C$4,2,FALSE)</f>
        <v>06:00</v>
      </c>
      <c r="M1854" t="str">
        <f>VLOOKUP(K1854,Turnos!$A$1:$C$4,3,FALSE)</f>
        <v>14:00</v>
      </c>
      <c r="N1854" s="6">
        <v>6</v>
      </c>
      <c r="O1854" s="6">
        <v>14</v>
      </c>
      <c r="P1854" s="6">
        <f t="shared" si="114"/>
        <v>20</v>
      </c>
      <c r="Q1854" t="str">
        <f t="shared" si="115"/>
        <v>Anomalia</v>
      </c>
      <c r="R1854" t="str">
        <f>VLOOKUP(A1854,Funcionários!$A$1:$I$98,6,FALSE)</f>
        <v>Financeiro</v>
      </c>
      <c r="S1854" t="str">
        <f>VLOOKUP(A1854,Funcionários!$A$1:$I$98,5,FALSE)</f>
        <v>Operador</v>
      </c>
      <c r="T1854">
        <f>VLOOKUP(A1854,Funcionários!$A$1:$I$98,8,FALSE)</f>
        <v>4530.71</v>
      </c>
      <c r="U1854" t="str">
        <f>VLOOKUP(A1854,Funcionários!$A$1:$I$98,3,FALSE)</f>
        <v>F</v>
      </c>
    </row>
    <row r="1855" spans="1:21" x14ac:dyDescent="0.3">
      <c r="A1855">
        <v>64</v>
      </c>
      <c r="B1855" t="str">
        <f>VLOOKUP(A1855,Funcionários!$A$1:$I$98,2,FALSE)</f>
        <v>Ágatha Pereira</v>
      </c>
      <c r="C1855" s="2" t="s">
        <v>75</v>
      </c>
      <c r="D1855" s="4" t="s">
        <v>3172</v>
      </c>
      <c r="E1855" s="4" t="s">
        <v>3173</v>
      </c>
      <c r="F1855">
        <v>0</v>
      </c>
      <c r="G1855">
        <v>2</v>
      </c>
      <c r="H1855">
        <f t="shared" si="112"/>
        <v>2025</v>
      </c>
      <c r="I1855">
        <f t="shared" si="113"/>
        <v>4</v>
      </c>
      <c r="J1855" t="s">
        <v>16</v>
      </c>
      <c r="K1855" t="str">
        <f>VLOOKUP(A1855,Funcionários!$A$1:$I$98,7,FALSE)</f>
        <v>Manhã</v>
      </c>
      <c r="L1855" t="str">
        <f>VLOOKUP(K1855,Turnos!$A$1:$C$4,2,FALSE)</f>
        <v>06:00</v>
      </c>
      <c r="M1855" t="str">
        <f>VLOOKUP(K1855,Turnos!$A$1:$C$4,3,FALSE)</f>
        <v>14:00</v>
      </c>
      <c r="N1855" s="6">
        <v>16.73</v>
      </c>
      <c r="O1855" s="6">
        <v>7.3311111111111122</v>
      </c>
      <c r="P1855" s="6">
        <f t="shared" si="114"/>
        <v>24.061111111111114</v>
      </c>
      <c r="Q1855" t="str">
        <f t="shared" si="115"/>
        <v>Anomalia</v>
      </c>
      <c r="R1855" t="str">
        <f>VLOOKUP(A1855,Funcionários!$A$1:$I$98,6,FALSE)</f>
        <v>Financeiro</v>
      </c>
      <c r="S1855" t="str">
        <f>VLOOKUP(A1855,Funcionários!$A$1:$I$98,5,FALSE)</f>
        <v>Operador</v>
      </c>
      <c r="T1855">
        <f>VLOOKUP(A1855,Funcionários!$A$1:$I$98,8,FALSE)</f>
        <v>4530.71</v>
      </c>
      <c r="U1855" t="str">
        <f>VLOOKUP(A1855,Funcionários!$A$1:$I$98,3,FALSE)</f>
        <v>F</v>
      </c>
    </row>
    <row r="1856" spans="1:21" x14ac:dyDescent="0.3">
      <c r="A1856">
        <v>64</v>
      </c>
      <c r="B1856" t="str">
        <f>VLOOKUP(A1856,Funcionários!$A$1:$I$98,2,FALSE)</f>
        <v>Ágatha Pereira</v>
      </c>
      <c r="C1856" s="2" t="s">
        <v>76</v>
      </c>
      <c r="D1856" s="4" t="s">
        <v>3174</v>
      </c>
      <c r="E1856" s="4" t="s">
        <v>3175</v>
      </c>
      <c r="F1856">
        <v>0</v>
      </c>
      <c r="G1856">
        <v>0.1</v>
      </c>
      <c r="H1856">
        <f t="shared" si="112"/>
        <v>2025</v>
      </c>
      <c r="I1856">
        <f t="shared" si="113"/>
        <v>4</v>
      </c>
      <c r="J1856" t="s">
        <v>18</v>
      </c>
      <c r="K1856" t="str">
        <f>VLOOKUP(A1856,Funcionários!$A$1:$I$98,7,FALSE)</f>
        <v>Manhã</v>
      </c>
      <c r="L1856" t="str">
        <f>VLOOKUP(K1856,Turnos!$A$1:$C$4,2,FALSE)</f>
        <v>06:00</v>
      </c>
      <c r="M1856" t="str">
        <f>VLOOKUP(K1856,Turnos!$A$1:$C$4,3,FALSE)</f>
        <v>14:00</v>
      </c>
      <c r="N1856" s="6">
        <v>16.469444444444445</v>
      </c>
      <c r="O1856" s="6">
        <v>1.6619444444444449</v>
      </c>
      <c r="P1856" s="6">
        <f t="shared" si="114"/>
        <v>18.131388888888889</v>
      </c>
      <c r="Q1856" t="str">
        <f t="shared" si="115"/>
        <v>Anomalia</v>
      </c>
      <c r="R1856" t="str">
        <f>VLOOKUP(A1856,Funcionários!$A$1:$I$98,6,FALSE)</f>
        <v>Financeiro</v>
      </c>
      <c r="S1856" t="str">
        <f>VLOOKUP(A1856,Funcionários!$A$1:$I$98,5,FALSE)</f>
        <v>Operador</v>
      </c>
      <c r="T1856">
        <f>VLOOKUP(A1856,Funcionários!$A$1:$I$98,8,FALSE)</f>
        <v>4530.71</v>
      </c>
      <c r="U1856" t="str">
        <f>VLOOKUP(A1856,Funcionários!$A$1:$I$98,3,FALSE)</f>
        <v>F</v>
      </c>
    </row>
    <row r="1857" spans="1:21" x14ac:dyDescent="0.3">
      <c r="A1857">
        <v>64</v>
      </c>
      <c r="B1857" t="str">
        <f>VLOOKUP(A1857,Funcionários!$A$1:$I$98,2,FALSE)</f>
        <v>Ágatha Pereira</v>
      </c>
      <c r="C1857" s="2" t="s">
        <v>79</v>
      </c>
      <c r="D1857" s="4"/>
      <c r="E1857" s="4"/>
      <c r="F1857">
        <v>0</v>
      </c>
      <c r="G1857">
        <v>0</v>
      </c>
      <c r="H1857">
        <f t="shared" si="112"/>
        <v>2025</v>
      </c>
      <c r="I1857">
        <f t="shared" si="113"/>
        <v>4</v>
      </c>
      <c r="J1857" t="s">
        <v>22</v>
      </c>
      <c r="K1857" t="str">
        <f>VLOOKUP(A1857,Funcionários!$A$1:$I$98,7,FALSE)</f>
        <v>Manhã</v>
      </c>
      <c r="L1857" t="str">
        <f>VLOOKUP(K1857,Turnos!$A$1:$C$4,2,FALSE)</f>
        <v>06:00</v>
      </c>
      <c r="M1857" t="str">
        <f>VLOOKUP(K1857,Turnos!$A$1:$C$4,3,FALSE)</f>
        <v>14:00</v>
      </c>
      <c r="N1857" s="6">
        <v>6</v>
      </c>
      <c r="O1857" s="6">
        <v>14</v>
      </c>
      <c r="P1857" s="6">
        <f t="shared" si="114"/>
        <v>20</v>
      </c>
      <c r="Q1857" t="str">
        <f t="shared" si="115"/>
        <v>Anomalia</v>
      </c>
      <c r="R1857" t="str">
        <f>VLOOKUP(A1857,Funcionários!$A$1:$I$98,6,FALSE)</f>
        <v>Financeiro</v>
      </c>
      <c r="S1857" t="str">
        <f>VLOOKUP(A1857,Funcionários!$A$1:$I$98,5,FALSE)</f>
        <v>Operador</v>
      </c>
      <c r="T1857">
        <f>VLOOKUP(A1857,Funcionários!$A$1:$I$98,8,FALSE)</f>
        <v>4530.71</v>
      </c>
      <c r="U1857" t="str">
        <f>VLOOKUP(A1857,Funcionários!$A$1:$I$98,3,FALSE)</f>
        <v>F</v>
      </c>
    </row>
    <row r="1858" spans="1:21" x14ac:dyDescent="0.3">
      <c r="A1858">
        <v>64</v>
      </c>
      <c r="B1858" t="str">
        <f>VLOOKUP(A1858,Funcionários!$A$1:$I$98,2,FALSE)</f>
        <v>Ágatha Pereira</v>
      </c>
      <c r="C1858" s="2" t="s">
        <v>82</v>
      </c>
      <c r="D1858" s="4" t="s">
        <v>3176</v>
      </c>
      <c r="E1858" s="4" t="s">
        <v>525</v>
      </c>
      <c r="F1858">
        <v>0</v>
      </c>
      <c r="G1858">
        <v>2.4</v>
      </c>
      <c r="H1858">
        <f t="shared" si="112"/>
        <v>2025</v>
      </c>
      <c r="I1858">
        <f t="shared" si="113"/>
        <v>4</v>
      </c>
      <c r="J1858" t="s">
        <v>26</v>
      </c>
      <c r="K1858" t="str">
        <f>VLOOKUP(A1858,Funcionários!$A$1:$I$98,7,FALSE)</f>
        <v>Manhã</v>
      </c>
      <c r="L1858" t="str">
        <f>VLOOKUP(K1858,Turnos!$A$1:$C$4,2,FALSE)</f>
        <v>06:00</v>
      </c>
      <c r="M1858" t="str">
        <f>VLOOKUP(K1858,Turnos!$A$1:$C$4,3,FALSE)</f>
        <v>14:00</v>
      </c>
      <c r="N1858" s="6">
        <v>4.8388888888888886</v>
      </c>
      <c r="O1858" s="6">
        <v>12.867222222222223</v>
      </c>
      <c r="P1858" s="6">
        <f t="shared" si="114"/>
        <v>17.706111111111113</v>
      </c>
      <c r="Q1858" t="str">
        <f t="shared" si="115"/>
        <v>Anomalia</v>
      </c>
      <c r="R1858" t="str">
        <f>VLOOKUP(A1858,Funcionários!$A$1:$I$98,6,FALSE)</f>
        <v>Financeiro</v>
      </c>
      <c r="S1858" t="str">
        <f>VLOOKUP(A1858,Funcionários!$A$1:$I$98,5,FALSE)</f>
        <v>Operador</v>
      </c>
      <c r="T1858">
        <f>VLOOKUP(A1858,Funcionários!$A$1:$I$98,8,FALSE)</f>
        <v>4530.71</v>
      </c>
      <c r="U1858" t="str">
        <f>VLOOKUP(A1858,Funcionários!$A$1:$I$98,3,FALSE)</f>
        <v>F</v>
      </c>
    </row>
    <row r="1859" spans="1:21" x14ac:dyDescent="0.3">
      <c r="A1859">
        <v>64</v>
      </c>
      <c r="B1859" t="str">
        <f>VLOOKUP(A1859,Funcionários!$A$1:$I$98,2,FALSE)</f>
        <v>Ágatha Pereira</v>
      </c>
      <c r="C1859" s="2" t="s">
        <v>85</v>
      </c>
      <c r="D1859" s="4" t="s">
        <v>3177</v>
      </c>
      <c r="E1859" s="4" t="s">
        <v>3178</v>
      </c>
      <c r="F1859">
        <v>0</v>
      </c>
      <c r="G1859">
        <v>1.8</v>
      </c>
      <c r="H1859">
        <f t="shared" ref="H1859:H1922" si="116">YEAR(C1859)</f>
        <v>2025</v>
      </c>
      <c r="I1859">
        <f t="shared" ref="I1859:I1922" si="117">MONTH(C1859)</f>
        <v>4</v>
      </c>
      <c r="J1859" t="s">
        <v>28</v>
      </c>
      <c r="K1859" t="str">
        <f>VLOOKUP(A1859,Funcionários!$A$1:$I$98,7,FALSE)</f>
        <v>Manhã</v>
      </c>
      <c r="L1859" t="str">
        <f>VLOOKUP(K1859,Turnos!$A$1:$C$4,2,FALSE)</f>
        <v>06:00</v>
      </c>
      <c r="M1859" t="str">
        <f>VLOOKUP(K1859,Turnos!$A$1:$C$4,3,FALSE)</f>
        <v>14:00</v>
      </c>
      <c r="N1859" s="6">
        <v>9.580277777777777</v>
      </c>
      <c r="O1859" s="6">
        <v>2.7961111111111117</v>
      </c>
      <c r="P1859" s="6">
        <f t="shared" ref="P1859:P1922" si="118">N1859+O1859</f>
        <v>12.376388888888888</v>
      </c>
      <c r="Q1859" t="str">
        <f t="shared" ref="Q1859:Q1922" si="119">IF(OR(N1859&gt;2,O1859&gt;2),"Anomalia","OK")</f>
        <v>Anomalia</v>
      </c>
      <c r="R1859" t="str">
        <f>VLOOKUP(A1859,Funcionários!$A$1:$I$98,6,FALSE)</f>
        <v>Financeiro</v>
      </c>
      <c r="S1859" t="str">
        <f>VLOOKUP(A1859,Funcionários!$A$1:$I$98,5,FALSE)</f>
        <v>Operador</v>
      </c>
      <c r="T1859">
        <f>VLOOKUP(A1859,Funcionários!$A$1:$I$98,8,FALSE)</f>
        <v>4530.71</v>
      </c>
      <c r="U1859" t="str">
        <f>VLOOKUP(A1859,Funcionários!$A$1:$I$98,3,FALSE)</f>
        <v>F</v>
      </c>
    </row>
    <row r="1860" spans="1:21" x14ac:dyDescent="0.3">
      <c r="A1860">
        <v>64</v>
      </c>
      <c r="B1860" t="str">
        <f>VLOOKUP(A1860,Funcionários!$A$1:$I$98,2,FALSE)</f>
        <v>Ágatha Pereira</v>
      </c>
      <c r="C1860" s="2" t="s">
        <v>88</v>
      </c>
      <c r="D1860" s="4" t="s">
        <v>3179</v>
      </c>
      <c r="E1860" s="4" t="s">
        <v>3180</v>
      </c>
      <c r="F1860">
        <v>0</v>
      </c>
      <c r="G1860">
        <v>1.5</v>
      </c>
      <c r="H1860">
        <f t="shared" si="116"/>
        <v>2025</v>
      </c>
      <c r="I1860">
        <f t="shared" si="117"/>
        <v>4</v>
      </c>
      <c r="J1860" t="s">
        <v>9</v>
      </c>
      <c r="K1860" t="str">
        <f>VLOOKUP(A1860,Funcionários!$A$1:$I$98,7,FALSE)</f>
        <v>Manhã</v>
      </c>
      <c r="L1860" t="str">
        <f>VLOOKUP(K1860,Turnos!$A$1:$C$4,2,FALSE)</f>
        <v>06:00</v>
      </c>
      <c r="M1860" t="str">
        <f>VLOOKUP(K1860,Turnos!$A$1:$C$4,3,FALSE)</f>
        <v>14:00</v>
      </c>
      <c r="N1860" s="6">
        <v>0.94000000000000028</v>
      </c>
      <c r="O1860" s="6">
        <v>13.170277777777779</v>
      </c>
      <c r="P1860" s="6">
        <f t="shared" si="118"/>
        <v>14.110277777777778</v>
      </c>
      <c r="Q1860" t="str">
        <f t="shared" si="119"/>
        <v>Anomalia</v>
      </c>
      <c r="R1860" t="str">
        <f>VLOOKUP(A1860,Funcionários!$A$1:$I$98,6,FALSE)</f>
        <v>Financeiro</v>
      </c>
      <c r="S1860" t="str">
        <f>VLOOKUP(A1860,Funcionários!$A$1:$I$98,5,FALSE)</f>
        <v>Operador</v>
      </c>
      <c r="T1860">
        <f>VLOOKUP(A1860,Funcionários!$A$1:$I$98,8,FALSE)</f>
        <v>4530.71</v>
      </c>
      <c r="U1860" t="str">
        <f>VLOOKUP(A1860,Funcionários!$A$1:$I$98,3,FALSE)</f>
        <v>F</v>
      </c>
    </row>
    <row r="1861" spans="1:21" x14ac:dyDescent="0.3">
      <c r="A1861">
        <v>64</v>
      </c>
      <c r="B1861" t="str">
        <f>VLOOKUP(A1861,Funcionários!$A$1:$I$98,2,FALSE)</f>
        <v>Ágatha Pereira</v>
      </c>
      <c r="C1861" s="2" t="s">
        <v>91</v>
      </c>
      <c r="D1861" s="4" t="s">
        <v>3181</v>
      </c>
      <c r="E1861" s="4" t="s">
        <v>3182</v>
      </c>
      <c r="F1861">
        <v>0</v>
      </c>
      <c r="G1861">
        <v>2.4</v>
      </c>
      <c r="H1861">
        <f t="shared" si="116"/>
        <v>2025</v>
      </c>
      <c r="I1861">
        <f t="shared" si="117"/>
        <v>4</v>
      </c>
      <c r="J1861" t="s">
        <v>12</v>
      </c>
      <c r="K1861" t="str">
        <f>VLOOKUP(A1861,Funcionários!$A$1:$I$98,7,FALSE)</f>
        <v>Manhã</v>
      </c>
      <c r="L1861" t="str">
        <f>VLOOKUP(K1861,Turnos!$A$1:$C$4,2,FALSE)</f>
        <v>06:00</v>
      </c>
      <c r="M1861" t="str">
        <f>VLOOKUP(K1861,Turnos!$A$1:$C$4,3,FALSE)</f>
        <v>14:00</v>
      </c>
      <c r="N1861" s="6">
        <v>4.1961111111111116</v>
      </c>
      <c r="O1861" s="6">
        <v>11.865555555555556</v>
      </c>
      <c r="P1861" s="6">
        <f t="shared" si="118"/>
        <v>16.061666666666667</v>
      </c>
      <c r="Q1861" t="str">
        <f t="shared" si="119"/>
        <v>Anomalia</v>
      </c>
      <c r="R1861" t="str">
        <f>VLOOKUP(A1861,Funcionários!$A$1:$I$98,6,FALSE)</f>
        <v>Financeiro</v>
      </c>
      <c r="S1861" t="str">
        <f>VLOOKUP(A1861,Funcionários!$A$1:$I$98,5,FALSE)</f>
        <v>Operador</v>
      </c>
      <c r="T1861">
        <f>VLOOKUP(A1861,Funcionários!$A$1:$I$98,8,FALSE)</f>
        <v>4530.71</v>
      </c>
      <c r="U1861" t="str">
        <f>VLOOKUP(A1861,Funcionários!$A$1:$I$98,3,FALSE)</f>
        <v>F</v>
      </c>
    </row>
    <row r="1862" spans="1:21" x14ac:dyDescent="0.3">
      <c r="A1862">
        <v>65</v>
      </c>
      <c r="B1862" t="str">
        <f>VLOOKUP(A1862,Funcionários!$A$1:$I$98,2,FALSE)</f>
        <v>Ana Júlia Santos</v>
      </c>
      <c r="C1862" s="2" t="s">
        <v>7</v>
      </c>
      <c r="D1862" s="4" t="s">
        <v>3183</v>
      </c>
      <c r="E1862" s="4" t="s">
        <v>3006</v>
      </c>
      <c r="F1862">
        <v>0</v>
      </c>
      <c r="G1862">
        <v>2.9</v>
      </c>
      <c r="H1862">
        <f t="shared" si="116"/>
        <v>2025</v>
      </c>
      <c r="I1862">
        <f t="shared" si="117"/>
        <v>5</v>
      </c>
      <c r="J1862" t="s">
        <v>9</v>
      </c>
      <c r="K1862" t="str">
        <f>VLOOKUP(A1862,Funcionários!$A$1:$I$98,7,FALSE)</f>
        <v>Tarde</v>
      </c>
      <c r="L1862" t="str">
        <f>VLOOKUP(K1862,Turnos!$A$1:$C$4,2,FALSE)</f>
        <v>14:00</v>
      </c>
      <c r="M1862" t="str">
        <f>VLOOKUP(K1862,Turnos!$A$1:$C$4,3,FALSE)</f>
        <v>22:00</v>
      </c>
      <c r="N1862" s="6">
        <v>4.3711111111111114</v>
      </c>
      <c r="O1862" s="6">
        <v>19.733888888888888</v>
      </c>
      <c r="P1862" s="6">
        <f t="shared" si="118"/>
        <v>24.105</v>
      </c>
      <c r="Q1862" t="str">
        <f t="shared" si="119"/>
        <v>Anomalia</v>
      </c>
      <c r="R1862" t="str">
        <f>VLOOKUP(A1862,Funcionários!$A$1:$I$98,6,FALSE)</f>
        <v>Produção</v>
      </c>
      <c r="S1862" t="str">
        <f>VLOOKUP(A1862,Funcionários!$A$1:$I$98,5,FALSE)</f>
        <v>Auxiliar</v>
      </c>
      <c r="T1862">
        <f>VLOOKUP(A1862,Funcionários!$A$1:$I$98,8,FALSE)</f>
        <v>4258.03</v>
      </c>
      <c r="U1862" t="str">
        <f>VLOOKUP(A1862,Funcionários!$A$1:$I$98,3,FALSE)</f>
        <v>F</v>
      </c>
    </row>
    <row r="1863" spans="1:21" x14ac:dyDescent="0.3">
      <c r="A1863">
        <v>65</v>
      </c>
      <c r="B1863" t="str">
        <f>VLOOKUP(A1863,Funcionários!$A$1:$I$98,2,FALSE)</f>
        <v>Ana Júlia Santos</v>
      </c>
      <c r="C1863" s="2" t="s">
        <v>10</v>
      </c>
      <c r="D1863" s="4" t="s">
        <v>3184</v>
      </c>
      <c r="E1863" s="4" t="s">
        <v>3185</v>
      </c>
      <c r="F1863">
        <v>0</v>
      </c>
      <c r="G1863">
        <v>2.9</v>
      </c>
      <c r="H1863">
        <f t="shared" si="116"/>
        <v>2025</v>
      </c>
      <c r="I1863">
        <f t="shared" si="117"/>
        <v>5</v>
      </c>
      <c r="J1863" t="s">
        <v>12</v>
      </c>
      <c r="K1863" t="str">
        <f>VLOOKUP(A1863,Funcionários!$A$1:$I$98,7,FALSE)</f>
        <v>Tarde</v>
      </c>
      <c r="L1863" t="str">
        <f>VLOOKUP(K1863,Turnos!$A$1:$C$4,2,FALSE)</f>
        <v>14:00</v>
      </c>
      <c r="M1863" t="str">
        <f>VLOOKUP(K1863,Turnos!$A$1:$C$4,3,FALSE)</f>
        <v>22:00</v>
      </c>
      <c r="N1863" s="6">
        <v>4.3488888888888901</v>
      </c>
      <c r="O1863" s="6">
        <v>0.31083333333333663</v>
      </c>
      <c r="P1863" s="6">
        <f t="shared" si="118"/>
        <v>4.6597222222222268</v>
      </c>
      <c r="Q1863" t="str">
        <f t="shared" si="119"/>
        <v>Anomalia</v>
      </c>
      <c r="R1863" t="str">
        <f>VLOOKUP(A1863,Funcionários!$A$1:$I$98,6,FALSE)</f>
        <v>Produção</v>
      </c>
      <c r="S1863" t="str">
        <f>VLOOKUP(A1863,Funcionários!$A$1:$I$98,5,FALSE)</f>
        <v>Auxiliar</v>
      </c>
      <c r="T1863">
        <f>VLOOKUP(A1863,Funcionários!$A$1:$I$98,8,FALSE)</f>
        <v>4258.03</v>
      </c>
      <c r="U1863" t="str">
        <f>VLOOKUP(A1863,Funcionários!$A$1:$I$98,3,FALSE)</f>
        <v>F</v>
      </c>
    </row>
    <row r="1864" spans="1:21" x14ac:dyDescent="0.3">
      <c r="A1864">
        <v>65</v>
      </c>
      <c r="B1864" t="str">
        <f>VLOOKUP(A1864,Funcionários!$A$1:$I$98,2,FALSE)</f>
        <v>Ana Júlia Santos</v>
      </c>
      <c r="C1864" s="2" t="s">
        <v>13</v>
      </c>
      <c r="D1864" s="4" t="s">
        <v>3186</v>
      </c>
      <c r="E1864" s="4" t="s">
        <v>3187</v>
      </c>
      <c r="F1864">
        <v>0</v>
      </c>
      <c r="G1864">
        <v>2.5</v>
      </c>
      <c r="H1864">
        <f t="shared" si="116"/>
        <v>2025</v>
      </c>
      <c r="I1864">
        <f t="shared" si="117"/>
        <v>5</v>
      </c>
      <c r="J1864" t="s">
        <v>16</v>
      </c>
      <c r="K1864" t="str">
        <f>VLOOKUP(A1864,Funcionários!$A$1:$I$98,7,FALSE)</f>
        <v>Tarde</v>
      </c>
      <c r="L1864" t="str">
        <f>VLOOKUP(K1864,Turnos!$A$1:$C$4,2,FALSE)</f>
        <v>14:00</v>
      </c>
      <c r="M1864" t="str">
        <f>VLOOKUP(K1864,Turnos!$A$1:$C$4,3,FALSE)</f>
        <v>22:00</v>
      </c>
      <c r="N1864" s="6">
        <v>8.3430555555555586</v>
      </c>
      <c r="O1864" s="6">
        <v>21.576111111111111</v>
      </c>
      <c r="P1864" s="6">
        <f t="shared" si="118"/>
        <v>29.919166666666669</v>
      </c>
      <c r="Q1864" t="str">
        <f t="shared" si="119"/>
        <v>Anomalia</v>
      </c>
      <c r="R1864" t="str">
        <f>VLOOKUP(A1864,Funcionários!$A$1:$I$98,6,FALSE)</f>
        <v>Produção</v>
      </c>
      <c r="S1864" t="str">
        <f>VLOOKUP(A1864,Funcionários!$A$1:$I$98,5,FALSE)</f>
        <v>Auxiliar</v>
      </c>
      <c r="T1864">
        <f>VLOOKUP(A1864,Funcionários!$A$1:$I$98,8,FALSE)</f>
        <v>4258.03</v>
      </c>
      <c r="U1864" t="str">
        <f>VLOOKUP(A1864,Funcionários!$A$1:$I$98,3,FALSE)</f>
        <v>F</v>
      </c>
    </row>
    <row r="1865" spans="1:21" x14ac:dyDescent="0.3">
      <c r="A1865">
        <v>65</v>
      </c>
      <c r="B1865" t="str">
        <f>VLOOKUP(A1865,Funcionários!$A$1:$I$98,2,FALSE)</f>
        <v>Ana Júlia Santos</v>
      </c>
      <c r="C1865" s="2" t="s">
        <v>17</v>
      </c>
      <c r="D1865" s="4" t="s">
        <v>3188</v>
      </c>
      <c r="E1865" s="4" t="s">
        <v>3189</v>
      </c>
      <c r="F1865">
        <v>0</v>
      </c>
      <c r="G1865">
        <v>1.8</v>
      </c>
      <c r="H1865">
        <f t="shared" si="116"/>
        <v>2025</v>
      </c>
      <c r="I1865">
        <f t="shared" si="117"/>
        <v>5</v>
      </c>
      <c r="J1865" t="s">
        <v>18</v>
      </c>
      <c r="K1865" t="str">
        <f>VLOOKUP(A1865,Funcionários!$A$1:$I$98,7,FALSE)</f>
        <v>Tarde</v>
      </c>
      <c r="L1865" t="str">
        <f>VLOOKUP(K1865,Turnos!$A$1:$C$4,2,FALSE)</f>
        <v>14:00</v>
      </c>
      <c r="M1865" t="str">
        <f>VLOOKUP(K1865,Turnos!$A$1:$C$4,3,FALSE)</f>
        <v>22:00</v>
      </c>
      <c r="N1865" s="6">
        <v>8.6838888888888857</v>
      </c>
      <c r="O1865" s="6">
        <v>9.5252777777777755</v>
      </c>
      <c r="P1865" s="6">
        <f t="shared" si="118"/>
        <v>18.209166666666661</v>
      </c>
      <c r="Q1865" t="str">
        <f t="shared" si="119"/>
        <v>Anomalia</v>
      </c>
      <c r="R1865" t="str">
        <f>VLOOKUP(A1865,Funcionários!$A$1:$I$98,6,FALSE)</f>
        <v>Produção</v>
      </c>
      <c r="S1865" t="str">
        <f>VLOOKUP(A1865,Funcionários!$A$1:$I$98,5,FALSE)</f>
        <v>Auxiliar</v>
      </c>
      <c r="T1865">
        <f>VLOOKUP(A1865,Funcionários!$A$1:$I$98,8,FALSE)</f>
        <v>4258.03</v>
      </c>
      <c r="U1865" t="str">
        <f>VLOOKUP(A1865,Funcionários!$A$1:$I$98,3,FALSE)</f>
        <v>F</v>
      </c>
    </row>
    <row r="1866" spans="1:21" x14ac:dyDescent="0.3">
      <c r="A1866">
        <v>65</v>
      </c>
      <c r="B1866" t="str">
        <f>VLOOKUP(A1866,Funcionários!$A$1:$I$98,2,FALSE)</f>
        <v>Ana Júlia Santos</v>
      </c>
      <c r="C1866" s="2" t="s">
        <v>19</v>
      </c>
      <c r="D1866" s="4" t="s">
        <v>3190</v>
      </c>
      <c r="E1866" s="4" t="s">
        <v>3191</v>
      </c>
      <c r="F1866">
        <v>0</v>
      </c>
      <c r="G1866">
        <v>0.4</v>
      </c>
      <c r="H1866">
        <f t="shared" si="116"/>
        <v>2025</v>
      </c>
      <c r="I1866">
        <f t="shared" si="117"/>
        <v>5</v>
      </c>
      <c r="J1866" t="s">
        <v>22</v>
      </c>
      <c r="K1866" t="str">
        <f>VLOOKUP(A1866,Funcionários!$A$1:$I$98,7,FALSE)</f>
        <v>Tarde</v>
      </c>
      <c r="L1866" t="str">
        <f>VLOOKUP(K1866,Turnos!$A$1:$C$4,2,FALSE)</f>
        <v>14:00</v>
      </c>
      <c r="M1866" t="str">
        <f>VLOOKUP(K1866,Turnos!$A$1:$C$4,3,FALSE)</f>
        <v>22:00</v>
      </c>
      <c r="N1866" s="6">
        <v>0.29583333333333162</v>
      </c>
      <c r="O1866" s="6">
        <v>21.742222222222221</v>
      </c>
      <c r="P1866" s="6">
        <f t="shared" si="118"/>
        <v>22.038055555555552</v>
      </c>
      <c r="Q1866" t="str">
        <f t="shared" si="119"/>
        <v>Anomalia</v>
      </c>
      <c r="R1866" t="str">
        <f>VLOOKUP(A1866,Funcionários!$A$1:$I$98,6,FALSE)</f>
        <v>Produção</v>
      </c>
      <c r="S1866" t="str">
        <f>VLOOKUP(A1866,Funcionários!$A$1:$I$98,5,FALSE)</f>
        <v>Auxiliar</v>
      </c>
      <c r="T1866">
        <f>VLOOKUP(A1866,Funcionários!$A$1:$I$98,8,FALSE)</f>
        <v>4258.03</v>
      </c>
      <c r="U1866" t="str">
        <f>VLOOKUP(A1866,Funcionários!$A$1:$I$98,3,FALSE)</f>
        <v>F</v>
      </c>
    </row>
    <row r="1867" spans="1:21" x14ac:dyDescent="0.3">
      <c r="A1867">
        <v>65</v>
      </c>
      <c r="B1867" t="str">
        <f>VLOOKUP(A1867,Funcionários!$A$1:$I$98,2,FALSE)</f>
        <v>Ana Júlia Santos</v>
      </c>
      <c r="C1867" s="2" t="s">
        <v>23</v>
      </c>
      <c r="D1867" s="4" t="s">
        <v>3192</v>
      </c>
      <c r="E1867" s="4" t="s">
        <v>3193</v>
      </c>
      <c r="F1867">
        <v>0</v>
      </c>
      <c r="G1867">
        <v>1.7</v>
      </c>
      <c r="H1867">
        <f t="shared" si="116"/>
        <v>2025</v>
      </c>
      <c r="I1867">
        <f t="shared" si="117"/>
        <v>5</v>
      </c>
      <c r="J1867" t="s">
        <v>26</v>
      </c>
      <c r="K1867" t="str">
        <f>VLOOKUP(A1867,Funcionários!$A$1:$I$98,7,FALSE)</f>
        <v>Tarde</v>
      </c>
      <c r="L1867" t="str">
        <f>VLOOKUP(K1867,Turnos!$A$1:$C$4,2,FALSE)</f>
        <v>14:00</v>
      </c>
      <c r="M1867" t="str">
        <f>VLOOKUP(K1867,Turnos!$A$1:$C$4,3,FALSE)</f>
        <v>22:00</v>
      </c>
      <c r="N1867" s="6">
        <v>1.0341666666666658</v>
      </c>
      <c r="O1867" s="6">
        <v>18.95611111111111</v>
      </c>
      <c r="P1867" s="6">
        <f t="shared" si="118"/>
        <v>19.990277777777777</v>
      </c>
      <c r="Q1867" t="str">
        <f t="shared" si="119"/>
        <v>Anomalia</v>
      </c>
      <c r="R1867" t="str">
        <f>VLOOKUP(A1867,Funcionários!$A$1:$I$98,6,FALSE)</f>
        <v>Produção</v>
      </c>
      <c r="S1867" t="str">
        <f>VLOOKUP(A1867,Funcionários!$A$1:$I$98,5,FALSE)</f>
        <v>Auxiliar</v>
      </c>
      <c r="T1867">
        <f>VLOOKUP(A1867,Funcionários!$A$1:$I$98,8,FALSE)</f>
        <v>4258.03</v>
      </c>
      <c r="U1867" t="str">
        <f>VLOOKUP(A1867,Funcionários!$A$1:$I$98,3,FALSE)</f>
        <v>F</v>
      </c>
    </row>
    <row r="1868" spans="1:21" x14ac:dyDescent="0.3">
      <c r="A1868">
        <v>65</v>
      </c>
      <c r="B1868" t="str">
        <f>VLOOKUP(A1868,Funcionários!$A$1:$I$98,2,FALSE)</f>
        <v>Ana Júlia Santos</v>
      </c>
      <c r="C1868" s="2" t="s">
        <v>27</v>
      </c>
      <c r="D1868" s="4" t="s">
        <v>3194</v>
      </c>
      <c r="E1868" s="4" t="s">
        <v>3195</v>
      </c>
      <c r="F1868">
        <v>0</v>
      </c>
      <c r="G1868">
        <v>0.1</v>
      </c>
      <c r="H1868">
        <f t="shared" si="116"/>
        <v>2025</v>
      </c>
      <c r="I1868">
        <f t="shared" si="117"/>
        <v>5</v>
      </c>
      <c r="J1868" t="s">
        <v>28</v>
      </c>
      <c r="K1868" t="str">
        <f>VLOOKUP(A1868,Funcionários!$A$1:$I$98,7,FALSE)</f>
        <v>Tarde</v>
      </c>
      <c r="L1868" t="str">
        <f>VLOOKUP(K1868,Turnos!$A$1:$C$4,2,FALSE)</f>
        <v>14:00</v>
      </c>
      <c r="M1868" t="str">
        <f>VLOOKUP(K1868,Turnos!$A$1:$C$4,3,FALSE)</f>
        <v>22:00</v>
      </c>
      <c r="N1868" s="6">
        <v>0.50416666666666821</v>
      </c>
      <c r="O1868" s="6">
        <v>13.356944444444443</v>
      </c>
      <c r="P1868" s="6">
        <f t="shared" si="118"/>
        <v>13.861111111111111</v>
      </c>
      <c r="Q1868" t="str">
        <f t="shared" si="119"/>
        <v>Anomalia</v>
      </c>
      <c r="R1868" t="str">
        <f>VLOOKUP(A1868,Funcionários!$A$1:$I$98,6,FALSE)</f>
        <v>Produção</v>
      </c>
      <c r="S1868" t="str">
        <f>VLOOKUP(A1868,Funcionários!$A$1:$I$98,5,FALSE)</f>
        <v>Auxiliar</v>
      </c>
      <c r="T1868">
        <f>VLOOKUP(A1868,Funcionários!$A$1:$I$98,8,FALSE)</f>
        <v>4258.03</v>
      </c>
      <c r="U1868" t="str">
        <f>VLOOKUP(A1868,Funcionários!$A$1:$I$98,3,FALSE)</f>
        <v>F</v>
      </c>
    </row>
    <row r="1869" spans="1:21" x14ac:dyDescent="0.3">
      <c r="A1869">
        <v>65</v>
      </c>
      <c r="B1869" t="str">
        <f>VLOOKUP(A1869,Funcionários!$A$1:$I$98,2,FALSE)</f>
        <v>Ana Júlia Santos</v>
      </c>
      <c r="C1869" s="2" t="s">
        <v>29</v>
      </c>
      <c r="D1869" s="4" t="s">
        <v>3196</v>
      </c>
      <c r="E1869" s="4" t="s">
        <v>3197</v>
      </c>
      <c r="F1869">
        <v>0</v>
      </c>
      <c r="G1869">
        <v>1.8</v>
      </c>
      <c r="H1869">
        <f t="shared" si="116"/>
        <v>2025</v>
      </c>
      <c r="I1869">
        <f t="shared" si="117"/>
        <v>4</v>
      </c>
      <c r="J1869" t="s">
        <v>9</v>
      </c>
      <c r="K1869" t="str">
        <f>VLOOKUP(A1869,Funcionários!$A$1:$I$98,7,FALSE)</f>
        <v>Tarde</v>
      </c>
      <c r="L1869" t="str">
        <f>VLOOKUP(K1869,Turnos!$A$1:$C$4,2,FALSE)</f>
        <v>14:00</v>
      </c>
      <c r="M1869" t="str">
        <f>VLOOKUP(K1869,Turnos!$A$1:$C$4,3,FALSE)</f>
        <v>22:00</v>
      </c>
      <c r="N1869" s="6">
        <v>10.048611111111112</v>
      </c>
      <c r="O1869" s="6">
        <v>3.7519444444444434</v>
      </c>
      <c r="P1869" s="6">
        <f t="shared" si="118"/>
        <v>13.800555555555556</v>
      </c>
      <c r="Q1869" t="str">
        <f t="shared" si="119"/>
        <v>Anomalia</v>
      </c>
      <c r="R1869" t="str">
        <f>VLOOKUP(A1869,Funcionários!$A$1:$I$98,6,FALSE)</f>
        <v>Produção</v>
      </c>
      <c r="S1869" t="str">
        <f>VLOOKUP(A1869,Funcionários!$A$1:$I$98,5,FALSE)</f>
        <v>Auxiliar</v>
      </c>
      <c r="T1869">
        <f>VLOOKUP(A1869,Funcionários!$A$1:$I$98,8,FALSE)</f>
        <v>4258.03</v>
      </c>
      <c r="U1869" t="str">
        <f>VLOOKUP(A1869,Funcionários!$A$1:$I$98,3,FALSE)</f>
        <v>F</v>
      </c>
    </row>
    <row r="1870" spans="1:21" x14ac:dyDescent="0.3">
      <c r="A1870">
        <v>65</v>
      </c>
      <c r="B1870" t="str">
        <f>VLOOKUP(A1870,Funcionários!$A$1:$I$98,2,FALSE)</f>
        <v>Ana Júlia Santos</v>
      </c>
      <c r="C1870" s="2" t="s">
        <v>32</v>
      </c>
      <c r="D1870" s="4"/>
      <c r="E1870" s="4"/>
      <c r="F1870">
        <v>1</v>
      </c>
      <c r="G1870">
        <v>0</v>
      </c>
      <c r="H1870">
        <f t="shared" si="116"/>
        <v>2025</v>
      </c>
      <c r="I1870">
        <f t="shared" si="117"/>
        <v>4</v>
      </c>
      <c r="J1870" t="s">
        <v>12</v>
      </c>
      <c r="K1870" t="str">
        <f>VLOOKUP(A1870,Funcionários!$A$1:$I$98,7,FALSE)</f>
        <v>Tarde</v>
      </c>
      <c r="L1870" t="str">
        <f>VLOOKUP(K1870,Turnos!$A$1:$C$4,2,FALSE)</f>
        <v>14:00</v>
      </c>
      <c r="M1870" t="str">
        <f>VLOOKUP(K1870,Turnos!$A$1:$C$4,3,FALSE)</f>
        <v>22:00</v>
      </c>
      <c r="N1870" s="6">
        <v>14</v>
      </c>
      <c r="O1870" s="6">
        <v>22</v>
      </c>
      <c r="P1870" s="6">
        <f t="shared" si="118"/>
        <v>36</v>
      </c>
      <c r="Q1870" t="str">
        <f t="shared" si="119"/>
        <v>Anomalia</v>
      </c>
      <c r="R1870" t="str">
        <f>VLOOKUP(A1870,Funcionários!$A$1:$I$98,6,FALSE)</f>
        <v>Produção</v>
      </c>
      <c r="S1870" t="str">
        <f>VLOOKUP(A1870,Funcionários!$A$1:$I$98,5,FALSE)</f>
        <v>Auxiliar</v>
      </c>
      <c r="T1870">
        <f>VLOOKUP(A1870,Funcionários!$A$1:$I$98,8,FALSE)</f>
        <v>4258.03</v>
      </c>
      <c r="U1870" t="str">
        <f>VLOOKUP(A1870,Funcionários!$A$1:$I$98,3,FALSE)</f>
        <v>F</v>
      </c>
    </row>
    <row r="1871" spans="1:21" x14ac:dyDescent="0.3">
      <c r="A1871">
        <v>65</v>
      </c>
      <c r="B1871" t="str">
        <f>VLOOKUP(A1871,Funcionários!$A$1:$I$98,2,FALSE)</f>
        <v>Ana Júlia Santos</v>
      </c>
      <c r="C1871" s="2" t="s">
        <v>35</v>
      </c>
      <c r="D1871" s="4"/>
      <c r="E1871" s="4"/>
      <c r="F1871">
        <v>1</v>
      </c>
      <c r="G1871">
        <v>0</v>
      </c>
      <c r="H1871">
        <f t="shared" si="116"/>
        <v>2025</v>
      </c>
      <c r="I1871">
        <f t="shared" si="117"/>
        <v>4</v>
      </c>
      <c r="J1871" t="s">
        <v>16</v>
      </c>
      <c r="K1871" t="str">
        <f>VLOOKUP(A1871,Funcionários!$A$1:$I$98,7,FALSE)</f>
        <v>Tarde</v>
      </c>
      <c r="L1871" t="str">
        <f>VLOOKUP(K1871,Turnos!$A$1:$C$4,2,FALSE)</f>
        <v>14:00</v>
      </c>
      <c r="M1871" t="str">
        <f>VLOOKUP(K1871,Turnos!$A$1:$C$4,3,FALSE)</f>
        <v>22:00</v>
      </c>
      <c r="N1871" s="6">
        <v>14</v>
      </c>
      <c r="O1871" s="6">
        <v>22</v>
      </c>
      <c r="P1871" s="6">
        <f t="shared" si="118"/>
        <v>36</v>
      </c>
      <c r="Q1871" t="str">
        <f t="shared" si="119"/>
        <v>Anomalia</v>
      </c>
      <c r="R1871" t="str">
        <f>VLOOKUP(A1871,Funcionários!$A$1:$I$98,6,FALSE)</f>
        <v>Produção</v>
      </c>
      <c r="S1871" t="str">
        <f>VLOOKUP(A1871,Funcionários!$A$1:$I$98,5,FALSE)</f>
        <v>Auxiliar</v>
      </c>
      <c r="T1871">
        <f>VLOOKUP(A1871,Funcionários!$A$1:$I$98,8,FALSE)</f>
        <v>4258.03</v>
      </c>
      <c r="U1871" t="str">
        <f>VLOOKUP(A1871,Funcionários!$A$1:$I$98,3,FALSE)</f>
        <v>F</v>
      </c>
    </row>
    <row r="1872" spans="1:21" x14ac:dyDescent="0.3">
      <c r="A1872">
        <v>65</v>
      </c>
      <c r="B1872" t="str">
        <f>VLOOKUP(A1872,Funcionários!$A$1:$I$98,2,FALSE)</f>
        <v>Ana Júlia Santos</v>
      </c>
      <c r="C1872" s="2" t="s">
        <v>36</v>
      </c>
      <c r="D1872" s="4"/>
      <c r="E1872" s="4"/>
      <c r="F1872">
        <v>0</v>
      </c>
      <c r="G1872">
        <v>0</v>
      </c>
      <c r="H1872">
        <f t="shared" si="116"/>
        <v>2025</v>
      </c>
      <c r="I1872">
        <f t="shared" si="117"/>
        <v>4</v>
      </c>
      <c r="J1872" t="s">
        <v>18</v>
      </c>
      <c r="K1872" t="str">
        <f>VLOOKUP(A1872,Funcionários!$A$1:$I$98,7,FALSE)</f>
        <v>Tarde</v>
      </c>
      <c r="L1872" t="str">
        <f>VLOOKUP(K1872,Turnos!$A$1:$C$4,2,FALSE)</f>
        <v>14:00</v>
      </c>
      <c r="M1872" t="str">
        <f>VLOOKUP(K1872,Turnos!$A$1:$C$4,3,FALSE)</f>
        <v>22:00</v>
      </c>
      <c r="N1872" s="6">
        <v>14</v>
      </c>
      <c r="O1872" s="6">
        <v>22</v>
      </c>
      <c r="P1872" s="6">
        <f t="shared" si="118"/>
        <v>36</v>
      </c>
      <c r="Q1872" t="str">
        <f t="shared" si="119"/>
        <v>Anomalia</v>
      </c>
      <c r="R1872" t="str">
        <f>VLOOKUP(A1872,Funcionários!$A$1:$I$98,6,FALSE)</f>
        <v>Produção</v>
      </c>
      <c r="S1872" t="str">
        <f>VLOOKUP(A1872,Funcionários!$A$1:$I$98,5,FALSE)</f>
        <v>Auxiliar</v>
      </c>
      <c r="T1872">
        <f>VLOOKUP(A1872,Funcionários!$A$1:$I$98,8,FALSE)</f>
        <v>4258.03</v>
      </c>
      <c r="U1872" t="str">
        <f>VLOOKUP(A1872,Funcionários!$A$1:$I$98,3,FALSE)</f>
        <v>F</v>
      </c>
    </row>
    <row r="1873" spans="1:21" x14ac:dyDescent="0.3">
      <c r="A1873">
        <v>65</v>
      </c>
      <c r="B1873" t="str">
        <f>VLOOKUP(A1873,Funcionários!$A$1:$I$98,2,FALSE)</f>
        <v>Ana Júlia Santos</v>
      </c>
      <c r="C1873" s="2" t="s">
        <v>39</v>
      </c>
      <c r="D1873" s="4" t="s">
        <v>3198</v>
      </c>
      <c r="E1873" s="4" t="s">
        <v>3199</v>
      </c>
      <c r="F1873">
        <v>0</v>
      </c>
      <c r="G1873">
        <v>1.2</v>
      </c>
      <c r="H1873">
        <f t="shared" si="116"/>
        <v>2025</v>
      </c>
      <c r="I1873">
        <f t="shared" si="117"/>
        <v>4</v>
      </c>
      <c r="J1873" t="s">
        <v>22</v>
      </c>
      <c r="K1873" t="str">
        <f>VLOOKUP(A1873,Funcionários!$A$1:$I$98,7,FALSE)</f>
        <v>Tarde</v>
      </c>
      <c r="L1873" t="str">
        <f>VLOOKUP(K1873,Turnos!$A$1:$C$4,2,FALSE)</f>
        <v>14:00</v>
      </c>
      <c r="M1873" t="str">
        <f>VLOOKUP(K1873,Turnos!$A$1:$C$4,3,FALSE)</f>
        <v>22:00</v>
      </c>
      <c r="N1873" s="6">
        <v>6.3036111111111124</v>
      </c>
      <c r="O1873" s="6">
        <v>11.014444444444445</v>
      </c>
      <c r="P1873" s="6">
        <f t="shared" si="118"/>
        <v>17.318055555555556</v>
      </c>
      <c r="Q1873" t="str">
        <f t="shared" si="119"/>
        <v>Anomalia</v>
      </c>
      <c r="R1873" t="str">
        <f>VLOOKUP(A1873,Funcionários!$A$1:$I$98,6,FALSE)</f>
        <v>Produção</v>
      </c>
      <c r="S1873" t="str">
        <f>VLOOKUP(A1873,Funcionários!$A$1:$I$98,5,FALSE)</f>
        <v>Auxiliar</v>
      </c>
      <c r="T1873">
        <f>VLOOKUP(A1873,Funcionários!$A$1:$I$98,8,FALSE)</f>
        <v>4258.03</v>
      </c>
      <c r="U1873" t="str">
        <f>VLOOKUP(A1873,Funcionários!$A$1:$I$98,3,FALSE)</f>
        <v>F</v>
      </c>
    </row>
    <row r="1874" spans="1:21" x14ac:dyDescent="0.3">
      <c r="A1874">
        <v>65</v>
      </c>
      <c r="B1874" t="str">
        <f>VLOOKUP(A1874,Funcionários!$A$1:$I$98,2,FALSE)</f>
        <v>Ana Júlia Santos</v>
      </c>
      <c r="C1874" s="2" t="s">
        <v>42</v>
      </c>
      <c r="D1874" s="4" t="s">
        <v>3200</v>
      </c>
      <c r="E1874" s="4" t="s">
        <v>3201</v>
      </c>
      <c r="F1874">
        <v>0</v>
      </c>
      <c r="G1874">
        <v>2.1</v>
      </c>
      <c r="H1874">
        <f t="shared" si="116"/>
        <v>2025</v>
      </c>
      <c r="I1874">
        <f t="shared" si="117"/>
        <v>4</v>
      </c>
      <c r="J1874" t="s">
        <v>26</v>
      </c>
      <c r="K1874" t="str">
        <f>VLOOKUP(A1874,Funcionários!$A$1:$I$98,7,FALSE)</f>
        <v>Tarde</v>
      </c>
      <c r="L1874" t="str">
        <f>VLOOKUP(K1874,Turnos!$A$1:$C$4,2,FALSE)</f>
        <v>14:00</v>
      </c>
      <c r="M1874" t="str">
        <f>VLOOKUP(K1874,Turnos!$A$1:$C$4,3,FALSE)</f>
        <v>22:00</v>
      </c>
      <c r="N1874" s="6">
        <v>3.8047222222222206</v>
      </c>
      <c r="O1874" s="6">
        <v>0.17000000000000259</v>
      </c>
      <c r="P1874" s="6">
        <f t="shared" si="118"/>
        <v>3.9747222222222232</v>
      </c>
      <c r="Q1874" t="str">
        <f t="shared" si="119"/>
        <v>Anomalia</v>
      </c>
      <c r="R1874" t="str">
        <f>VLOOKUP(A1874,Funcionários!$A$1:$I$98,6,FALSE)</f>
        <v>Produção</v>
      </c>
      <c r="S1874" t="str">
        <f>VLOOKUP(A1874,Funcionários!$A$1:$I$98,5,FALSE)</f>
        <v>Auxiliar</v>
      </c>
      <c r="T1874">
        <f>VLOOKUP(A1874,Funcionários!$A$1:$I$98,8,FALSE)</f>
        <v>4258.03</v>
      </c>
      <c r="U1874" t="str">
        <f>VLOOKUP(A1874,Funcionários!$A$1:$I$98,3,FALSE)</f>
        <v>F</v>
      </c>
    </row>
    <row r="1875" spans="1:21" x14ac:dyDescent="0.3">
      <c r="A1875">
        <v>65</v>
      </c>
      <c r="B1875" t="str">
        <f>VLOOKUP(A1875,Funcionários!$A$1:$I$98,2,FALSE)</f>
        <v>Ana Júlia Santos</v>
      </c>
      <c r="C1875" s="2" t="s">
        <v>45</v>
      </c>
      <c r="D1875" s="4" t="s">
        <v>3202</v>
      </c>
      <c r="E1875" s="4" t="s">
        <v>3203</v>
      </c>
      <c r="F1875">
        <v>0</v>
      </c>
      <c r="G1875">
        <v>1.6</v>
      </c>
      <c r="H1875">
        <f t="shared" si="116"/>
        <v>2025</v>
      </c>
      <c r="I1875">
        <f t="shared" si="117"/>
        <v>4</v>
      </c>
      <c r="J1875" t="s">
        <v>28</v>
      </c>
      <c r="K1875" t="str">
        <f>VLOOKUP(A1875,Funcionários!$A$1:$I$98,7,FALSE)</f>
        <v>Tarde</v>
      </c>
      <c r="L1875" t="str">
        <f>VLOOKUP(K1875,Turnos!$A$1:$C$4,2,FALSE)</f>
        <v>14:00</v>
      </c>
      <c r="M1875" t="str">
        <f>VLOOKUP(K1875,Turnos!$A$1:$C$4,3,FALSE)</f>
        <v>22:00</v>
      </c>
      <c r="N1875" s="6">
        <v>6.7761111111111116</v>
      </c>
      <c r="O1875" s="6">
        <v>15.158611111111108</v>
      </c>
      <c r="P1875" s="6">
        <f t="shared" si="118"/>
        <v>21.93472222222222</v>
      </c>
      <c r="Q1875" t="str">
        <f t="shared" si="119"/>
        <v>Anomalia</v>
      </c>
      <c r="R1875" t="str">
        <f>VLOOKUP(A1875,Funcionários!$A$1:$I$98,6,FALSE)</f>
        <v>Produção</v>
      </c>
      <c r="S1875" t="str">
        <f>VLOOKUP(A1875,Funcionários!$A$1:$I$98,5,FALSE)</f>
        <v>Auxiliar</v>
      </c>
      <c r="T1875">
        <f>VLOOKUP(A1875,Funcionários!$A$1:$I$98,8,FALSE)</f>
        <v>4258.03</v>
      </c>
      <c r="U1875" t="str">
        <f>VLOOKUP(A1875,Funcionários!$A$1:$I$98,3,FALSE)</f>
        <v>F</v>
      </c>
    </row>
    <row r="1876" spans="1:21" x14ac:dyDescent="0.3">
      <c r="A1876">
        <v>65</v>
      </c>
      <c r="B1876" t="str">
        <f>VLOOKUP(A1876,Funcionários!$A$1:$I$98,2,FALSE)</f>
        <v>Ana Júlia Santos</v>
      </c>
      <c r="C1876" s="2" t="s">
        <v>48</v>
      </c>
      <c r="D1876" s="4"/>
      <c r="E1876" s="4"/>
      <c r="F1876">
        <v>0</v>
      </c>
      <c r="G1876">
        <v>0</v>
      </c>
      <c r="H1876">
        <f t="shared" si="116"/>
        <v>2025</v>
      </c>
      <c r="I1876">
        <f t="shared" si="117"/>
        <v>4</v>
      </c>
      <c r="J1876" t="s">
        <v>9</v>
      </c>
      <c r="K1876" t="str">
        <f>VLOOKUP(A1876,Funcionários!$A$1:$I$98,7,FALSE)</f>
        <v>Tarde</v>
      </c>
      <c r="L1876" t="str">
        <f>VLOOKUP(K1876,Turnos!$A$1:$C$4,2,FALSE)</f>
        <v>14:00</v>
      </c>
      <c r="M1876" t="str">
        <f>VLOOKUP(K1876,Turnos!$A$1:$C$4,3,FALSE)</f>
        <v>22:00</v>
      </c>
      <c r="N1876" s="6">
        <v>14</v>
      </c>
      <c r="O1876" s="6">
        <v>22</v>
      </c>
      <c r="P1876" s="6">
        <f t="shared" si="118"/>
        <v>36</v>
      </c>
      <c r="Q1876" t="str">
        <f t="shared" si="119"/>
        <v>Anomalia</v>
      </c>
      <c r="R1876" t="str">
        <f>VLOOKUP(A1876,Funcionários!$A$1:$I$98,6,FALSE)</f>
        <v>Produção</v>
      </c>
      <c r="S1876" t="str">
        <f>VLOOKUP(A1876,Funcionários!$A$1:$I$98,5,FALSE)</f>
        <v>Auxiliar</v>
      </c>
      <c r="T1876">
        <f>VLOOKUP(A1876,Funcionários!$A$1:$I$98,8,FALSE)</f>
        <v>4258.03</v>
      </c>
      <c r="U1876" t="str">
        <f>VLOOKUP(A1876,Funcionários!$A$1:$I$98,3,FALSE)</f>
        <v>F</v>
      </c>
    </row>
    <row r="1877" spans="1:21" x14ac:dyDescent="0.3">
      <c r="A1877">
        <v>65</v>
      </c>
      <c r="B1877" t="str">
        <f>VLOOKUP(A1877,Funcionários!$A$1:$I$98,2,FALSE)</f>
        <v>Ana Júlia Santos</v>
      </c>
      <c r="C1877" s="2" t="s">
        <v>51</v>
      </c>
      <c r="D1877" s="4" t="s">
        <v>3204</v>
      </c>
      <c r="E1877" s="4" t="s">
        <v>3205</v>
      </c>
      <c r="F1877">
        <v>0</v>
      </c>
      <c r="G1877">
        <v>1.5</v>
      </c>
      <c r="H1877">
        <f t="shared" si="116"/>
        <v>2025</v>
      </c>
      <c r="I1877">
        <f t="shared" si="117"/>
        <v>4</v>
      </c>
      <c r="J1877" t="s">
        <v>12</v>
      </c>
      <c r="K1877" t="str">
        <f>VLOOKUP(A1877,Funcionários!$A$1:$I$98,7,FALSE)</f>
        <v>Tarde</v>
      </c>
      <c r="L1877" t="str">
        <f>VLOOKUP(K1877,Turnos!$A$1:$C$4,2,FALSE)</f>
        <v>14:00</v>
      </c>
      <c r="M1877" t="str">
        <f>VLOOKUP(K1877,Turnos!$A$1:$C$4,3,FALSE)</f>
        <v>22:00</v>
      </c>
      <c r="N1877" s="6">
        <v>3.3630555555555546</v>
      </c>
      <c r="O1877" s="6">
        <v>18.520833333333332</v>
      </c>
      <c r="P1877" s="6">
        <f t="shared" si="118"/>
        <v>21.883888888888887</v>
      </c>
      <c r="Q1877" t="str">
        <f t="shared" si="119"/>
        <v>Anomalia</v>
      </c>
      <c r="R1877" t="str">
        <f>VLOOKUP(A1877,Funcionários!$A$1:$I$98,6,FALSE)</f>
        <v>Produção</v>
      </c>
      <c r="S1877" t="str">
        <f>VLOOKUP(A1877,Funcionários!$A$1:$I$98,5,FALSE)</f>
        <v>Auxiliar</v>
      </c>
      <c r="T1877">
        <f>VLOOKUP(A1877,Funcionários!$A$1:$I$98,8,FALSE)</f>
        <v>4258.03</v>
      </c>
      <c r="U1877" t="str">
        <f>VLOOKUP(A1877,Funcionários!$A$1:$I$98,3,FALSE)</f>
        <v>F</v>
      </c>
    </row>
    <row r="1878" spans="1:21" x14ac:dyDescent="0.3">
      <c r="A1878">
        <v>65</v>
      </c>
      <c r="B1878" t="str">
        <f>VLOOKUP(A1878,Funcionários!$A$1:$I$98,2,FALSE)</f>
        <v>Ana Júlia Santos</v>
      </c>
      <c r="C1878" s="2" t="s">
        <v>54</v>
      </c>
      <c r="D1878" s="4" t="s">
        <v>3206</v>
      </c>
      <c r="E1878" s="4" t="s">
        <v>3207</v>
      </c>
      <c r="F1878">
        <v>0</v>
      </c>
      <c r="G1878">
        <v>2.2999999999999998</v>
      </c>
      <c r="H1878">
        <f t="shared" si="116"/>
        <v>2025</v>
      </c>
      <c r="I1878">
        <f t="shared" si="117"/>
        <v>4</v>
      </c>
      <c r="J1878" t="s">
        <v>16</v>
      </c>
      <c r="K1878" t="str">
        <f>VLOOKUP(A1878,Funcionários!$A$1:$I$98,7,FALSE)</f>
        <v>Tarde</v>
      </c>
      <c r="L1878" t="str">
        <f>VLOOKUP(K1878,Turnos!$A$1:$C$4,2,FALSE)</f>
        <v>14:00</v>
      </c>
      <c r="M1878" t="str">
        <f>VLOOKUP(K1878,Turnos!$A$1:$C$4,3,FALSE)</f>
        <v>22:00</v>
      </c>
      <c r="N1878" s="6">
        <v>1.7297222222222217</v>
      </c>
      <c r="O1878" s="6">
        <v>21.857777777777777</v>
      </c>
      <c r="P1878" s="6">
        <f t="shared" si="118"/>
        <v>23.587499999999999</v>
      </c>
      <c r="Q1878" t="str">
        <f t="shared" si="119"/>
        <v>Anomalia</v>
      </c>
      <c r="R1878" t="str">
        <f>VLOOKUP(A1878,Funcionários!$A$1:$I$98,6,FALSE)</f>
        <v>Produção</v>
      </c>
      <c r="S1878" t="str">
        <f>VLOOKUP(A1878,Funcionários!$A$1:$I$98,5,FALSE)</f>
        <v>Auxiliar</v>
      </c>
      <c r="T1878">
        <f>VLOOKUP(A1878,Funcionários!$A$1:$I$98,8,FALSE)</f>
        <v>4258.03</v>
      </c>
      <c r="U1878" t="str">
        <f>VLOOKUP(A1878,Funcionários!$A$1:$I$98,3,FALSE)</f>
        <v>F</v>
      </c>
    </row>
    <row r="1879" spans="1:21" x14ac:dyDescent="0.3">
      <c r="A1879">
        <v>65</v>
      </c>
      <c r="B1879" t="str">
        <f>VLOOKUP(A1879,Funcionários!$A$1:$I$98,2,FALSE)</f>
        <v>Ana Júlia Santos</v>
      </c>
      <c r="C1879" s="2" t="s">
        <v>57</v>
      </c>
      <c r="D1879" s="4"/>
      <c r="E1879" s="4"/>
      <c r="F1879">
        <v>0</v>
      </c>
      <c r="G1879">
        <v>0</v>
      </c>
      <c r="H1879">
        <f t="shared" si="116"/>
        <v>2025</v>
      </c>
      <c r="I1879">
        <f t="shared" si="117"/>
        <v>4</v>
      </c>
      <c r="J1879" t="s">
        <v>18</v>
      </c>
      <c r="K1879" t="str">
        <f>VLOOKUP(A1879,Funcionários!$A$1:$I$98,7,FALSE)</f>
        <v>Tarde</v>
      </c>
      <c r="L1879" t="str">
        <f>VLOOKUP(K1879,Turnos!$A$1:$C$4,2,FALSE)</f>
        <v>14:00</v>
      </c>
      <c r="M1879" t="str">
        <f>VLOOKUP(K1879,Turnos!$A$1:$C$4,3,FALSE)</f>
        <v>22:00</v>
      </c>
      <c r="N1879" s="6">
        <v>14</v>
      </c>
      <c r="O1879" s="6">
        <v>22</v>
      </c>
      <c r="P1879" s="6">
        <f t="shared" si="118"/>
        <v>36</v>
      </c>
      <c r="Q1879" t="str">
        <f t="shared" si="119"/>
        <v>Anomalia</v>
      </c>
      <c r="R1879" t="str">
        <f>VLOOKUP(A1879,Funcionários!$A$1:$I$98,6,FALSE)</f>
        <v>Produção</v>
      </c>
      <c r="S1879" t="str">
        <f>VLOOKUP(A1879,Funcionários!$A$1:$I$98,5,FALSE)</f>
        <v>Auxiliar</v>
      </c>
      <c r="T1879">
        <f>VLOOKUP(A1879,Funcionários!$A$1:$I$98,8,FALSE)</f>
        <v>4258.03</v>
      </c>
      <c r="U1879" t="str">
        <f>VLOOKUP(A1879,Funcionários!$A$1:$I$98,3,FALSE)</f>
        <v>F</v>
      </c>
    </row>
    <row r="1880" spans="1:21" x14ac:dyDescent="0.3">
      <c r="A1880">
        <v>65</v>
      </c>
      <c r="B1880" t="str">
        <f>VLOOKUP(A1880,Funcionários!$A$1:$I$98,2,FALSE)</f>
        <v>Ana Júlia Santos</v>
      </c>
      <c r="C1880" s="2" t="s">
        <v>60</v>
      </c>
      <c r="D1880" s="4" t="s">
        <v>3208</v>
      </c>
      <c r="E1880" s="4" t="s">
        <v>3209</v>
      </c>
      <c r="F1880">
        <v>0</v>
      </c>
      <c r="G1880">
        <v>1.6</v>
      </c>
      <c r="H1880">
        <f t="shared" si="116"/>
        <v>2025</v>
      </c>
      <c r="I1880">
        <f t="shared" si="117"/>
        <v>4</v>
      </c>
      <c r="J1880" t="s">
        <v>22</v>
      </c>
      <c r="K1880" t="str">
        <f>VLOOKUP(A1880,Funcionários!$A$1:$I$98,7,FALSE)</f>
        <v>Tarde</v>
      </c>
      <c r="L1880" t="str">
        <f>VLOOKUP(K1880,Turnos!$A$1:$C$4,2,FALSE)</f>
        <v>14:00</v>
      </c>
      <c r="M1880" t="str">
        <f>VLOOKUP(K1880,Turnos!$A$1:$C$4,3,FALSE)</f>
        <v>22:00</v>
      </c>
      <c r="N1880" s="6">
        <v>12.673611111111112</v>
      </c>
      <c r="O1880" s="6">
        <v>13.943333333333333</v>
      </c>
      <c r="P1880" s="6">
        <f t="shared" si="118"/>
        <v>26.616944444444446</v>
      </c>
      <c r="Q1880" t="str">
        <f t="shared" si="119"/>
        <v>Anomalia</v>
      </c>
      <c r="R1880" t="str">
        <f>VLOOKUP(A1880,Funcionários!$A$1:$I$98,6,FALSE)</f>
        <v>Produção</v>
      </c>
      <c r="S1880" t="str">
        <f>VLOOKUP(A1880,Funcionários!$A$1:$I$98,5,FALSE)</f>
        <v>Auxiliar</v>
      </c>
      <c r="T1880">
        <f>VLOOKUP(A1880,Funcionários!$A$1:$I$98,8,FALSE)</f>
        <v>4258.03</v>
      </c>
      <c r="U1880" t="str">
        <f>VLOOKUP(A1880,Funcionários!$A$1:$I$98,3,FALSE)</f>
        <v>F</v>
      </c>
    </row>
    <row r="1881" spans="1:21" x14ac:dyDescent="0.3">
      <c r="A1881">
        <v>65</v>
      </c>
      <c r="B1881" t="str">
        <f>VLOOKUP(A1881,Funcionários!$A$1:$I$98,2,FALSE)</f>
        <v>Ana Júlia Santos</v>
      </c>
      <c r="C1881" s="2" t="s">
        <v>63</v>
      </c>
      <c r="D1881" s="4" t="s">
        <v>3210</v>
      </c>
      <c r="E1881" s="4" t="s">
        <v>3211</v>
      </c>
      <c r="F1881">
        <v>0</v>
      </c>
      <c r="G1881">
        <v>2.2999999999999998</v>
      </c>
      <c r="H1881">
        <f t="shared" si="116"/>
        <v>2025</v>
      </c>
      <c r="I1881">
        <f t="shared" si="117"/>
        <v>4</v>
      </c>
      <c r="J1881" t="s">
        <v>26</v>
      </c>
      <c r="K1881" t="str">
        <f>VLOOKUP(A1881,Funcionários!$A$1:$I$98,7,FALSE)</f>
        <v>Tarde</v>
      </c>
      <c r="L1881" t="str">
        <f>VLOOKUP(K1881,Turnos!$A$1:$C$4,2,FALSE)</f>
        <v>14:00</v>
      </c>
      <c r="M1881" t="str">
        <f>VLOOKUP(K1881,Turnos!$A$1:$C$4,3,FALSE)</f>
        <v>22:00</v>
      </c>
      <c r="N1881" s="6">
        <v>4.7102777777777787</v>
      </c>
      <c r="O1881" s="6">
        <v>14.308888888888889</v>
      </c>
      <c r="P1881" s="6">
        <f t="shared" si="118"/>
        <v>19.019166666666667</v>
      </c>
      <c r="Q1881" t="str">
        <f t="shared" si="119"/>
        <v>Anomalia</v>
      </c>
      <c r="R1881" t="str">
        <f>VLOOKUP(A1881,Funcionários!$A$1:$I$98,6,FALSE)</f>
        <v>Produção</v>
      </c>
      <c r="S1881" t="str">
        <f>VLOOKUP(A1881,Funcionários!$A$1:$I$98,5,FALSE)</f>
        <v>Auxiliar</v>
      </c>
      <c r="T1881">
        <f>VLOOKUP(A1881,Funcionários!$A$1:$I$98,8,FALSE)</f>
        <v>4258.03</v>
      </c>
      <c r="U1881" t="str">
        <f>VLOOKUP(A1881,Funcionários!$A$1:$I$98,3,FALSE)</f>
        <v>F</v>
      </c>
    </row>
    <row r="1882" spans="1:21" x14ac:dyDescent="0.3">
      <c r="A1882">
        <v>65</v>
      </c>
      <c r="B1882" t="str">
        <f>VLOOKUP(A1882,Funcionários!$A$1:$I$98,2,FALSE)</f>
        <v>Ana Júlia Santos</v>
      </c>
      <c r="C1882" s="2" t="s">
        <v>66</v>
      </c>
      <c r="D1882" s="4" t="s">
        <v>3212</v>
      </c>
      <c r="E1882" s="4" t="s">
        <v>3213</v>
      </c>
      <c r="F1882">
        <v>0</v>
      </c>
      <c r="G1882">
        <v>2.2999999999999998</v>
      </c>
      <c r="H1882">
        <f t="shared" si="116"/>
        <v>2025</v>
      </c>
      <c r="I1882">
        <f t="shared" si="117"/>
        <v>4</v>
      </c>
      <c r="J1882" t="s">
        <v>28</v>
      </c>
      <c r="K1882" t="str">
        <f>VLOOKUP(A1882,Funcionários!$A$1:$I$98,7,FALSE)</f>
        <v>Tarde</v>
      </c>
      <c r="L1882" t="str">
        <f>VLOOKUP(K1882,Turnos!$A$1:$C$4,2,FALSE)</f>
        <v>14:00</v>
      </c>
      <c r="M1882" t="str">
        <f>VLOOKUP(K1882,Turnos!$A$1:$C$4,3,FALSE)</f>
        <v>22:00</v>
      </c>
      <c r="N1882" s="6">
        <v>4.3774999999999995</v>
      </c>
      <c r="O1882" s="6">
        <v>5.945277777777779</v>
      </c>
      <c r="P1882" s="6">
        <f t="shared" si="118"/>
        <v>10.322777777777778</v>
      </c>
      <c r="Q1882" t="str">
        <f t="shared" si="119"/>
        <v>Anomalia</v>
      </c>
      <c r="R1882" t="str">
        <f>VLOOKUP(A1882,Funcionários!$A$1:$I$98,6,FALSE)</f>
        <v>Produção</v>
      </c>
      <c r="S1882" t="str">
        <f>VLOOKUP(A1882,Funcionários!$A$1:$I$98,5,FALSE)</f>
        <v>Auxiliar</v>
      </c>
      <c r="T1882">
        <f>VLOOKUP(A1882,Funcionários!$A$1:$I$98,8,FALSE)</f>
        <v>4258.03</v>
      </c>
      <c r="U1882" t="str">
        <f>VLOOKUP(A1882,Funcionários!$A$1:$I$98,3,FALSE)</f>
        <v>F</v>
      </c>
    </row>
    <row r="1883" spans="1:21" x14ac:dyDescent="0.3">
      <c r="A1883">
        <v>65</v>
      </c>
      <c r="B1883" t="str">
        <f>VLOOKUP(A1883,Funcionários!$A$1:$I$98,2,FALSE)</f>
        <v>Ana Júlia Santos</v>
      </c>
      <c r="C1883" s="2" t="s">
        <v>69</v>
      </c>
      <c r="D1883" s="4" t="s">
        <v>3214</v>
      </c>
      <c r="E1883" s="4" t="s">
        <v>3215</v>
      </c>
      <c r="F1883">
        <v>0</v>
      </c>
      <c r="G1883">
        <v>0.6</v>
      </c>
      <c r="H1883">
        <f t="shared" si="116"/>
        <v>2025</v>
      </c>
      <c r="I1883">
        <f t="shared" si="117"/>
        <v>4</v>
      </c>
      <c r="J1883" t="s">
        <v>9</v>
      </c>
      <c r="K1883" t="str">
        <f>VLOOKUP(A1883,Funcionários!$A$1:$I$98,7,FALSE)</f>
        <v>Tarde</v>
      </c>
      <c r="L1883" t="str">
        <f>VLOOKUP(K1883,Turnos!$A$1:$C$4,2,FALSE)</f>
        <v>14:00</v>
      </c>
      <c r="M1883" t="str">
        <f>VLOOKUP(K1883,Turnos!$A$1:$C$4,3,FALSE)</f>
        <v>22:00</v>
      </c>
      <c r="N1883" s="6">
        <v>9.0694444444444411</v>
      </c>
      <c r="O1883" s="6">
        <v>20.291388888888889</v>
      </c>
      <c r="P1883" s="6">
        <f t="shared" si="118"/>
        <v>29.360833333333332</v>
      </c>
      <c r="Q1883" t="str">
        <f t="shared" si="119"/>
        <v>Anomalia</v>
      </c>
      <c r="R1883" t="str">
        <f>VLOOKUP(A1883,Funcionários!$A$1:$I$98,6,FALSE)</f>
        <v>Produção</v>
      </c>
      <c r="S1883" t="str">
        <f>VLOOKUP(A1883,Funcionários!$A$1:$I$98,5,FALSE)</f>
        <v>Auxiliar</v>
      </c>
      <c r="T1883">
        <f>VLOOKUP(A1883,Funcionários!$A$1:$I$98,8,FALSE)</f>
        <v>4258.03</v>
      </c>
      <c r="U1883" t="str">
        <f>VLOOKUP(A1883,Funcionários!$A$1:$I$98,3,FALSE)</f>
        <v>F</v>
      </c>
    </row>
    <row r="1884" spans="1:21" x14ac:dyDescent="0.3">
      <c r="A1884">
        <v>65</v>
      </c>
      <c r="B1884" t="str">
        <f>VLOOKUP(A1884,Funcionários!$A$1:$I$98,2,FALSE)</f>
        <v>Ana Júlia Santos</v>
      </c>
      <c r="C1884" s="2" t="s">
        <v>72</v>
      </c>
      <c r="D1884" s="4" t="s">
        <v>3216</v>
      </c>
      <c r="E1884" s="4" t="s">
        <v>1906</v>
      </c>
      <c r="F1884">
        <v>0</v>
      </c>
      <c r="G1884">
        <v>2.9</v>
      </c>
      <c r="H1884">
        <f t="shared" si="116"/>
        <v>2025</v>
      </c>
      <c r="I1884">
        <f t="shared" si="117"/>
        <v>4</v>
      </c>
      <c r="J1884" t="s">
        <v>12</v>
      </c>
      <c r="K1884" t="str">
        <f>VLOOKUP(A1884,Funcionários!$A$1:$I$98,7,FALSE)</f>
        <v>Tarde</v>
      </c>
      <c r="L1884" t="str">
        <f>VLOOKUP(K1884,Turnos!$A$1:$C$4,2,FALSE)</f>
        <v>14:00</v>
      </c>
      <c r="M1884" t="str">
        <f>VLOOKUP(K1884,Turnos!$A$1:$C$4,3,FALSE)</f>
        <v>22:00</v>
      </c>
      <c r="N1884" s="6">
        <v>12.219722222222224</v>
      </c>
      <c r="O1884" s="6">
        <v>18.572499999999998</v>
      </c>
      <c r="P1884" s="6">
        <f t="shared" si="118"/>
        <v>30.792222222222222</v>
      </c>
      <c r="Q1884" t="str">
        <f t="shared" si="119"/>
        <v>Anomalia</v>
      </c>
      <c r="R1884" t="str">
        <f>VLOOKUP(A1884,Funcionários!$A$1:$I$98,6,FALSE)</f>
        <v>Produção</v>
      </c>
      <c r="S1884" t="str">
        <f>VLOOKUP(A1884,Funcionários!$A$1:$I$98,5,FALSE)</f>
        <v>Auxiliar</v>
      </c>
      <c r="T1884">
        <f>VLOOKUP(A1884,Funcionários!$A$1:$I$98,8,FALSE)</f>
        <v>4258.03</v>
      </c>
      <c r="U1884" t="str">
        <f>VLOOKUP(A1884,Funcionários!$A$1:$I$98,3,FALSE)</f>
        <v>F</v>
      </c>
    </row>
    <row r="1885" spans="1:21" x14ac:dyDescent="0.3">
      <c r="A1885">
        <v>65</v>
      </c>
      <c r="B1885" t="str">
        <f>VLOOKUP(A1885,Funcionários!$A$1:$I$98,2,FALSE)</f>
        <v>Ana Júlia Santos</v>
      </c>
      <c r="C1885" s="2" t="s">
        <v>75</v>
      </c>
      <c r="D1885" s="4"/>
      <c r="E1885" s="4"/>
      <c r="F1885">
        <v>0</v>
      </c>
      <c r="G1885">
        <v>0</v>
      </c>
      <c r="H1885">
        <f t="shared" si="116"/>
        <v>2025</v>
      </c>
      <c r="I1885">
        <f t="shared" si="117"/>
        <v>4</v>
      </c>
      <c r="J1885" t="s">
        <v>16</v>
      </c>
      <c r="K1885" t="str">
        <f>VLOOKUP(A1885,Funcionários!$A$1:$I$98,7,FALSE)</f>
        <v>Tarde</v>
      </c>
      <c r="L1885" t="str">
        <f>VLOOKUP(K1885,Turnos!$A$1:$C$4,2,FALSE)</f>
        <v>14:00</v>
      </c>
      <c r="M1885" t="str">
        <f>VLOOKUP(K1885,Turnos!$A$1:$C$4,3,FALSE)</f>
        <v>22:00</v>
      </c>
      <c r="N1885" s="6">
        <v>14</v>
      </c>
      <c r="O1885" s="6">
        <v>22</v>
      </c>
      <c r="P1885" s="6">
        <f t="shared" si="118"/>
        <v>36</v>
      </c>
      <c r="Q1885" t="str">
        <f t="shared" si="119"/>
        <v>Anomalia</v>
      </c>
      <c r="R1885" t="str">
        <f>VLOOKUP(A1885,Funcionários!$A$1:$I$98,6,FALSE)</f>
        <v>Produção</v>
      </c>
      <c r="S1885" t="str">
        <f>VLOOKUP(A1885,Funcionários!$A$1:$I$98,5,FALSE)</f>
        <v>Auxiliar</v>
      </c>
      <c r="T1885">
        <f>VLOOKUP(A1885,Funcionários!$A$1:$I$98,8,FALSE)</f>
        <v>4258.03</v>
      </c>
      <c r="U1885" t="str">
        <f>VLOOKUP(A1885,Funcionários!$A$1:$I$98,3,FALSE)</f>
        <v>F</v>
      </c>
    </row>
    <row r="1886" spans="1:21" x14ac:dyDescent="0.3">
      <c r="A1886">
        <v>65</v>
      </c>
      <c r="B1886" t="str">
        <f>VLOOKUP(A1886,Funcionários!$A$1:$I$98,2,FALSE)</f>
        <v>Ana Júlia Santos</v>
      </c>
      <c r="C1886" s="2" t="s">
        <v>76</v>
      </c>
      <c r="D1886" s="4" t="s">
        <v>3217</v>
      </c>
      <c r="E1886" s="4" t="s">
        <v>3218</v>
      </c>
      <c r="F1886">
        <v>0</v>
      </c>
      <c r="G1886">
        <v>0.9</v>
      </c>
      <c r="H1886">
        <f t="shared" si="116"/>
        <v>2025</v>
      </c>
      <c r="I1886">
        <f t="shared" si="117"/>
        <v>4</v>
      </c>
      <c r="J1886" t="s">
        <v>18</v>
      </c>
      <c r="K1886" t="str">
        <f>VLOOKUP(A1886,Funcionários!$A$1:$I$98,7,FALSE)</f>
        <v>Tarde</v>
      </c>
      <c r="L1886" t="str">
        <f>VLOOKUP(K1886,Turnos!$A$1:$C$4,2,FALSE)</f>
        <v>14:00</v>
      </c>
      <c r="M1886" t="str">
        <f>VLOOKUP(K1886,Turnos!$A$1:$C$4,3,FALSE)</f>
        <v>22:00</v>
      </c>
      <c r="N1886" s="6">
        <v>12.906944444444447</v>
      </c>
      <c r="O1886" s="6">
        <v>2.7677777777777752</v>
      </c>
      <c r="P1886" s="6">
        <f t="shared" si="118"/>
        <v>15.674722222222222</v>
      </c>
      <c r="Q1886" t="str">
        <f t="shared" si="119"/>
        <v>Anomalia</v>
      </c>
      <c r="R1886" t="str">
        <f>VLOOKUP(A1886,Funcionários!$A$1:$I$98,6,FALSE)</f>
        <v>Produção</v>
      </c>
      <c r="S1886" t="str">
        <f>VLOOKUP(A1886,Funcionários!$A$1:$I$98,5,FALSE)</f>
        <v>Auxiliar</v>
      </c>
      <c r="T1886">
        <f>VLOOKUP(A1886,Funcionários!$A$1:$I$98,8,FALSE)</f>
        <v>4258.03</v>
      </c>
      <c r="U1886" t="str">
        <f>VLOOKUP(A1886,Funcionários!$A$1:$I$98,3,FALSE)</f>
        <v>F</v>
      </c>
    </row>
    <row r="1887" spans="1:21" x14ac:dyDescent="0.3">
      <c r="A1887">
        <v>65</v>
      </c>
      <c r="B1887" t="str">
        <f>VLOOKUP(A1887,Funcionários!$A$1:$I$98,2,FALSE)</f>
        <v>Ana Júlia Santos</v>
      </c>
      <c r="C1887" s="2" t="s">
        <v>79</v>
      </c>
      <c r="D1887" s="4" t="s">
        <v>3219</v>
      </c>
      <c r="E1887" s="4" t="s">
        <v>3220</v>
      </c>
      <c r="F1887">
        <v>0</v>
      </c>
      <c r="G1887">
        <v>2.4</v>
      </c>
      <c r="H1887">
        <f t="shared" si="116"/>
        <v>2025</v>
      </c>
      <c r="I1887">
        <f t="shared" si="117"/>
        <v>4</v>
      </c>
      <c r="J1887" t="s">
        <v>22</v>
      </c>
      <c r="K1887" t="str">
        <f>VLOOKUP(A1887,Funcionários!$A$1:$I$98,7,FALSE)</f>
        <v>Tarde</v>
      </c>
      <c r="L1887" t="str">
        <f>VLOOKUP(K1887,Turnos!$A$1:$C$4,2,FALSE)</f>
        <v>14:00</v>
      </c>
      <c r="M1887" t="str">
        <f>VLOOKUP(K1887,Turnos!$A$1:$C$4,3,FALSE)</f>
        <v>22:00</v>
      </c>
      <c r="N1887" s="6">
        <v>4.4624999999999968</v>
      </c>
      <c r="O1887" s="6">
        <v>7.0430555555555543</v>
      </c>
      <c r="P1887" s="6">
        <f t="shared" si="118"/>
        <v>11.505555555555551</v>
      </c>
      <c r="Q1887" t="str">
        <f t="shared" si="119"/>
        <v>Anomalia</v>
      </c>
      <c r="R1887" t="str">
        <f>VLOOKUP(A1887,Funcionários!$A$1:$I$98,6,FALSE)</f>
        <v>Produção</v>
      </c>
      <c r="S1887" t="str">
        <f>VLOOKUP(A1887,Funcionários!$A$1:$I$98,5,FALSE)</f>
        <v>Auxiliar</v>
      </c>
      <c r="T1887">
        <f>VLOOKUP(A1887,Funcionários!$A$1:$I$98,8,FALSE)</f>
        <v>4258.03</v>
      </c>
      <c r="U1887" t="str">
        <f>VLOOKUP(A1887,Funcionários!$A$1:$I$98,3,FALSE)</f>
        <v>F</v>
      </c>
    </row>
    <row r="1888" spans="1:21" x14ac:dyDescent="0.3">
      <c r="A1888">
        <v>65</v>
      </c>
      <c r="B1888" t="str">
        <f>VLOOKUP(A1888,Funcionários!$A$1:$I$98,2,FALSE)</f>
        <v>Ana Júlia Santos</v>
      </c>
      <c r="C1888" s="2" t="s">
        <v>82</v>
      </c>
      <c r="D1888" s="4"/>
      <c r="E1888" s="4"/>
      <c r="F1888">
        <v>1</v>
      </c>
      <c r="G1888">
        <v>0</v>
      </c>
      <c r="H1888">
        <f t="shared" si="116"/>
        <v>2025</v>
      </c>
      <c r="I1888">
        <f t="shared" si="117"/>
        <v>4</v>
      </c>
      <c r="J1888" t="s">
        <v>26</v>
      </c>
      <c r="K1888" t="str">
        <f>VLOOKUP(A1888,Funcionários!$A$1:$I$98,7,FALSE)</f>
        <v>Tarde</v>
      </c>
      <c r="L1888" t="str">
        <f>VLOOKUP(K1888,Turnos!$A$1:$C$4,2,FALSE)</f>
        <v>14:00</v>
      </c>
      <c r="M1888" t="str">
        <f>VLOOKUP(K1888,Turnos!$A$1:$C$4,3,FALSE)</f>
        <v>22:00</v>
      </c>
      <c r="N1888" s="6">
        <v>14</v>
      </c>
      <c r="O1888" s="6">
        <v>22</v>
      </c>
      <c r="P1888" s="6">
        <f t="shared" si="118"/>
        <v>36</v>
      </c>
      <c r="Q1888" t="str">
        <f t="shared" si="119"/>
        <v>Anomalia</v>
      </c>
      <c r="R1888" t="str">
        <f>VLOOKUP(A1888,Funcionários!$A$1:$I$98,6,FALSE)</f>
        <v>Produção</v>
      </c>
      <c r="S1888" t="str">
        <f>VLOOKUP(A1888,Funcionários!$A$1:$I$98,5,FALSE)</f>
        <v>Auxiliar</v>
      </c>
      <c r="T1888">
        <f>VLOOKUP(A1888,Funcionários!$A$1:$I$98,8,FALSE)</f>
        <v>4258.03</v>
      </c>
      <c r="U1888" t="str">
        <f>VLOOKUP(A1888,Funcionários!$A$1:$I$98,3,FALSE)</f>
        <v>F</v>
      </c>
    </row>
    <row r="1889" spans="1:21" x14ac:dyDescent="0.3">
      <c r="A1889">
        <v>65</v>
      </c>
      <c r="B1889" t="str">
        <f>VLOOKUP(A1889,Funcionários!$A$1:$I$98,2,FALSE)</f>
        <v>Ana Júlia Santos</v>
      </c>
      <c r="C1889" s="2" t="s">
        <v>85</v>
      </c>
      <c r="D1889" s="4" t="s">
        <v>3221</v>
      </c>
      <c r="E1889" s="4" t="s">
        <v>3222</v>
      </c>
      <c r="F1889">
        <v>0</v>
      </c>
      <c r="G1889">
        <v>0.5</v>
      </c>
      <c r="H1889">
        <f t="shared" si="116"/>
        <v>2025</v>
      </c>
      <c r="I1889">
        <f t="shared" si="117"/>
        <v>4</v>
      </c>
      <c r="J1889" t="s">
        <v>28</v>
      </c>
      <c r="K1889" t="str">
        <f>VLOOKUP(A1889,Funcionários!$A$1:$I$98,7,FALSE)</f>
        <v>Tarde</v>
      </c>
      <c r="L1889" t="str">
        <f>VLOOKUP(K1889,Turnos!$A$1:$C$4,2,FALSE)</f>
        <v>14:00</v>
      </c>
      <c r="M1889" t="str">
        <f>VLOOKUP(K1889,Turnos!$A$1:$C$4,3,FALSE)</f>
        <v>22:00</v>
      </c>
      <c r="N1889" s="6">
        <v>1.2511111111111113</v>
      </c>
      <c r="O1889" s="6">
        <v>12.96</v>
      </c>
      <c r="P1889" s="6">
        <f t="shared" si="118"/>
        <v>14.211111111111112</v>
      </c>
      <c r="Q1889" t="str">
        <f t="shared" si="119"/>
        <v>Anomalia</v>
      </c>
      <c r="R1889" t="str">
        <f>VLOOKUP(A1889,Funcionários!$A$1:$I$98,6,FALSE)</f>
        <v>Produção</v>
      </c>
      <c r="S1889" t="str">
        <f>VLOOKUP(A1889,Funcionários!$A$1:$I$98,5,FALSE)</f>
        <v>Auxiliar</v>
      </c>
      <c r="T1889">
        <f>VLOOKUP(A1889,Funcionários!$A$1:$I$98,8,FALSE)</f>
        <v>4258.03</v>
      </c>
      <c r="U1889" t="str">
        <f>VLOOKUP(A1889,Funcionários!$A$1:$I$98,3,FALSE)</f>
        <v>F</v>
      </c>
    </row>
    <row r="1890" spans="1:21" x14ac:dyDescent="0.3">
      <c r="A1890">
        <v>65</v>
      </c>
      <c r="B1890" t="str">
        <f>VLOOKUP(A1890,Funcionários!$A$1:$I$98,2,FALSE)</f>
        <v>Ana Júlia Santos</v>
      </c>
      <c r="C1890" s="2" t="s">
        <v>88</v>
      </c>
      <c r="D1890" s="4" t="s">
        <v>3223</v>
      </c>
      <c r="E1890" s="4" t="s">
        <v>3224</v>
      </c>
      <c r="F1890">
        <v>0</v>
      </c>
      <c r="G1890">
        <v>0.3</v>
      </c>
      <c r="H1890">
        <f t="shared" si="116"/>
        <v>2025</v>
      </c>
      <c r="I1890">
        <f t="shared" si="117"/>
        <v>4</v>
      </c>
      <c r="J1890" t="s">
        <v>9</v>
      </c>
      <c r="K1890" t="str">
        <f>VLOOKUP(A1890,Funcionários!$A$1:$I$98,7,FALSE)</f>
        <v>Tarde</v>
      </c>
      <c r="L1890" t="str">
        <f>VLOOKUP(K1890,Turnos!$A$1:$C$4,2,FALSE)</f>
        <v>14:00</v>
      </c>
      <c r="M1890" t="str">
        <f>VLOOKUP(K1890,Turnos!$A$1:$C$4,3,FALSE)</f>
        <v>22:00</v>
      </c>
      <c r="N1890" s="6">
        <v>13.185833333333335</v>
      </c>
      <c r="O1890" s="6">
        <v>16.687222222222221</v>
      </c>
      <c r="P1890" s="6">
        <f t="shared" si="118"/>
        <v>29.873055555555556</v>
      </c>
      <c r="Q1890" t="str">
        <f t="shared" si="119"/>
        <v>Anomalia</v>
      </c>
      <c r="R1890" t="str">
        <f>VLOOKUP(A1890,Funcionários!$A$1:$I$98,6,FALSE)</f>
        <v>Produção</v>
      </c>
      <c r="S1890" t="str">
        <f>VLOOKUP(A1890,Funcionários!$A$1:$I$98,5,FALSE)</f>
        <v>Auxiliar</v>
      </c>
      <c r="T1890">
        <f>VLOOKUP(A1890,Funcionários!$A$1:$I$98,8,FALSE)</f>
        <v>4258.03</v>
      </c>
      <c r="U1890" t="str">
        <f>VLOOKUP(A1890,Funcionários!$A$1:$I$98,3,FALSE)</f>
        <v>F</v>
      </c>
    </row>
    <row r="1891" spans="1:21" x14ac:dyDescent="0.3">
      <c r="A1891">
        <v>65</v>
      </c>
      <c r="B1891" t="str">
        <f>VLOOKUP(A1891,Funcionários!$A$1:$I$98,2,FALSE)</f>
        <v>Ana Júlia Santos</v>
      </c>
      <c r="C1891" s="2" t="s">
        <v>91</v>
      </c>
      <c r="D1891" s="4" t="s">
        <v>3225</v>
      </c>
      <c r="E1891" s="4" t="s">
        <v>3226</v>
      </c>
      <c r="F1891">
        <v>0</v>
      </c>
      <c r="G1891">
        <v>1.8</v>
      </c>
      <c r="H1891">
        <f t="shared" si="116"/>
        <v>2025</v>
      </c>
      <c r="I1891">
        <f t="shared" si="117"/>
        <v>4</v>
      </c>
      <c r="J1891" t="s">
        <v>12</v>
      </c>
      <c r="K1891" t="str">
        <f>VLOOKUP(A1891,Funcionários!$A$1:$I$98,7,FALSE)</f>
        <v>Tarde</v>
      </c>
      <c r="L1891" t="str">
        <f>VLOOKUP(K1891,Turnos!$A$1:$C$4,2,FALSE)</f>
        <v>14:00</v>
      </c>
      <c r="M1891" t="str">
        <f>VLOOKUP(K1891,Turnos!$A$1:$C$4,3,FALSE)</f>
        <v>22:00</v>
      </c>
      <c r="N1891" s="6">
        <v>2.8913888888888888</v>
      </c>
      <c r="O1891" s="6">
        <v>16.828055555555554</v>
      </c>
      <c r="P1891" s="6">
        <f t="shared" si="118"/>
        <v>19.719444444444441</v>
      </c>
      <c r="Q1891" t="str">
        <f t="shared" si="119"/>
        <v>Anomalia</v>
      </c>
      <c r="R1891" t="str">
        <f>VLOOKUP(A1891,Funcionários!$A$1:$I$98,6,FALSE)</f>
        <v>Produção</v>
      </c>
      <c r="S1891" t="str">
        <f>VLOOKUP(A1891,Funcionários!$A$1:$I$98,5,FALSE)</f>
        <v>Auxiliar</v>
      </c>
      <c r="T1891">
        <f>VLOOKUP(A1891,Funcionários!$A$1:$I$98,8,FALSE)</f>
        <v>4258.03</v>
      </c>
      <c r="U1891" t="str">
        <f>VLOOKUP(A1891,Funcionários!$A$1:$I$98,3,FALSE)</f>
        <v>F</v>
      </c>
    </row>
    <row r="1892" spans="1:21" x14ac:dyDescent="0.3">
      <c r="A1892">
        <v>66</v>
      </c>
      <c r="B1892" t="str">
        <f>VLOOKUP(A1892,Funcionários!$A$1:$I$98,2,FALSE)</f>
        <v>Ana Júlia Rios</v>
      </c>
      <c r="C1892" s="2" t="s">
        <v>7</v>
      </c>
      <c r="D1892" s="4" t="s">
        <v>3227</v>
      </c>
      <c r="E1892" s="4" t="s">
        <v>3228</v>
      </c>
      <c r="F1892">
        <v>0</v>
      </c>
      <c r="G1892">
        <v>2</v>
      </c>
      <c r="H1892">
        <f t="shared" si="116"/>
        <v>2025</v>
      </c>
      <c r="I1892">
        <f t="shared" si="117"/>
        <v>5</v>
      </c>
      <c r="J1892" t="s">
        <v>9</v>
      </c>
      <c r="K1892" t="str">
        <f>VLOOKUP(A1892,Funcionários!$A$1:$I$98,7,FALSE)</f>
        <v>Tarde</v>
      </c>
      <c r="L1892" t="str">
        <f>VLOOKUP(K1892,Turnos!$A$1:$C$4,2,FALSE)</f>
        <v>14:00</v>
      </c>
      <c r="M1892" t="str">
        <f>VLOOKUP(K1892,Turnos!$A$1:$C$4,3,FALSE)</f>
        <v>22:00</v>
      </c>
      <c r="N1892" s="6">
        <v>2.597777777777778</v>
      </c>
      <c r="O1892" s="6">
        <v>16.843611111111112</v>
      </c>
      <c r="P1892" s="6">
        <f t="shared" si="118"/>
        <v>19.441388888888891</v>
      </c>
      <c r="Q1892" t="str">
        <f t="shared" si="119"/>
        <v>Anomalia</v>
      </c>
      <c r="R1892" t="str">
        <f>VLOOKUP(A1892,Funcionários!$A$1:$I$98,6,FALSE)</f>
        <v>RH</v>
      </c>
      <c r="S1892" t="str">
        <f>VLOOKUP(A1892,Funcionários!$A$1:$I$98,5,FALSE)</f>
        <v>Operador</v>
      </c>
      <c r="T1892">
        <f>VLOOKUP(A1892,Funcionários!$A$1:$I$98,8,FALSE)</f>
        <v>10899.4</v>
      </c>
      <c r="U1892" t="str">
        <f>VLOOKUP(A1892,Funcionários!$A$1:$I$98,3,FALSE)</f>
        <v>F</v>
      </c>
    </row>
    <row r="1893" spans="1:21" x14ac:dyDescent="0.3">
      <c r="A1893">
        <v>66</v>
      </c>
      <c r="B1893" t="str">
        <f>VLOOKUP(A1893,Funcionários!$A$1:$I$98,2,FALSE)</f>
        <v>Ana Júlia Rios</v>
      </c>
      <c r="C1893" s="2" t="s">
        <v>10</v>
      </c>
      <c r="D1893" s="4" t="s">
        <v>3229</v>
      </c>
      <c r="E1893" s="4" t="s">
        <v>3230</v>
      </c>
      <c r="F1893">
        <v>0</v>
      </c>
      <c r="G1893">
        <v>1</v>
      </c>
      <c r="H1893">
        <f t="shared" si="116"/>
        <v>2025</v>
      </c>
      <c r="I1893">
        <f t="shared" si="117"/>
        <v>5</v>
      </c>
      <c r="J1893" t="s">
        <v>12</v>
      </c>
      <c r="K1893" t="str">
        <f>VLOOKUP(A1893,Funcionários!$A$1:$I$98,7,FALSE)</f>
        <v>Tarde</v>
      </c>
      <c r="L1893" t="str">
        <f>VLOOKUP(K1893,Turnos!$A$1:$C$4,2,FALSE)</f>
        <v>14:00</v>
      </c>
      <c r="M1893" t="str">
        <f>VLOOKUP(K1893,Turnos!$A$1:$C$4,3,FALSE)</f>
        <v>22:00</v>
      </c>
      <c r="N1893" s="6">
        <v>7.6541666666666641</v>
      </c>
      <c r="O1893" s="6">
        <v>10.234166666666665</v>
      </c>
      <c r="P1893" s="6">
        <f t="shared" si="118"/>
        <v>17.888333333333328</v>
      </c>
      <c r="Q1893" t="str">
        <f t="shared" si="119"/>
        <v>Anomalia</v>
      </c>
      <c r="R1893" t="str">
        <f>VLOOKUP(A1893,Funcionários!$A$1:$I$98,6,FALSE)</f>
        <v>RH</v>
      </c>
      <c r="S1893" t="str">
        <f>VLOOKUP(A1893,Funcionários!$A$1:$I$98,5,FALSE)</f>
        <v>Operador</v>
      </c>
      <c r="T1893">
        <f>VLOOKUP(A1893,Funcionários!$A$1:$I$98,8,FALSE)</f>
        <v>10899.4</v>
      </c>
      <c r="U1893" t="str">
        <f>VLOOKUP(A1893,Funcionários!$A$1:$I$98,3,FALSE)</f>
        <v>F</v>
      </c>
    </row>
    <row r="1894" spans="1:21" x14ac:dyDescent="0.3">
      <c r="A1894">
        <v>66</v>
      </c>
      <c r="B1894" t="str">
        <f>VLOOKUP(A1894,Funcionários!$A$1:$I$98,2,FALSE)</f>
        <v>Ana Júlia Rios</v>
      </c>
      <c r="C1894" s="2" t="s">
        <v>13</v>
      </c>
      <c r="D1894" s="4" t="s">
        <v>3231</v>
      </c>
      <c r="E1894" s="4" t="s">
        <v>3232</v>
      </c>
      <c r="F1894">
        <v>0</v>
      </c>
      <c r="G1894">
        <v>2.6</v>
      </c>
      <c r="H1894">
        <f t="shared" si="116"/>
        <v>2025</v>
      </c>
      <c r="I1894">
        <f t="shared" si="117"/>
        <v>5</v>
      </c>
      <c r="J1894" t="s">
        <v>16</v>
      </c>
      <c r="K1894" t="str">
        <f>VLOOKUP(A1894,Funcionários!$A$1:$I$98,7,FALSE)</f>
        <v>Tarde</v>
      </c>
      <c r="L1894" t="str">
        <f>VLOOKUP(K1894,Turnos!$A$1:$C$4,2,FALSE)</f>
        <v>14:00</v>
      </c>
      <c r="M1894" t="str">
        <f>VLOOKUP(K1894,Turnos!$A$1:$C$4,3,FALSE)</f>
        <v>22:00</v>
      </c>
      <c r="N1894" s="6">
        <v>5.016111111111111</v>
      </c>
      <c r="O1894" s="6">
        <v>12.018055555555554</v>
      </c>
      <c r="P1894" s="6">
        <f t="shared" si="118"/>
        <v>17.034166666666664</v>
      </c>
      <c r="Q1894" t="str">
        <f t="shared" si="119"/>
        <v>Anomalia</v>
      </c>
      <c r="R1894" t="str">
        <f>VLOOKUP(A1894,Funcionários!$A$1:$I$98,6,FALSE)</f>
        <v>RH</v>
      </c>
      <c r="S1894" t="str">
        <f>VLOOKUP(A1894,Funcionários!$A$1:$I$98,5,FALSE)</f>
        <v>Operador</v>
      </c>
      <c r="T1894">
        <f>VLOOKUP(A1894,Funcionários!$A$1:$I$98,8,FALSE)</f>
        <v>10899.4</v>
      </c>
      <c r="U1894" t="str">
        <f>VLOOKUP(A1894,Funcionários!$A$1:$I$98,3,FALSE)</f>
        <v>F</v>
      </c>
    </row>
    <row r="1895" spans="1:21" x14ac:dyDescent="0.3">
      <c r="A1895">
        <v>66</v>
      </c>
      <c r="B1895" t="str">
        <f>VLOOKUP(A1895,Funcionários!$A$1:$I$98,2,FALSE)</f>
        <v>Ana Júlia Rios</v>
      </c>
      <c r="C1895" s="2" t="s">
        <v>17</v>
      </c>
      <c r="D1895" s="4" t="s">
        <v>3233</v>
      </c>
      <c r="E1895" s="4" t="s">
        <v>3234</v>
      </c>
      <c r="F1895">
        <v>0</v>
      </c>
      <c r="G1895">
        <v>1.4</v>
      </c>
      <c r="H1895">
        <f t="shared" si="116"/>
        <v>2025</v>
      </c>
      <c r="I1895">
        <f t="shared" si="117"/>
        <v>5</v>
      </c>
      <c r="J1895" t="s">
        <v>18</v>
      </c>
      <c r="K1895" t="str">
        <f>VLOOKUP(A1895,Funcionários!$A$1:$I$98,7,FALSE)</f>
        <v>Tarde</v>
      </c>
      <c r="L1895" t="str">
        <f>VLOOKUP(K1895,Turnos!$A$1:$C$4,2,FALSE)</f>
        <v>14:00</v>
      </c>
      <c r="M1895" t="str">
        <f>VLOOKUP(K1895,Turnos!$A$1:$C$4,3,FALSE)</f>
        <v>22:00</v>
      </c>
      <c r="N1895" s="6">
        <v>8.1988888888888862</v>
      </c>
      <c r="O1895" s="6">
        <v>4.0491666666666681</v>
      </c>
      <c r="P1895" s="6">
        <f t="shared" si="118"/>
        <v>12.248055555555554</v>
      </c>
      <c r="Q1895" t="str">
        <f t="shared" si="119"/>
        <v>Anomalia</v>
      </c>
      <c r="R1895" t="str">
        <f>VLOOKUP(A1895,Funcionários!$A$1:$I$98,6,FALSE)</f>
        <v>RH</v>
      </c>
      <c r="S1895" t="str">
        <f>VLOOKUP(A1895,Funcionários!$A$1:$I$98,5,FALSE)</f>
        <v>Operador</v>
      </c>
      <c r="T1895">
        <f>VLOOKUP(A1895,Funcionários!$A$1:$I$98,8,FALSE)</f>
        <v>10899.4</v>
      </c>
      <c r="U1895" t="str">
        <f>VLOOKUP(A1895,Funcionários!$A$1:$I$98,3,FALSE)</f>
        <v>F</v>
      </c>
    </row>
    <row r="1896" spans="1:21" x14ac:dyDescent="0.3">
      <c r="A1896">
        <v>66</v>
      </c>
      <c r="B1896" t="str">
        <f>VLOOKUP(A1896,Funcionários!$A$1:$I$98,2,FALSE)</f>
        <v>Ana Júlia Rios</v>
      </c>
      <c r="C1896" s="2" t="s">
        <v>19</v>
      </c>
      <c r="D1896" s="4" t="s">
        <v>3235</v>
      </c>
      <c r="E1896" s="4" t="s">
        <v>3236</v>
      </c>
      <c r="F1896">
        <v>0</v>
      </c>
      <c r="G1896">
        <v>0.4</v>
      </c>
      <c r="H1896">
        <f t="shared" si="116"/>
        <v>2025</v>
      </c>
      <c r="I1896">
        <f t="shared" si="117"/>
        <v>5</v>
      </c>
      <c r="J1896" t="s">
        <v>22</v>
      </c>
      <c r="K1896" t="str">
        <f>VLOOKUP(A1896,Funcionários!$A$1:$I$98,7,FALSE)</f>
        <v>Tarde</v>
      </c>
      <c r="L1896" t="str">
        <f>VLOOKUP(K1896,Turnos!$A$1:$C$4,2,FALSE)</f>
        <v>14:00</v>
      </c>
      <c r="M1896" t="str">
        <f>VLOOKUP(K1896,Turnos!$A$1:$C$4,3,FALSE)</f>
        <v>22:00</v>
      </c>
      <c r="N1896" s="6">
        <v>6.137500000000002</v>
      </c>
      <c r="O1896" s="6">
        <v>19.98</v>
      </c>
      <c r="P1896" s="6">
        <f t="shared" si="118"/>
        <v>26.117500000000003</v>
      </c>
      <c r="Q1896" t="str">
        <f t="shared" si="119"/>
        <v>Anomalia</v>
      </c>
      <c r="R1896" t="str">
        <f>VLOOKUP(A1896,Funcionários!$A$1:$I$98,6,FALSE)</f>
        <v>RH</v>
      </c>
      <c r="S1896" t="str">
        <f>VLOOKUP(A1896,Funcionários!$A$1:$I$98,5,FALSE)</f>
        <v>Operador</v>
      </c>
      <c r="T1896">
        <f>VLOOKUP(A1896,Funcionários!$A$1:$I$98,8,FALSE)</f>
        <v>10899.4</v>
      </c>
      <c r="U1896" t="str">
        <f>VLOOKUP(A1896,Funcionários!$A$1:$I$98,3,FALSE)</f>
        <v>F</v>
      </c>
    </row>
    <row r="1897" spans="1:21" x14ac:dyDescent="0.3">
      <c r="A1897">
        <v>66</v>
      </c>
      <c r="B1897" t="str">
        <f>VLOOKUP(A1897,Funcionários!$A$1:$I$98,2,FALSE)</f>
        <v>Ana Júlia Rios</v>
      </c>
      <c r="C1897" s="2" t="s">
        <v>23</v>
      </c>
      <c r="D1897" s="4" t="s">
        <v>3237</v>
      </c>
      <c r="E1897" s="4" t="s">
        <v>3238</v>
      </c>
      <c r="F1897">
        <v>0</v>
      </c>
      <c r="G1897">
        <v>1.2</v>
      </c>
      <c r="H1897">
        <f t="shared" si="116"/>
        <v>2025</v>
      </c>
      <c r="I1897">
        <f t="shared" si="117"/>
        <v>5</v>
      </c>
      <c r="J1897" t="s">
        <v>26</v>
      </c>
      <c r="K1897" t="str">
        <f>VLOOKUP(A1897,Funcionários!$A$1:$I$98,7,FALSE)</f>
        <v>Tarde</v>
      </c>
      <c r="L1897" t="str">
        <f>VLOOKUP(K1897,Turnos!$A$1:$C$4,2,FALSE)</f>
        <v>14:00</v>
      </c>
      <c r="M1897" t="str">
        <f>VLOOKUP(K1897,Turnos!$A$1:$C$4,3,FALSE)</f>
        <v>22:00</v>
      </c>
      <c r="N1897" s="6">
        <v>2.653888888888889</v>
      </c>
      <c r="O1897" s="6">
        <v>11.812777777777775</v>
      </c>
      <c r="P1897" s="6">
        <f t="shared" si="118"/>
        <v>14.466666666666665</v>
      </c>
      <c r="Q1897" t="str">
        <f t="shared" si="119"/>
        <v>Anomalia</v>
      </c>
      <c r="R1897" t="str">
        <f>VLOOKUP(A1897,Funcionários!$A$1:$I$98,6,FALSE)</f>
        <v>RH</v>
      </c>
      <c r="S1897" t="str">
        <f>VLOOKUP(A1897,Funcionários!$A$1:$I$98,5,FALSE)</f>
        <v>Operador</v>
      </c>
      <c r="T1897">
        <f>VLOOKUP(A1897,Funcionários!$A$1:$I$98,8,FALSE)</f>
        <v>10899.4</v>
      </c>
      <c r="U1897" t="str">
        <f>VLOOKUP(A1897,Funcionários!$A$1:$I$98,3,FALSE)</f>
        <v>F</v>
      </c>
    </row>
    <row r="1898" spans="1:21" x14ac:dyDescent="0.3">
      <c r="A1898">
        <v>66</v>
      </c>
      <c r="B1898" t="str">
        <f>VLOOKUP(A1898,Funcionários!$A$1:$I$98,2,FALSE)</f>
        <v>Ana Júlia Rios</v>
      </c>
      <c r="C1898" s="2" t="s">
        <v>27</v>
      </c>
      <c r="D1898" s="4" t="s">
        <v>3239</v>
      </c>
      <c r="E1898" s="4" t="s">
        <v>3240</v>
      </c>
      <c r="F1898">
        <v>0</v>
      </c>
      <c r="G1898">
        <v>1.9</v>
      </c>
      <c r="H1898">
        <f t="shared" si="116"/>
        <v>2025</v>
      </c>
      <c r="I1898">
        <f t="shared" si="117"/>
        <v>5</v>
      </c>
      <c r="J1898" t="s">
        <v>28</v>
      </c>
      <c r="K1898" t="str">
        <f>VLOOKUP(A1898,Funcionários!$A$1:$I$98,7,FALSE)</f>
        <v>Tarde</v>
      </c>
      <c r="L1898" t="str">
        <f>VLOOKUP(K1898,Turnos!$A$1:$C$4,2,FALSE)</f>
        <v>14:00</v>
      </c>
      <c r="M1898" t="str">
        <f>VLOOKUP(K1898,Turnos!$A$1:$C$4,3,FALSE)</f>
        <v>22:00</v>
      </c>
      <c r="N1898" s="6">
        <v>5.7655555555555544</v>
      </c>
      <c r="O1898" s="6">
        <v>1.5041666666666649</v>
      </c>
      <c r="P1898" s="6">
        <f t="shared" si="118"/>
        <v>7.2697222222222191</v>
      </c>
      <c r="Q1898" t="str">
        <f t="shared" si="119"/>
        <v>Anomalia</v>
      </c>
      <c r="R1898" t="str">
        <f>VLOOKUP(A1898,Funcionários!$A$1:$I$98,6,FALSE)</f>
        <v>RH</v>
      </c>
      <c r="S1898" t="str">
        <f>VLOOKUP(A1898,Funcionários!$A$1:$I$98,5,FALSE)</f>
        <v>Operador</v>
      </c>
      <c r="T1898">
        <f>VLOOKUP(A1898,Funcionários!$A$1:$I$98,8,FALSE)</f>
        <v>10899.4</v>
      </c>
      <c r="U1898" t="str">
        <f>VLOOKUP(A1898,Funcionários!$A$1:$I$98,3,FALSE)</f>
        <v>F</v>
      </c>
    </row>
    <row r="1899" spans="1:21" x14ac:dyDescent="0.3">
      <c r="A1899">
        <v>66</v>
      </c>
      <c r="B1899" t="str">
        <f>VLOOKUP(A1899,Funcionários!$A$1:$I$98,2,FALSE)</f>
        <v>Ana Júlia Rios</v>
      </c>
      <c r="C1899" s="2" t="s">
        <v>29</v>
      </c>
      <c r="D1899" s="4" t="s">
        <v>3241</v>
      </c>
      <c r="E1899" s="4" t="s">
        <v>3242</v>
      </c>
      <c r="F1899">
        <v>0</v>
      </c>
      <c r="G1899">
        <v>0.4</v>
      </c>
      <c r="H1899">
        <f t="shared" si="116"/>
        <v>2025</v>
      </c>
      <c r="I1899">
        <f t="shared" si="117"/>
        <v>4</v>
      </c>
      <c r="J1899" t="s">
        <v>9</v>
      </c>
      <c r="K1899" t="str">
        <f>VLOOKUP(A1899,Funcionários!$A$1:$I$98,7,FALSE)</f>
        <v>Tarde</v>
      </c>
      <c r="L1899" t="str">
        <f>VLOOKUP(K1899,Turnos!$A$1:$C$4,2,FALSE)</f>
        <v>14:00</v>
      </c>
      <c r="M1899" t="str">
        <f>VLOOKUP(K1899,Turnos!$A$1:$C$4,3,FALSE)</f>
        <v>22:00</v>
      </c>
      <c r="N1899" s="6">
        <v>0.17388888888888765</v>
      </c>
      <c r="O1899" s="6">
        <v>5.388333333333331</v>
      </c>
      <c r="P1899" s="6">
        <f t="shared" si="118"/>
        <v>5.5622222222222186</v>
      </c>
      <c r="Q1899" t="str">
        <f t="shared" si="119"/>
        <v>Anomalia</v>
      </c>
      <c r="R1899" t="str">
        <f>VLOOKUP(A1899,Funcionários!$A$1:$I$98,6,FALSE)</f>
        <v>RH</v>
      </c>
      <c r="S1899" t="str">
        <f>VLOOKUP(A1899,Funcionários!$A$1:$I$98,5,FALSE)</f>
        <v>Operador</v>
      </c>
      <c r="T1899">
        <f>VLOOKUP(A1899,Funcionários!$A$1:$I$98,8,FALSE)</f>
        <v>10899.4</v>
      </c>
      <c r="U1899" t="str">
        <f>VLOOKUP(A1899,Funcionários!$A$1:$I$98,3,FALSE)</f>
        <v>F</v>
      </c>
    </row>
    <row r="1900" spans="1:21" x14ac:dyDescent="0.3">
      <c r="A1900">
        <v>66</v>
      </c>
      <c r="B1900" t="str">
        <f>VLOOKUP(A1900,Funcionários!$A$1:$I$98,2,FALSE)</f>
        <v>Ana Júlia Rios</v>
      </c>
      <c r="C1900" s="2" t="s">
        <v>32</v>
      </c>
      <c r="D1900" s="4"/>
      <c r="E1900" s="4"/>
      <c r="F1900">
        <v>1</v>
      </c>
      <c r="G1900">
        <v>0</v>
      </c>
      <c r="H1900">
        <f t="shared" si="116"/>
        <v>2025</v>
      </c>
      <c r="I1900">
        <f t="shared" si="117"/>
        <v>4</v>
      </c>
      <c r="J1900" t="s">
        <v>12</v>
      </c>
      <c r="K1900" t="str">
        <f>VLOOKUP(A1900,Funcionários!$A$1:$I$98,7,FALSE)</f>
        <v>Tarde</v>
      </c>
      <c r="L1900" t="str">
        <f>VLOOKUP(K1900,Turnos!$A$1:$C$4,2,FALSE)</f>
        <v>14:00</v>
      </c>
      <c r="M1900" t="str">
        <f>VLOOKUP(K1900,Turnos!$A$1:$C$4,3,FALSE)</f>
        <v>22:00</v>
      </c>
      <c r="N1900" s="6">
        <v>14</v>
      </c>
      <c r="O1900" s="6">
        <v>22</v>
      </c>
      <c r="P1900" s="6">
        <f t="shared" si="118"/>
        <v>36</v>
      </c>
      <c r="Q1900" t="str">
        <f t="shared" si="119"/>
        <v>Anomalia</v>
      </c>
      <c r="R1900" t="str">
        <f>VLOOKUP(A1900,Funcionários!$A$1:$I$98,6,FALSE)</f>
        <v>RH</v>
      </c>
      <c r="S1900" t="str">
        <f>VLOOKUP(A1900,Funcionários!$A$1:$I$98,5,FALSE)</f>
        <v>Operador</v>
      </c>
      <c r="T1900">
        <f>VLOOKUP(A1900,Funcionários!$A$1:$I$98,8,FALSE)</f>
        <v>10899.4</v>
      </c>
      <c r="U1900" t="str">
        <f>VLOOKUP(A1900,Funcionários!$A$1:$I$98,3,FALSE)</f>
        <v>F</v>
      </c>
    </row>
    <row r="1901" spans="1:21" x14ac:dyDescent="0.3">
      <c r="A1901">
        <v>66</v>
      </c>
      <c r="B1901" t="str">
        <f>VLOOKUP(A1901,Funcionários!$A$1:$I$98,2,FALSE)</f>
        <v>Ana Júlia Rios</v>
      </c>
      <c r="C1901" s="2" t="s">
        <v>35</v>
      </c>
      <c r="D1901" s="4" t="s">
        <v>3243</v>
      </c>
      <c r="E1901" s="4" t="s">
        <v>3244</v>
      </c>
      <c r="F1901">
        <v>0</v>
      </c>
      <c r="G1901">
        <v>1.4</v>
      </c>
      <c r="H1901">
        <f t="shared" si="116"/>
        <v>2025</v>
      </c>
      <c r="I1901">
        <f t="shared" si="117"/>
        <v>4</v>
      </c>
      <c r="J1901" t="s">
        <v>16</v>
      </c>
      <c r="K1901" t="str">
        <f>VLOOKUP(A1901,Funcionários!$A$1:$I$98,7,FALSE)</f>
        <v>Tarde</v>
      </c>
      <c r="L1901" t="str">
        <f>VLOOKUP(K1901,Turnos!$A$1:$C$4,2,FALSE)</f>
        <v>14:00</v>
      </c>
      <c r="M1901" t="str">
        <f>VLOOKUP(K1901,Turnos!$A$1:$C$4,3,FALSE)</f>
        <v>22:00</v>
      </c>
      <c r="N1901" s="6">
        <v>0.93805555555555642</v>
      </c>
      <c r="O1901" s="6">
        <v>0.79333333333333478</v>
      </c>
      <c r="P1901" s="6">
        <f t="shared" si="118"/>
        <v>1.7313888888888913</v>
      </c>
      <c r="Q1901" t="str">
        <f t="shared" si="119"/>
        <v>OK</v>
      </c>
      <c r="R1901" t="str">
        <f>VLOOKUP(A1901,Funcionários!$A$1:$I$98,6,FALSE)</f>
        <v>RH</v>
      </c>
      <c r="S1901" t="str">
        <f>VLOOKUP(A1901,Funcionários!$A$1:$I$98,5,FALSE)</f>
        <v>Operador</v>
      </c>
      <c r="T1901">
        <f>VLOOKUP(A1901,Funcionários!$A$1:$I$98,8,FALSE)</f>
        <v>10899.4</v>
      </c>
      <c r="U1901" t="str">
        <f>VLOOKUP(A1901,Funcionários!$A$1:$I$98,3,FALSE)</f>
        <v>F</v>
      </c>
    </row>
    <row r="1902" spans="1:21" x14ac:dyDescent="0.3">
      <c r="A1902">
        <v>66</v>
      </c>
      <c r="B1902" t="str">
        <f>VLOOKUP(A1902,Funcionários!$A$1:$I$98,2,FALSE)</f>
        <v>Ana Júlia Rios</v>
      </c>
      <c r="C1902" s="2" t="s">
        <v>36</v>
      </c>
      <c r="D1902" s="4" t="s">
        <v>3245</v>
      </c>
      <c r="E1902" s="4" t="s">
        <v>3246</v>
      </c>
      <c r="F1902">
        <v>0</v>
      </c>
      <c r="G1902">
        <v>2.7</v>
      </c>
      <c r="H1902">
        <f t="shared" si="116"/>
        <v>2025</v>
      </c>
      <c r="I1902">
        <f t="shared" si="117"/>
        <v>4</v>
      </c>
      <c r="J1902" t="s">
        <v>18</v>
      </c>
      <c r="K1902" t="str">
        <f>VLOOKUP(A1902,Funcionários!$A$1:$I$98,7,FALSE)</f>
        <v>Tarde</v>
      </c>
      <c r="L1902" t="str">
        <f>VLOOKUP(K1902,Turnos!$A$1:$C$4,2,FALSE)</f>
        <v>14:00</v>
      </c>
      <c r="M1902" t="str">
        <f>VLOOKUP(K1902,Turnos!$A$1:$C$4,3,FALSE)</f>
        <v>22:00</v>
      </c>
      <c r="N1902" s="6">
        <v>1.2813888888888876</v>
      </c>
      <c r="O1902" s="6">
        <v>8.9374999999999982</v>
      </c>
      <c r="P1902" s="6">
        <f t="shared" si="118"/>
        <v>10.218888888888886</v>
      </c>
      <c r="Q1902" t="str">
        <f t="shared" si="119"/>
        <v>Anomalia</v>
      </c>
      <c r="R1902" t="str">
        <f>VLOOKUP(A1902,Funcionários!$A$1:$I$98,6,FALSE)</f>
        <v>RH</v>
      </c>
      <c r="S1902" t="str">
        <f>VLOOKUP(A1902,Funcionários!$A$1:$I$98,5,FALSE)</f>
        <v>Operador</v>
      </c>
      <c r="T1902">
        <f>VLOOKUP(A1902,Funcionários!$A$1:$I$98,8,FALSE)</f>
        <v>10899.4</v>
      </c>
      <c r="U1902" t="str">
        <f>VLOOKUP(A1902,Funcionários!$A$1:$I$98,3,FALSE)</f>
        <v>F</v>
      </c>
    </row>
    <row r="1903" spans="1:21" x14ac:dyDescent="0.3">
      <c r="A1903">
        <v>66</v>
      </c>
      <c r="B1903" t="str">
        <f>VLOOKUP(A1903,Funcionários!$A$1:$I$98,2,FALSE)</f>
        <v>Ana Júlia Rios</v>
      </c>
      <c r="C1903" s="2" t="s">
        <v>39</v>
      </c>
      <c r="D1903" s="4" t="s">
        <v>3247</v>
      </c>
      <c r="E1903" s="4" t="s">
        <v>3248</v>
      </c>
      <c r="F1903">
        <v>0</v>
      </c>
      <c r="G1903">
        <v>1.9</v>
      </c>
      <c r="H1903">
        <f t="shared" si="116"/>
        <v>2025</v>
      </c>
      <c r="I1903">
        <f t="shared" si="117"/>
        <v>4</v>
      </c>
      <c r="J1903" t="s">
        <v>22</v>
      </c>
      <c r="K1903" t="str">
        <f>VLOOKUP(A1903,Funcionários!$A$1:$I$98,7,FALSE)</f>
        <v>Tarde</v>
      </c>
      <c r="L1903" t="str">
        <f>VLOOKUP(K1903,Turnos!$A$1:$C$4,2,FALSE)</f>
        <v>14:00</v>
      </c>
      <c r="M1903" t="str">
        <f>VLOOKUP(K1903,Turnos!$A$1:$C$4,3,FALSE)</f>
        <v>22:00</v>
      </c>
      <c r="N1903" s="6">
        <v>4.1305555555555573</v>
      </c>
      <c r="O1903" s="6">
        <v>7.0677777777777759</v>
      </c>
      <c r="P1903" s="6">
        <f t="shared" si="118"/>
        <v>11.198333333333334</v>
      </c>
      <c r="Q1903" t="str">
        <f t="shared" si="119"/>
        <v>Anomalia</v>
      </c>
      <c r="R1903" t="str">
        <f>VLOOKUP(A1903,Funcionários!$A$1:$I$98,6,FALSE)</f>
        <v>RH</v>
      </c>
      <c r="S1903" t="str">
        <f>VLOOKUP(A1903,Funcionários!$A$1:$I$98,5,FALSE)</f>
        <v>Operador</v>
      </c>
      <c r="T1903">
        <f>VLOOKUP(A1903,Funcionários!$A$1:$I$98,8,FALSE)</f>
        <v>10899.4</v>
      </c>
      <c r="U1903" t="str">
        <f>VLOOKUP(A1903,Funcionários!$A$1:$I$98,3,FALSE)</f>
        <v>F</v>
      </c>
    </row>
    <row r="1904" spans="1:21" x14ac:dyDescent="0.3">
      <c r="A1904">
        <v>66</v>
      </c>
      <c r="B1904" t="str">
        <f>VLOOKUP(A1904,Funcionários!$A$1:$I$98,2,FALSE)</f>
        <v>Ana Júlia Rios</v>
      </c>
      <c r="C1904" s="2" t="s">
        <v>42</v>
      </c>
      <c r="D1904" s="4" t="s">
        <v>3249</v>
      </c>
      <c r="E1904" s="4" t="s">
        <v>3250</v>
      </c>
      <c r="F1904">
        <v>0</v>
      </c>
      <c r="G1904">
        <v>2.9</v>
      </c>
      <c r="H1904">
        <f t="shared" si="116"/>
        <v>2025</v>
      </c>
      <c r="I1904">
        <f t="shared" si="117"/>
        <v>4</v>
      </c>
      <c r="J1904" t="s">
        <v>26</v>
      </c>
      <c r="K1904" t="str">
        <f>VLOOKUP(A1904,Funcionários!$A$1:$I$98,7,FALSE)</f>
        <v>Tarde</v>
      </c>
      <c r="L1904" t="str">
        <f>VLOOKUP(K1904,Turnos!$A$1:$C$4,2,FALSE)</f>
        <v>14:00</v>
      </c>
      <c r="M1904" t="str">
        <f>VLOOKUP(K1904,Turnos!$A$1:$C$4,3,FALSE)</f>
        <v>22:00</v>
      </c>
      <c r="N1904" s="6">
        <v>1.4102777777777762</v>
      </c>
      <c r="O1904" s="6">
        <v>6.6372222222222215</v>
      </c>
      <c r="P1904" s="6">
        <f t="shared" si="118"/>
        <v>8.0474999999999977</v>
      </c>
      <c r="Q1904" t="str">
        <f t="shared" si="119"/>
        <v>Anomalia</v>
      </c>
      <c r="R1904" t="str">
        <f>VLOOKUP(A1904,Funcionários!$A$1:$I$98,6,FALSE)</f>
        <v>RH</v>
      </c>
      <c r="S1904" t="str">
        <f>VLOOKUP(A1904,Funcionários!$A$1:$I$98,5,FALSE)</f>
        <v>Operador</v>
      </c>
      <c r="T1904">
        <f>VLOOKUP(A1904,Funcionários!$A$1:$I$98,8,FALSE)</f>
        <v>10899.4</v>
      </c>
      <c r="U1904" t="str">
        <f>VLOOKUP(A1904,Funcionários!$A$1:$I$98,3,FALSE)</f>
        <v>F</v>
      </c>
    </row>
    <row r="1905" spans="1:21" x14ac:dyDescent="0.3">
      <c r="A1905">
        <v>66</v>
      </c>
      <c r="B1905" t="str">
        <f>VLOOKUP(A1905,Funcionários!$A$1:$I$98,2,FALSE)</f>
        <v>Ana Júlia Rios</v>
      </c>
      <c r="C1905" s="2" t="s">
        <v>45</v>
      </c>
      <c r="D1905" s="4"/>
      <c r="E1905" s="4"/>
      <c r="F1905">
        <v>1</v>
      </c>
      <c r="G1905">
        <v>0</v>
      </c>
      <c r="H1905">
        <f t="shared" si="116"/>
        <v>2025</v>
      </c>
      <c r="I1905">
        <f t="shared" si="117"/>
        <v>4</v>
      </c>
      <c r="J1905" t="s">
        <v>28</v>
      </c>
      <c r="K1905" t="str">
        <f>VLOOKUP(A1905,Funcionários!$A$1:$I$98,7,FALSE)</f>
        <v>Tarde</v>
      </c>
      <c r="L1905" t="str">
        <f>VLOOKUP(K1905,Turnos!$A$1:$C$4,2,FALSE)</f>
        <v>14:00</v>
      </c>
      <c r="M1905" t="str">
        <f>VLOOKUP(K1905,Turnos!$A$1:$C$4,3,FALSE)</f>
        <v>22:00</v>
      </c>
      <c r="N1905" s="6">
        <v>14</v>
      </c>
      <c r="O1905" s="6">
        <v>22</v>
      </c>
      <c r="P1905" s="6">
        <f t="shared" si="118"/>
        <v>36</v>
      </c>
      <c r="Q1905" t="str">
        <f t="shared" si="119"/>
        <v>Anomalia</v>
      </c>
      <c r="R1905" t="str">
        <f>VLOOKUP(A1905,Funcionários!$A$1:$I$98,6,FALSE)</f>
        <v>RH</v>
      </c>
      <c r="S1905" t="str">
        <f>VLOOKUP(A1905,Funcionários!$A$1:$I$98,5,FALSE)</f>
        <v>Operador</v>
      </c>
      <c r="T1905">
        <f>VLOOKUP(A1905,Funcionários!$A$1:$I$98,8,FALSE)</f>
        <v>10899.4</v>
      </c>
      <c r="U1905" t="str">
        <f>VLOOKUP(A1905,Funcionários!$A$1:$I$98,3,FALSE)</f>
        <v>F</v>
      </c>
    </row>
    <row r="1906" spans="1:21" x14ac:dyDescent="0.3">
      <c r="A1906">
        <v>66</v>
      </c>
      <c r="B1906" t="str">
        <f>VLOOKUP(A1906,Funcionários!$A$1:$I$98,2,FALSE)</f>
        <v>Ana Júlia Rios</v>
      </c>
      <c r="C1906" s="2" t="s">
        <v>48</v>
      </c>
      <c r="D1906" s="4" t="s">
        <v>3251</v>
      </c>
      <c r="E1906" s="4" t="s">
        <v>3252</v>
      </c>
      <c r="F1906">
        <v>0</v>
      </c>
      <c r="G1906">
        <v>3</v>
      </c>
      <c r="H1906">
        <f t="shared" si="116"/>
        <v>2025</v>
      </c>
      <c r="I1906">
        <f t="shared" si="117"/>
        <v>4</v>
      </c>
      <c r="J1906" t="s">
        <v>9</v>
      </c>
      <c r="K1906" t="str">
        <f>VLOOKUP(A1906,Funcionários!$A$1:$I$98,7,FALSE)</f>
        <v>Tarde</v>
      </c>
      <c r="L1906" t="str">
        <f>VLOOKUP(K1906,Turnos!$A$1:$C$4,2,FALSE)</f>
        <v>14:00</v>
      </c>
      <c r="M1906" t="str">
        <f>VLOOKUP(K1906,Turnos!$A$1:$C$4,3,FALSE)</f>
        <v>22:00</v>
      </c>
      <c r="N1906" s="6">
        <v>13.965555555555557</v>
      </c>
      <c r="O1906" s="6">
        <v>15.032777777777776</v>
      </c>
      <c r="P1906" s="6">
        <f t="shared" si="118"/>
        <v>28.998333333333335</v>
      </c>
      <c r="Q1906" t="str">
        <f t="shared" si="119"/>
        <v>Anomalia</v>
      </c>
      <c r="R1906" t="str">
        <f>VLOOKUP(A1906,Funcionários!$A$1:$I$98,6,FALSE)</f>
        <v>RH</v>
      </c>
      <c r="S1906" t="str">
        <f>VLOOKUP(A1906,Funcionários!$A$1:$I$98,5,FALSE)</f>
        <v>Operador</v>
      </c>
      <c r="T1906">
        <f>VLOOKUP(A1906,Funcionários!$A$1:$I$98,8,FALSE)</f>
        <v>10899.4</v>
      </c>
      <c r="U1906" t="str">
        <f>VLOOKUP(A1906,Funcionários!$A$1:$I$98,3,FALSE)</f>
        <v>F</v>
      </c>
    </row>
    <row r="1907" spans="1:21" x14ac:dyDescent="0.3">
      <c r="A1907">
        <v>66</v>
      </c>
      <c r="B1907" t="str">
        <f>VLOOKUP(A1907,Funcionários!$A$1:$I$98,2,FALSE)</f>
        <v>Ana Júlia Rios</v>
      </c>
      <c r="C1907" s="2" t="s">
        <v>51</v>
      </c>
      <c r="D1907" s="4" t="s">
        <v>3253</v>
      </c>
      <c r="E1907" s="4" t="s">
        <v>3254</v>
      </c>
      <c r="F1907">
        <v>0</v>
      </c>
      <c r="G1907">
        <v>0.8</v>
      </c>
      <c r="H1907">
        <f t="shared" si="116"/>
        <v>2025</v>
      </c>
      <c r="I1907">
        <f t="shared" si="117"/>
        <v>4</v>
      </c>
      <c r="J1907" t="s">
        <v>12</v>
      </c>
      <c r="K1907" t="str">
        <f>VLOOKUP(A1907,Funcionários!$A$1:$I$98,7,FALSE)</f>
        <v>Tarde</v>
      </c>
      <c r="L1907" t="str">
        <f>VLOOKUP(K1907,Turnos!$A$1:$C$4,2,FALSE)</f>
        <v>14:00</v>
      </c>
      <c r="M1907" t="str">
        <f>VLOOKUP(K1907,Turnos!$A$1:$C$4,3,FALSE)</f>
        <v>22:00</v>
      </c>
      <c r="N1907" s="6">
        <v>8.2069444444444439</v>
      </c>
      <c r="O1907" s="6">
        <v>16.108611111111109</v>
      </c>
      <c r="P1907" s="6">
        <f t="shared" si="118"/>
        <v>24.315555555555555</v>
      </c>
      <c r="Q1907" t="str">
        <f t="shared" si="119"/>
        <v>Anomalia</v>
      </c>
      <c r="R1907" t="str">
        <f>VLOOKUP(A1907,Funcionários!$A$1:$I$98,6,FALSE)</f>
        <v>RH</v>
      </c>
      <c r="S1907" t="str">
        <f>VLOOKUP(A1907,Funcionários!$A$1:$I$98,5,FALSE)</f>
        <v>Operador</v>
      </c>
      <c r="T1907">
        <f>VLOOKUP(A1907,Funcionários!$A$1:$I$98,8,FALSE)</f>
        <v>10899.4</v>
      </c>
      <c r="U1907" t="str">
        <f>VLOOKUP(A1907,Funcionários!$A$1:$I$98,3,FALSE)</f>
        <v>F</v>
      </c>
    </row>
    <row r="1908" spans="1:21" x14ac:dyDescent="0.3">
      <c r="A1908">
        <v>66</v>
      </c>
      <c r="B1908" t="str">
        <f>VLOOKUP(A1908,Funcionários!$A$1:$I$98,2,FALSE)</f>
        <v>Ana Júlia Rios</v>
      </c>
      <c r="C1908" s="2" t="s">
        <v>54</v>
      </c>
      <c r="D1908" s="4" t="s">
        <v>3255</v>
      </c>
      <c r="E1908" s="4" t="s">
        <v>3256</v>
      </c>
      <c r="F1908">
        <v>0</v>
      </c>
      <c r="G1908">
        <v>0.7</v>
      </c>
      <c r="H1908">
        <f t="shared" si="116"/>
        <v>2025</v>
      </c>
      <c r="I1908">
        <f t="shared" si="117"/>
        <v>4</v>
      </c>
      <c r="J1908" t="s">
        <v>16</v>
      </c>
      <c r="K1908" t="str">
        <f>VLOOKUP(A1908,Funcionários!$A$1:$I$98,7,FALSE)</f>
        <v>Tarde</v>
      </c>
      <c r="L1908" t="str">
        <f>VLOOKUP(K1908,Turnos!$A$1:$C$4,2,FALSE)</f>
        <v>14:00</v>
      </c>
      <c r="M1908" t="str">
        <f>VLOOKUP(K1908,Turnos!$A$1:$C$4,3,FALSE)</f>
        <v>22:00</v>
      </c>
      <c r="N1908" s="6">
        <v>6.2388888888888898</v>
      </c>
      <c r="O1908" s="6">
        <v>21.665277777777774</v>
      </c>
      <c r="P1908" s="6">
        <f t="shared" si="118"/>
        <v>27.904166666666665</v>
      </c>
      <c r="Q1908" t="str">
        <f t="shared" si="119"/>
        <v>Anomalia</v>
      </c>
      <c r="R1908" t="str">
        <f>VLOOKUP(A1908,Funcionários!$A$1:$I$98,6,FALSE)</f>
        <v>RH</v>
      </c>
      <c r="S1908" t="str">
        <f>VLOOKUP(A1908,Funcionários!$A$1:$I$98,5,FALSE)</f>
        <v>Operador</v>
      </c>
      <c r="T1908">
        <f>VLOOKUP(A1908,Funcionários!$A$1:$I$98,8,FALSE)</f>
        <v>10899.4</v>
      </c>
      <c r="U1908" t="str">
        <f>VLOOKUP(A1908,Funcionários!$A$1:$I$98,3,FALSE)</f>
        <v>F</v>
      </c>
    </row>
    <row r="1909" spans="1:21" x14ac:dyDescent="0.3">
      <c r="A1909">
        <v>66</v>
      </c>
      <c r="B1909" t="str">
        <f>VLOOKUP(A1909,Funcionários!$A$1:$I$98,2,FALSE)</f>
        <v>Ana Júlia Rios</v>
      </c>
      <c r="C1909" s="2" t="s">
        <v>57</v>
      </c>
      <c r="D1909" s="4" t="s">
        <v>3257</v>
      </c>
      <c r="E1909" s="4" t="s">
        <v>3258</v>
      </c>
      <c r="F1909">
        <v>0</v>
      </c>
      <c r="G1909">
        <v>2.7</v>
      </c>
      <c r="H1909">
        <f t="shared" si="116"/>
        <v>2025</v>
      </c>
      <c r="I1909">
        <f t="shared" si="117"/>
        <v>4</v>
      </c>
      <c r="J1909" t="s">
        <v>18</v>
      </c>
      <c r="K1909" t="str">
        <f>VLOOKUP(A1909,Funcionários!$A$1:$I$98,7,FALSE)</f>
        <v>Tarde</v>
      </c>
      <c r="L1909" t="str">
        <f>VLOOKUP(K1909,Turnos!$A$1:$C$4,2,FALSE)</f>
        <v>14:00</v>
      </c>
      <c r="M1909" t="str">
        <f>VLOOKUP(K1909,Turnos!$A$1:$C$4,3,FALSE)</f>
        <v>22:00</v>
      </c>
      <c r="N1909" s="6">
        <v>5.3713888888888874</v>
      </c>
      <c r="O1909" s="6">
        <v>21.252777777777776</v>
      </c>
      <c r="P1909" s="6">
        <f t="shared" si="118"/>
        <v>26.624166666666664</v>
      </c>
      <c r="Q1909" t="str">
        <f t="shared" si="119"/>
        <v>Anomalia</v>
      </c>
      <c r="R1909" t="str">
        <f>VLOOKUP(A1909,Funcionários!$A$1:$I$98,6,FALSE)</f>
        <v>RH</v>
      </c>
      <c r="S1909" t="str">
        <f>VLOOKUP(A1909,Funcionários!$A$1:$I$98,5,FALSE)</f>
        <v>Operador</v>
      </c>
      <c r="T1909">
        <f>VLOOKUP(A1909,Funcionários!$A$1:$I$98,8,FALSE)</f>
        <v>10899.4</v>
      </c>
      <c r="U1909" t="str">
        <f>VLOOKUP(A1909,Funcionários!$A$1:$I$98,3,FALSE)</f>
        <v>F</v>
      </c>
    </row>
    <row r="1910" spans="1:21" x14ac:dyDescent="0.3">
      <c r="A1910">
        <v>66</v>
      </c>
      <c r="B1910" t="str">
        <f>VLOOKUP(A1910,Funcionários!$A$1:$I$98,2,FALSE)</f>
        <v>Ana Júlia Rios</v>
      </c>
      <c r="C1910" s="2" t="s">
        <v>60</v>
      </c>
      <c r="D1910" s="4"/>
      <c r="E1910" s="4"/>
      <c r="F1910">
        <v>0</v>
      </c>
      <c r="G1910">
        <v>0</v>
      </c>
      <c r="H1910">
        <f t="shared" si="116"/>
        <v>2025</v>
      </c>
      <c r="I1910">
        <f t="shared" si="117"/>
        <v>4</v>
      </c>
      <c r="J1910" t="s">
        <v>22</v>
      </c>
      <c r="K1910" t="str">
        <f>VLOOKUP(A1910,Funcionários!$A$1:$I$98,7,FALSE)</f>
        <v>Tarde</v>
      </c>
      <c r="L1910" t="str">
        <f>VLOOKUP(K1910,Turnos!$A$1:$C$4,2,FALSE)</f>
        <v>14:00</v>
      </c>
      <c r="M1910" t="str">
        <f>VLOOKUP(K1910,Turnos!$A$1:$C$4,3,FALSE)</f>
        <v>22:00</v>
      </c>
      <c r="N1910" s="6">
        <v>14</v>
      </c>
      <c r="O1910" s="6">
        <v>22</v>
      </c>
      <c r="P1910" s="6">
        <f t="shared" si="118"/>
        <v>36</v>
      </c>
      <c r="Q1910" t="str">
        <f t="shared" si="119"/>
        <v>Anomalia</v>
      </c>
      <c r="R1910" t="str">
        <f>VLOOKUP(A1910,Funcionários!$A$1:$I$98,6,FALSE)</f>
        <v>RH</v>
      </c>
      <c r="S1910" t="str">
        <f>VLOOKUP(A1910,Funcionários!$A$1:$I$98,5,FALSE)</f>
        <v>Operador</v>
      </c>
      <c r="T1910">
        <f>VLOOKUP(A1910,Funcionários!$A$1:$I$98,8,FALSE)</f>
        <v>10899.4</v>
      </c>
      <c r="U1910" t="str">
        <f>VLOOKUP(A1910,Funcionários!$A$1:$I$98,3,FALSE)</f>
        <v>F</v>
      </c>
    </row>
    <row r="1911" spans="1:21" x14ac:dyDescent="0.3">
      <c r="A1911">
        <v>66</v>
      </c>
      <c r="B1911" t="str">
        <f>VLOOKUP(A1911,Funcionários!$A$1:$I$98,2,FALSE)</f>
        <v>Ana Júlia Rios</v>
      </c>
      <c r="C1911" s="2" t="s">
        <v>63</v>
      </c>
      <c r="D1911" s="4" t="s">
        <v>3259</v>
      </c>
      <c r="E1911" s="4" t="s">
        <v>3260</v>
      </c>
      <c r="F1911">
        <v>0</v>
      </c>
      <c r="G1911">
        <v>0.1</v>
      </c>
      <c r="H1911">
        <f t="shared" si="116"/>
        <v>2025</v>
      </c>
      <c r="I1911">
        <f t="shared" si="117"/>
        <v>4</v>
      </c>
      <c r="J1911" t="s">
        <v>26</v>
      </c>
      <c r="K1911" t="str">
        <f>VLOOKUP(A1911,Funcionários!$A$1:$I$98,7,FALSE)</f>
        <v>Tarde</v>
      </c>
      <c r="L1911" t="str">
        <f>VLOOKUP(K1911,Turnos!$A$1:$C$4,2,FALSE)</f>
        <v>14:00</v>
      </c>
      <c r="M1911" t="str">
        <f>VLOOKUP(K1911,Turnos!$A$1:$C$4,3,FALSE)</f>
        <v>22:00</v>
      </c>
      <c r="N1911" s="6">
        <v>7.7055555555555539</v>
      </c>
      <c r="O1911" s="6">
        <v>20.308055555555555</v>
      </c>
      <c r="P1911" s="6">
        <f t="shared" si="118"/>
        <v>28.013611111111111</v>
      </c>
      <c r="Q1911" t="str">
        <f t="shared" si="119"/>
        <v>Anomalia</v>
      </c>
      <c r="R1911" t="str">
        <f>VLOOKUP(A1911,Funcionários!$A$1:$I$98,6,FALSE)</f>
        <v>RH</v>
      </c>
      <c r="S1911" t="str">
        <f>VLOOKUP(A1911,Funcionários!$A$1:$I$98,5,FALSE)</f>
        <v>Operador</v>
      </c>
      <c r="T1911">
        <f>VLOOKUP(A1911,Funcionários!$A$1:$I$98,8,FALSE)</f>
        <v>10899.4</v>
      </c>
      <c r="U1911" t="str">
        <f>VLOOKUP(A1911,Funcionários!$A$1:$I$98,3,FALSE)</f>
        <v>F</v>
      </c>
    </row>
    <row r="1912" spans="1:21" x14ac:dyDescent="0.3">
      <c r="A1912">
        <v>66</v>
      </c>
      <c r="B1912" t="str">
        <f>VLOOKUP(A1912,Funcionários!$A$1:$I$98,2,FALSE)</f>
        <v>Ana Júlia Rios</v>
      </c>
      <c r="C1912" s="2" t="s">
        <v>66</v>
      </c>
      <c r="D1912" s="4" t="s">
        <v>3261</v>
      </c>
      <c r="E1912" s="4" t="s">
        <v>3262</v>
      </c>
      <c r="F1912">
        <v>0</v>
      </c>
      <c r="G1912">
        <v>0.1</v>
      </c>
      <c r="H1912">
        <f t="shared" si="116"/>
        <v>2025</v>
      </c>
      <c r="I1912">
        <f t="shared" si="117"/>
        <v>4</v>
      </c>
      <c r="J1912" t="s">
        <v>28</v>
      </c>
      <c r="K1912" t="str">
        <f>VLOOKUP(A1912,Funcionários!$A$1:$I$98,7,FALSE)</f>
        <v>Tarde</v>
      </c>
      <c r="L1912" t="str">
        <f>VLOOKUP(K1912,Turnos!$A$1:$C$4,2,FALSE)</f>
        <v>14:00</v>
      </c>
      <c r="M1912" t="str">
        <f>VLOOKUP(K1912,Turnos!$A$1:$C$4,3,FALSE)</f>
        <v>22:00</v>
      </c>
      <c r="N1912" s="6">
        <v>5.3327777777777765</v>
      </c>
      <c r="O1912" s="6">
        <v>14.576111111111111</v>
      </c>
      <c r="P1912" s="6">
        <f t="shared" si="118"/>
        <v>19.908888888888889</v>
      </c>
      <c r="Q1912" t="str">
        <f t="shared" si="119"/>
        <v>Anomalia</v>
      </c>
      <c r="R1912" t="str">
        <f>VLOOKUP(A1912,Funcionários!$A$1:$I$98,6,FALSE)</f>
        <v>RH</v>
      </c>
      <c r="S1912" t="str">
        <f>VLOOKUP(A1912,Funcionários!$A$1:$I$98,5,FALSE)</f>
        <v>Operador</v>
      </c>
      <c r="T1912">
        <f>VLOOKUP(A1912,Funcionários!$A$1:$I$98,8,FALSE)</f>
        <v>10899.4</v>
      </c>
      <c r="U1912" t="str">
        <f>VLOOKUP(A1912,Funcionários!$A$1:$I$98,3,FALSE)</f>
        <v>F</v>
      </c>
    </row>
    <row r="1913" spans="1:21" x14ac:dyDescent="0.3">
      <c r="A1913">
        <v>66</v>
      </c>
      <c r="B1913" t="str">
        <f>VLOOKUP(A1913,Funcionários!$A$1:$I$98,2,FALSE)</f>
        <v>Ana Júlia Rios</v>
      </c>
      <c r="C1913" s="2" t="s">
        <v>69</v>
      </c>
      <c r="D1913" s="4" t="s">
        <v>3263</v>
      </c>
      <c r="E1913" s="4" t="s">
        <v>3264</v>
      </c>
      <c r="F1913">
        <v>0</v>
      </c>
      <c r="G1913">
        <v>2.4</v>
      </c>
      <c r="H1913">
        <f t="shared" si="116"/>
        <v>2025</v>
      </c>
      <c r="I1913">
        <f t="shared" si="117"/>
        <v>4</v>
      </c>
      <c r="J1913" t="s">
        <v>9</v>
      </c>
      <c r="K1913" t="str">
        <f>VLOOKUP(A1913,Funcionários!$A$1:$I$98,7,FALSE)</f>
        <v>Tarde</v>
      </c>
      <c r="L1913" t="str">
        <f>VLOOKUP(K1913,Turnos!$A$1:$C$4,2,FALSE)</f>
        <v>14:00</v>
      </c>
      <c r="M1913" t="str">
        <f>VLOOKUP(K1913,Turnos!$A$1:$C$4,3,FALSE)</f>
        <v>22:00</v>
      </c>
      <c r="N1913" s="6">
        <v>2.1597222222222197</v>
      </c>
      <c r="O1913" s="6">
        <v>19.317499999999999</v>
      </c>
      <c r="P1913" s="6">
        <f t="shared" si="118"/>
        <v>21.477222222222217</v>
      </c>
      <c r="Q1913" t="str">
        <f t="shared" si="119"/>
        <v>Anomalia</v>
      </c>
      <c r="R1913" t="str">
        <f>VLOOKUP(A1913,Funcionários!$A$1:$I$98,6,FALSE)</f>
        <v>RH</v>
      </c>
      <c r="S1913" t="str">
        <f>VLOOKUP(A1913,Funcionários!$A$1:$I$98,5,FALSE)</f>
        <v>Operador</v>
      </c>
      <c r="T1913">
        <f>VLOOKUP(A1913,Funcionários!$A$1:$I$98,8,FALSE)</f>
        <v>10899.4</v>
      </c>
      <c r="U1913" t="str">
        <f>VLOOKUP(A1913,Funcionários!$A$1:$I$98,3,FALSE)</f>
        <v>F</v>
      </c>
    </row>
    <row r="1914" spans="1:21" x14ac:dyDescent="0.3">
      <c r="A1914">
        <v>66</v>
      </c>
      <c r="B1914" t="str">
        <f>VLOOKUP(A1914,Funcionários!$A$1:$I$98,2,FALSE)</f>
        <v>Ana Júlia Rios</v>
      </c>
      <c r="C1914" s="2" t="s">
        <v>72</v>
      </c>
      <c r="D1914" s="4" t="s">
        <v>3265</v>
      </c>
      <c r="E1914" s="4" t="s">
        <v>3266</v>
      </c>
      <c r="F1914">
        <v>0</v>
      </c>
      <c r="G1914">
        <v>0.7</v>
      </c>
      <c r="H1914">
        <f t="shared" si="116"/>
        <v>2025</v>
      </c>
      <c r="I1914">
        <f t="shared" si="117"/>
        <v>4</v>
      </c>
      <c r="J1914" t="s">
        <v>12</v>
      </c>
      <c r="K1914" t="str">
        <f>VLOOKUP(A1914,Funcionários!$A$1:$I$98,7,FALSE)</f>
        <v>Tarde</v>
      </c>
      <c r="L1914" t="str">
        <f>VLOOKUP(K1914,Turnos!$A$1:$C$4,2,FALSE)</f>
        <v>14:00</v>
      </c>
      <c r="M1914" t="str">
        <f>VLOOKUP(K1914,Turnos!$A$1:$C$4,3,FALSE)</f>
        <v>22:00</v>
      </c>
      <c r="N1914" s="6">
        <v>12.277222222222225</v>
      </c>
      <c r="O1914" s="6">
        <v>6.9966666666666653</v>
      </c>
      <c r="P1914" s="6">
        <f t="shared" si="118"/>
        <v>19.273888888888891</v>
      </c>
      <c r="Q1914" t="str">
        <f t="shared" si="119"/>
        <v>Anomalia</v>
      </c>
      <c r="R1914" t="str">
        <f>VLOOKUP(A1914,Funcionários!$A$1:$I$98,6,FALSE)</f>
        <v>RH</v>
      </c>
      <c r="S1914" t="str">
        <f>VLOOKUP(A1914,Funcionários!$A$1:$I$98,5,FALSE)</f>
        <v>Operador</v>
      </c>
      <c r="T1914">
        <f>VLOOKUP(A1914,Funcionários!$A$1:$I$98,8,FALSE)</f>
        <v>10899.4</v>
      </c>
      <c r="U1914" t="str">
        <f>VLOOKUP(A1914,Funcionários!$A$1:$I$98,3,FALSE)</f>
        <v>F</v>
      </c>
    </row>
    <row r="1915" spans="1:21" x14ac:dyDescent="0.3">
      <c r="A1915">
        <v>66</v>
      </c>
      <c r="B1915" t="str">
        <f>VLOOKUP(A1915,Funcionários!$A$1:$I$98,2,FALSE)</f>
        <v>Ana Júlia Rios</v>
      </c>
      <c r="C1915" s="2" t="s">
        <v>75</v>
      </c>
      <c r="D1915" s="4"/>
      <c r="E1915" s="4"/>
      <c r="F1915">
        <v>1</v>
      </c>
      <c r="G1915">
        <v>0</v>
      </c>
      <c r="H1915">
        <f t="shared" si="116"/>
        <v>2025</v>
      </c>
      <c r="I1915">
        <f t="shared" si="117"/>
        <v>4</v>
      </c>
      <c r="J1915" t="s">
        <v>16</v>
      </c>
      <c r="K1915" t="str">
        <f>VLOOKUP(A1915,Funcionários!$A$1:$I$98,7,FALSE)</f>
        <v>Tarde</v>
      </c>
      <c r="L1915" t="str">
        <f>VLOOKUP(K1915,Turnos!$A$1:$C$4,2,FALSE)</f>
        <v>14:00</v>
      </c>
      <c r="M1915" t="str">
        <f>VLOOKUP(K1915,Turnos!$A$1:$C$4,3,FALSE)</f>
        <v>22:00</v>
      </c>
      <c r="N1915" s="6">
        <v>14</v>
      </c>
      <c r="O1915" s="6">
        <v>22</v>
      </c>
      <c r="P1915" s="6">
        <f t="shared" si="118"/>
        <v>36</v>
      </c>
      <c r="Q1915" t="str">
        <f t="shared" si="119"/>
        <v>Anomalia</v>
      </c>
      <c r="R1915" t="str">
        <f>VLOOKUP(A1915,Funcionários!$A$1:$I$98,6,FALSE)</f>
        <v>RH</v>
      </c>
      <c r="S1915" t="str">
        <f>VLOOKUP(A1915,Funcionários!$A$1:$I$98,5,FALSE)</f>
        <v>Operador</v>
      </c>
      <c r="T1915">
        <f>VLOOKUP(A1915,Funcionários!$A$1:$I$98,8,FALSE)</f>
        <v>10899.4</v>
      </c>
      <c r="U1915" t="str">
        <f>VLOOKUP(A1915,Funcionários!$A$1:$I$98,3,FALSE)</f>
        <v>F</v>
      </c>
    </row>
    <row r="1916" spans="1:21" x14ac:dyDescent="0.3">
      <c r="A1916">
        <v>66</v>
      </c>
      <c r="B1916" t="str">
        <f>VLOOKUP(A1916,Funcionários!$A$1:$I$98,2,FALSE)</f>
        <v>Ana Júlia Rios</v>
      </c>
      <c r="C1916" s="2" t="s">
        <v>76</v>
      </c>
      <c r="D1916" s="4" t="s">
        <v>3267</v>
      </c>
      <c r="E1916" s="4" t="s">
        <v>3268</v>
      </c>
      <c r="F1916">
        <v>0</v>
      </c>
      <c r="G1916">
        <v>0.4</v>
      </c>
      <c r="H1916">
        <f t="shared" si="116"/>
        <v>2025</v>
      </c>
      <c r="I1916">
        <f t="shared" si="117"/>
        <v>4</v>
      </c>
      <c r="J1916" t="s">
        <v>18</v>
      </c>
      <c r="K1916" t="str">
        <f>VLOOKUP(A1916,Funcionários!$A$1:$I$98,7,FALSE)</f>
        <v>Tarde</v>
      </c>
      <c r="L1916" t="str">
        <f>VLOOKUP(K1916,Turnos!$A$1:$C$4,2,FALSE)</f>
        <v>14:00</v>
      </c>
      <c r="M1916" t="str">
        <f>VLOOKUP(K1916,Turnos!$A$1:$C$4,3,FALSE)</f>
        <v>22:00</v>
      </c>
      <c r="N1916" s="6">
        <v>13.728055555555557</v>
      </c>
      <c r="O1916" s="6">
        <v>2.2766666666666655</v>
      </c>
      <c r="P1916" s="6">
        <f t="shared" si="118"/>
        <v>16.00472222222222</v>
      </c>
      <c r="Q1916" t="str">
        <f t="shared" si="119"/>
        <v>Anomalia</v>
      </c>
      <c r="R1916" t="str">
        <f>VLOOKUP(A1916,Funcionários!$A$1:$I$98,6,FALSE)</f>
        <v>RH</v>
      </c>
      <c r="S1916" t="str">
        <f>VLOOKUP(A1916,Funcionários!$A$1:$I$98,5,FALSE)</f>
        <v>Operador</v>
      </c>
      <c r="T1916">
        <f>VLOOKUP(A1916,Funcionários!$A$1:$I$98,8,FALSE)</f>
        <v>10899.4</v>
      </c>
      <c r="U1916" t="str">
        <f>VLOOKUP(A1916,Funcionários!$A$1:$I$98,3,FALSE)</f>
        <v>F</v>
      </c>
    </row>
    <row r="1917" spans="1:21" x14ac:dyDescent="0.3">
      <c r="A1917">
        <v>66</v>
      </c>
      <c r="B1917" t="str">
        <f>VLOOKUP(A1917,Funcionários!$A$1:$I$98,2,FALSE)</f>
        <v>Ana Júlia Rios</v>
      </c>
      <c r="C1917" s="2" t="s">
        <v>79</v>
      </c>
      <c r="D1917" s="4" t="s">
        <v>3269</v>
      </c>
      <c r="E1917" s="4" t="s">
        <v>3270</v>
      </c>
      <c r="F1917">
        <v>0</v>
      </c>
      <c r="G1917">
        <v>0.3</v>
      </c>
      <c r="H1917">
        <f t="shared" si="116"/>
        <v>2025</v>
      </c>
      <c r="I1917">
        <f t="shared" si="117"/>
        <v>4</v>
      </c>
      <c r="J1917" t="s">
        <v>22</v>
      </c>
      <c r="K1917" t="str">
        <f>VLOOKUP(A1917,Funcionários!$A$1:$I$98,7,FALSE)</f>
        <v>Tarde</v>
      </c>
      <c r="L1917" t="str">
        <f>VLOOKUP(K1917,Turnos!$A$1:$C$4,2,FALSE)</f>
        <v>14:00</v>
      </c>
      <c r="M1917" t="str">
        <f>VLOOKUP(K1917,Turnos!$A$1:$C$4,3,FALSE)</f>
        <v>22:00</v>
      </c>
      <c r="N1917" s="6">
        <v>9.9719444444444481</v>
      </c>
      <c r="O1917" s="6">
        <v>19.796944444444442</v>
      </c>
      <c r="P1917" s="6">
        <f t="shared" si="118"/>
        <v>29.768888888888888</v>
      </c>
      <c r="Q1917" t="str">
        <f t="shared" si="119"/>
        <v>Anomalia</v>
      </c>
      <c r="R1917" t="str">
        <f>VLOOKUP(A1917,Funcionários!$A$1:$I$98,6,FALSE)</f>
        <v>RH</v>
      </c>
      <c r="S1917" t="str">
        <f>VLOOKUP(A1917,Funcionários!$A$1:$I$98,5,FALSE)</f>
        <v>Operador</v>
      </c>
      <c r="T1917">
        <f>VLOOKUP(A1917,Funcionários!$A$1:$I$98,8,FALSE)</f>
        <v>10899.4</v>
      </c>
      <c r="U1917" t="str">
        <f>VLOOKUP(A1917,Funcionários!$A$1:$I$98,3,FALSE)</f>
        <v>F</v>
      </c>
    </row>
    <row r="1918" spans="1:21" x14ac:dyDescent="0.3">
      <c r="A1918">
        <v>66</v>
      </c>
      <c r="B1918" t="str">
        <f>VLOOKUP(A1918,Funcionários!$A$1:$I$98,2,FALSE)</f>
        <v>Ana Júlia Rios</v>
      </c>
      <c r="C1918" s="2" t="s">
        <v>82</v>
      </c>
      <c r="D1918" s="4" t="s">
        <v>3271</v>
      </c>
      <c r="E1918" s="4" t="s">
        <v>3272</v>
      </c>
      <c r="F1918">
        <v>0</v>
      </c>
      <c r="G1918">
        <v>2.1</v>
      </c>
      <c r="H1918">
        <f t="shared" si="116"/>
        <v>2025</v>
      </c>
      <c r="I1918">
        <f t="shared" si="117"/>
        <v>4</v>
      </c>
      <c r="J1918" t="s">
        <v>26</v>
      </c>
      <c r="K1918" t="str">
        <f>VLOOKUP(A1918,Funcionários!$A$1:$I$98,7,FALSE)</f>
        <v>Tarde</v>
      </c>
      <c r="L1918" t="str">
        <f>VLOOKUP(K1918,Turnos!$A$1:$C$4,2,FALSE)</f>
        <v>14:00</v>
      </c>
      <c r="M1918" t="str">
        <f>VLOOKUP(K1918,Turnos!$A$1:$C$4,3,FALSE)</f>
        <v>22:00</v>
      </c>
      <c r="N1918" s="6">
        <v>9.2075000000000014</v>
      </c>
      <c r="O1918" s="6">
        <v>4.058055555555554</v>
      </c>
      <c r="P1918" s="6">
        <f t="shared" si="118"/>
        <v>13.265555555555554</v>
      </c>
      <c r="Q1918" t="str">
        <f t="shared" si="119"/>
        <v>Anomalia</v>
      </c>
      <c r="R1918" t="str">
        <f>VLOOKUP(A1918,Funcionários!$A$1:$I$98,6,FALSE)</f>
        <v>RH</v>
      </c>
      <c r="S1918" t="str">
        <f>VLOOKUP(A1918,Funcionários!$A$1:$I$98,5,FALSE)</f>
        <v>Operador</v>
      </c>
      <c r="T1918">
        <f>VLOOKUP(A1918,Funcionários!$A$1:$I$98,8,FALSE)</f>
        <v>10899.4</v>
      </c>
      <c r="U1918" t="str">
        <f>VLOOKUP(A1918,Funcionários!$A$1:$I$98,3,FALSE)</f>
        <v>F</v>
      </c>
    </row>
    <row r="1919" spans="1:21" x14ac:dyDescent="0.3">
      <c r="A1919">
        <v>66</v>
      </c>
      <c r="B1919" t="str">
        <f>VLOOKUP(A1919,Funcionários!$A$1:$I$98,2,FALSE)</f>
        <v>Ana Júlia Rios</v>
      </c>
      <c r="C1919" s="2" t="s">
        <v>85</v>
      </c>
      <c r="D1919" s="4" t="s">
        <v>3273</v>
      </c>
      <c r="E1919" s="4" t="s">
        <v>3274</v>
      </c>
      <c r="F1919">
        <v>0</v>
      </c>
      <c r="G1919">
        <v>0.1</v>
      </c>
      <c r="H1919">
        <f t="shared" si="116"/>
        <v>2025</v>
      </c>
      <c r="I1919">
        <f t="shared" si="117"/>
        <v>4</v>
      </c>
      <c r="J1919" t="s">
        <v>28</v>
      </c>
      <c r="K1919" t="str">
        <f>VLOOKUP(A1919,Funcionários!$A$1:$I$98,7,FALSE)</f>
        <v>Tarde</v>
      </c>
      <c r="L1919" t="str">
        <f>VLOOKUP(K1919,Turnos!$A$1:$C$4,2,FALSE)</f>
        <v>14:00</v>
      </c>
      <c r="M1919" t="str">
        <f>VLOOKUP(K1919,Turnos!$A$1:$C$4,3,FALSE)</f>
        <v>22:00</v>
      </c>
      <c r="N1919" s="6">
        <v>0.96222222222222165</v>
      </c>
      <c r="O1919" s="6">
        <v>10.646111111111111</v>
      </c>
      <c r="P1919" s="6">
        <f t="shared" si="118"/>
        <v>11.608333333333333</v>
      </c>
      <c r="Q1919" t="str">
        <f t="shared" si="119"/>
        <v>Anomalia</v>
      </c>
      <c r="R1919" t="str">
        <f>VLOOKUP(A1919,Funcionários!$A$1:$I$98,6,FALSE)</f>
        <v>RH</v>
      </c>
      <c r="S1919" t="str">
        <f>VLOOKUP(A1919,Funcionários!$A$1:$I$98,5,FALSE)</f>
        <v>Operador</v>
      </c>
      <c r="T1919">
        <f>VLOOKUP(A1919,Funcionários!$A$1:$I$98,8,FALSE)</f>
        <v>10899.4</v>
      </c>
      <c r="U1919" t="str">
        <f>VLOOKUP(A1919,Funcionários!$A$1:$I$98,3,FALSE)</f>
        <v>F</v>
      </c>
    </row>
    <row r="1920" spans="1:21" x14ac:dyDescent="0.3">
      <c r="A1920">
        <v>66</v>
      </c>
      <c r="B1920" t="str">
        <f>VLOOKUP(A1920,Funcionários!$A$1:$I$98,2,FALSE)</f>
        <v>Ana Júlia Rios</v>
      </c>
      <c r="C1920" s="2" t="s">
        <v>88</v>
      </c>
      <c r="D1920" s="4" t="s">
        <v>3275</v>
      </c>
      <c r="E1920" s="4" t="s">
        <v>3276</v>
      </c>
      <c r="F1920">
        <v>0</v>
      </c>
      <c r="G1920">
        <v>2.6</v>
      </c>
      <c r="H1920">
        <f t="shared" si="116"/>
        <v>2025</v>
      </c>
      <c r="I1920">
        <f t="shared" si="117"/>
        <v>4</v>
      </c>
      <c r="J1920" t="s">
        <v>9</v>
      </c>
      <c r="K1920" t="str">
        <f>VLOOKUP(A1920,Funcionários!$A$1:$I$98,7,FALSE)</f>
        <v>Tarde</v>
      </c>
      <c r="L1920" t="str">
        <f>VLOOKUP(K1920,Turnos!$A$1:$C$4,2,FALSE)</f>
        <v>14:00</v>
      </c>
      <c r="M1920" t="str">
        <f>VLOOKUP(K1920,Turnos!$A$1:$C$4,3,FALSE)</f>
        <v>22:00</v>
      </c>
      <c r="N1920" s="6">
        <v>3.024722222222223</v>
      </c>
      <c r="O1920" s="6">
        <v>9.7388888888888872</v>
      </c>
      <c r="P1920" s="6">
        <f t="shared" si="118"/>
        <v>12.763611111111111</v>
      </c>
      <c r="Q1920" t="str">
        <f t="shared" si="119"/>
        <v>Anomalia</v>
      </c>
      <c r="R1920" t="str">
        <f>VLOOKUP(A1920,Funcionários!$A$1:$I$98,6,FALSE)</f>
        <v>RH</v>
      </c>
      <c r="S1920" t="str">
        <f>VLOOKUP(A1920,Funcionários!$A$1:$I$98,5,FALSE)</f>
        <v>Operador</v>
      </c>
      <c r="T1920">
        <f>VLOOKUP(A1920,Funcionários!$A$1:$I$98,8,FALSE)</f>
        <v>10899.4</v>
      </c>
      <c r="U1920" t="str">
        <f>VLOOKUP(A1920,Funcionários!$A$1:$I$98,3,FALSE)</f>
        <v>F</v>
      </c>
    </row>
    <row r="1921" spans="1:21" x14ac:dyDescent="0.3">
      <c r="A1921">
        <v>66</v>
      </c>
      <c r="B1921" t="str">
        <f>VLOOKUP(A1921,Funcionários!$A$1:$I$98,2,FALSE)</f>
        <v>Ana Júlia Rios</v>
      </c>
      <c r="C1921" s="2" t="s">
        <v>91</v>
      </c>
      <c r="D1921" s="4" t="s">
        <v>3277</v>
      </c>
      <c r="E1921" s="4" t="s">
        <v>3278</v>
      </c>
      <c r="F1921">
        <v>0</v>
      </c>
      <c r="G1921">
        <v>1.1000000000000001</v>
      </c>
      <c r="H1921">
        <f t="shared" si="116"/>
        <v>2025</v>
      </c>
      <c r="I1921">
        <f t="shared" si="117"/>
        <v>4</v>
      </c>
      <c r="J1921" t="s">
        <v>12</v>
      </c>
      <c r="K1921" t="str">
        <f>VLOOKUP(A1921,Funcionários!$A$1:$I$98,7,FALSE)</f>
        <v>Tarde</v>
      </c>
      <c r="L1921" t="str">
        <f>VLOOKUP(K1921,Turnos!$A$1:$C$4,2,FALSE)</f>
        <v>14:00</v>
      </c>
      <c r="M1921" t="str">
        <f>VLOOKUP(K1921,Turnos!$A$1:$C$4,3,FALSE)</f>
        <v>22:00</v>
      </c>
      <c r="N1921" s="6">
        <v>12.173888888888889</v>
      </c>
      <c r="O1921" s="6">
        <v>17.204722222222223</v>
      </c>
      <c r="P1921" s="6">
        <f t="shared" si="118"/>
        <v>29.378611111111113</v>
      </c>
      <c r="Q1921" t="str">
        <f t="shared" si="119"/>
        <v>Anomalia</v>
      </c>
      <c r="R1921" t="str">
        <f>VLOOKUP(A1921,Funcionários!$A$1:$I$98,6,FALSE)</f>
        <v>RH</v>
      </c>
      <c r="S1921" t="str">
        <f>VLOOKUP(A1921,Funcionários!$A$1:$I$98,5,FALSE)</f>
        <v>Operador</v>
      </c>
      <c r="T1921">
        <f>VLOOKUP(A1921,Funcionários!$A$1:$I$98,8,FALSE)</f>
        <v>10899.4</v>
      </c>
      <c r="U1921" t="str">
        <f>VLOOKUP(A1921,Funcionários!$A$1:$I$98,3,FALSE)</f>
        <v>F</v>
      </c>
    </row>
    <row r="1922" spans="1:21" x14ac:dyDescent="0.3">
      <c r="A1922">
        <v>67</v>
      </c>
      <c r="B1922" t="str">
        <f>VLOOKUP(A1922,Funcionários!$A$1:$I$98,2,FALSE)</f>
        <v>Dra Marcela Brito</v>
      </c>
      <c r="C1922" s="2" t="s">
        <v>7</v>
      </c>
      <c r="D1922" s="4" t="s">
        <v>3279</v>
      </c>
      <c r="E1922" s="4" t="s">
        <v>3280</v>
      </c>
      <c r="F1922">
        <v>0</v>
      </c>
      <c r="G1922">
        <v>2.6</v>
      </c>
      <c r="H1922">
        <f t="shared" si="116"/>
        <v>2025</v>
      </c>
      <c r="I1922">
        <f t="shared" si="117"/>
        <v>5</v>
      </c>
      <c r="J1922" t="s">
        <v>9</v>
      </c>
      <c r="K1922" t="str">
        <f>VLOOKUP(A1922,Funcionários!$A$1:$I$98,7,FALSE)</f>
        <v>Manhã</v>
      </c>
      <c r="L1922" t="str">
        <f>VLOOKUP(K1922,Turnos!$A$1:$C$4,2,FALSE)</f>
        <v>06:00</v>
      </c>
      <c r="M1922" t="str">
        <f>VLOOKUP(K1922,Turnos!$A$1:$C$4,3,FALSE)</f>
        <v>14:00</v>
      </c>
      <c r="N1922" s="6">
        <v>0.918333333333333</v>
      </c>
      <c r="O1922" s="6">
        <v>8.2694444444444439</v>
      </c>
      <c r="P1922" s="6">
        <f t="shared" si="118"/>
        <v>9.1877777777777769</v>
      </c>
      <c r="Q1922" t="str">
        <f t="shared" si="119"/>
        <v>Anomalia</v>
      </c>
      <c r="R1922" t="str">
        <f>VLOOKUP(A1922,Funcionários!$A$1:$I$98,6,FALSE)</f>
        <v>Financeiro</v>
      </c>
      <c r="S1922" t="str">
        <f>VLOOKUP(A1922,Funcionários!$A$1:$I$98,5,FALSE)</f>
        <v>Analista</v>
      </c>
      <c r="T1922">
        <f>VLOOKUP(A1922,Funcionários!$A$1:$I$98,8,FALSE)</f>
        <v>11392.74</v>
      </c>
      <c r="U1922" t="str">
        <f>VLOOKUP(A1922,Funcionários!$A$1:$I$98,3,FALSE)</f>
        <v>M</v>
      </c>
    </row>
    <row r="1923" spans="1:21" x14ac:dyDescent="0.3">
      <c r="A1923">
        <v>67</v>
      </c>
      <c r="B1923" t="str">
        <f>VLOOKUP(A1923,Funcionários!$A$1:$I$98,2,FALSE)</f>
        <v>Dra Marcela Brito</v>
      </c>
      <c r="C1923" s="2" t="s">
        <v>10</v>
      </c>
      <c r="D1923" s="4"/>
      <c r="E1923" s="4"/>
      <c r="F1923">
        <v>0</v>
      </c>
      <c r="G1923">
        <v>0</v>
      </c>
      <c r="H1923">
        <f t="shared" ref="H1923:H1986" si="120">YEAR(C1923)</f>
        <v>2025</v>
      </c>
      <c r="I1923">
        <f t="shared" ref="I1923:I1986" si="121">MONTH(C1923)</f>
        <v>5</v>
      </c>
      <c r="J1923" t="s">
        <v>12</v>
      </c>
      <c r="K1923" t="str">
        <f>VLOOKUP(A1923,Funcionários!$A$1:$I$98,7,FALSE)</f>
        <v>Manhã</v>
      </c>
      <c r="L1923" t="str">
        <f>VLOOKUP(K1923,Turnos!$A$1:$C$4,2,FALSE)</f>
        <v>06:00</v>
      </c>
      <c r="M1923" t="str">
        <f>VLOOKUP(K1923,Turnos!$A$1:$C$4,3,FALSE)</f>
        <v>14:00</v>
      </c>
      <c r="N1923" s="6">
        <v>6</v>
      </c>
      <c r="O1923" s="6">
        <v>14</v>
      </c>
      <c r="P1923" s="6">
        <f t="shared" ref="P1923:P1986" si="122">N1923+O1923</f>
        <v>20</v>
      </c>
      <c r="Q1923" t="str">
        <f t="shared" ref="Q1923:Q1986" si="123">IF(OR(N1923&gt;2,O1923&gt;2),"Anomalia","OK")</f>
        <v>Anomalia</v>
      </c>
      <c r="R1923" t="str">
        <f>VLOOKUP(A1923,Funcionários!$A$1:$I$98,6,FALSE)</f>
        <v>Financeiro</v>
      </c>
      <c r="S1923" t="str">
        <f>VLOOKUP(A1923,Funcionários!$A$1:$I$98,5,FALSE)</f>
        <v>Analista</v>
      </c>
      <c r="T1923">
        <f>VLOOKUP(A1923,Funcionários!$A$1:$I$98,8,FALSE)</f>
        <v>11392.74</v>
      </c>
      <c r="U1923" t="str">
        <f>VLOOKUP(A1923,Funcionários!$A$1:$I$98,3,FALSE)</f>
        <v>M</v>
      </c>
    </row>
    <row r="1924" spans="1:21" x14ac:dyDescent="0.3">
      <c r="A1924">
        <v>67</v>
      </c>
      <c r="B1924" t="str">
        <f>VLOOKUP(A1924,Funcionários!$A$1:$I$98,2,FALSE)</f>
        <v>Dra Marcela Brito</v>
      </c>
      <c r="C1924" s="2" t="s">
        <v>13</v>
      </c>
      <c r="D1924" s="4" t="s">
        <v>3281</v>
      </c>
      <c r="E1924" s="4" t="s">
        <v>3282</v>
      </c>
      <c r="F1924">
        <v>0</v>
      </c>
      <c r="G1924">
        <v>0.8</v>
      </c>
      <c r="H1924">
        <f t="shared" si="120"/>
        <v>2025</v>
      </c>
      <c r="I1924">
        <f t="shared" si="121"/>
        <v>5</v>
      </c>
      <c r="J1924" t="s">
        <v>16</v>
      </c>
      <c r="K1924" t="str">
        <f>VLOOKUP(A1924,Funcionários!$A$1:$I$98,7,FALSE)</f>
        <v>Manhã</v>
      </c>
      <c r="L1924" t="str">
        <f>VLOOKUP(K1924,Turnos!$A$1:$C$4,2,FALSE)</f>
        <v>06:00</v>
      </c>
      <c r="M1924" t="str">
        <f>VLOOKUP(K1924,Turnos!$A$1:$C$4,3,FALSE)</f>
        <v>14:00</v>
      </c>
      <c r="N1924" s="6">
        <v>5.1977777777777776</v>
      </c>
      <c r="O1924" s="6">
        <v>5.1574999999999989</v>
      </c>
      <c r="P1924" s="6">
        <f t="shared" si="122"/>
        <v>10.355277777777776</v>
      </c>
      <c r="Q1924" t="str">
        <f t="shared" si="123"/>
        <v>Anomalia</v>
      </c>
      <c r="R1924" t="str">
        <f>VLOOKUP(A1924,Funcionários!$A$1:$I$98,6,FALSE)</f>
        <v>Financeiro</v>
      </c>
      <c r="S1924" t="str">
        <f>VLOOKUP(A1924,Funcionários!$A$1:$I$98,5,FALSE)</f>
        <v>Analista</v>
      </c>
      <c r="T1924">
        <f>VLOOKUP(A1924,Funcionários!$A$1:$I$98,8,FALSE)</f>
        <v>11392.74</v>
      </c>
      <c r="U1924" t="str">
        <f>VLOOKUP(A1924,Funcionários!$A$1:$I$98,3,FALSE)</f>
        <v>M</v>
      </c>
    </row>
    <row r="1925" spans="1:21" x14ac:dyDescent="0.3">
      <c r="A1925">
        <v>67</v>
      </c>
      <c r="B1925" t="str">
        <f>VLOOKUP(A1925,Funcionários!$A$1:$I$98,2,FALSE)</f>
        <v>Dra Marcela Brito</v>
      </c>
      <c r="C1925" s="2" t="s">
        <v>17</v>
      </c>
      <c r="D1925" s="4" t="s">
        <v>3283</v>
      </c>
      <c r="E1925" s="4" t="s">
        <v>3284</v>
      </c>
      <c r="F1925">
        <v>0</v>
      </c>
      <c r="G1925">
        <v>2.4</v>
      </c>
      <c r="H1925">
        <f t="shared" si="120"/>
        <v>2025</v>
      </c>
      <c r="I1925">
        <f t="shared" si="121"/>
        <v>5</v>
      </c>
      <c r="J1925" t="s">
        <v>18</v>
      </c>
      <c r="K1925" t="str">
        <f>VLOOKUP(A1925,Funcionários!$A$1:$I$98,7,FALSE)</f>
        <v>Manhã</v>
      </c>
      <c r="L1925" t="str">
        <f>VLOOKUP(K1925,Turnos!$A$1:$C$4,2,FALSE)</f>
        <v>06:00</v>
      </c>
      <c r="M1925" t="str">
        <f>VLOOKUP(K1925,Turnos!$A$1:$C$4,3,FALSE)</f>
        <v>14:00</v>
      </c>
      <c r="N1925" s="6">
        <v>14.120555555555557</v>
      </c>
      <c r="O1925" s="6">
        <v>4.8663888888888902</v>
      </c>
      <c r="P1925" s="6">
        <f t="shared" si="122"/>
        <v>18.986944444444447</v>
      </c>
      <c r="Q1925" t="str">
        <f t="shared" si="123"/>
        <v>Anomalia</v>
      </c>
      <c r="R1925" t="str">
        <f>VLOOKUP(A1925,Funcionários!$A$1:$I$98,6,FALSE)</f>
        <v>Financeiro</v>
      </c>
      <c r="S1925" t="str">
        <f>VLOOKUP(A1925,Funcionários!$A$1:$I$98,5,FALSE)</f>
        <v>Analista</v>
      </c>
      <c r="T1925">
        <f>VLOOKUP(A1925,Funcionários!$A$1:$I$98,8,FALSE)</f>
        <v>11392.74</v>
      </c>
      <c r="U1925" t="str">
        <f>VLOOKUP(A1925,Funcionários!$A$1:$I$98,3,FALSE)</f>
        <v>M</v>
      </c>
    </row>
    <row r="1926" spans="1:21" x14ac:dyDescent="0.3">
      <c r="A1926">
        <v>67</v>
      </c>
      <c r="B1926" t="str">
        <f>VLOOKUP(A1926,Funcionários!$A$1:$I$98,2,FALSE)</f>
        <v>Dra Marcela Brito</v>
      </c>
      <c r="C1926" s="2" t="s">
        <v>19</v>
      </c>
      <c r="D1926" s="4"/>
      <c r="E1926" s="4"/>
      <c r="F1926">
        <v>0</v>
      </c>
      <c r="G1926">
        <v>0</v>
      </c>
      <c r="H1926">
        <f t="shared" si="120"/>
        <v>2025</v>
      </c>
      <c r="I1926">
        <f t="shared" si="121"/>
        <v>5</v>
      </c>
      <c r="J1926" t="s">
        <v>22</v>
      </c>
      <c r="K1926" t="str">
        <f>VLOOKUP(A1926,Funcionários!$A$1:$I$98,7,FALSE)</f>
        <v>Manhã</v>
      </c>
      <c r="L1926" t="str">
        <f>VLOOKUP(K1926,Turnos!$A$1:$C$4,2,FALSE)</f>
        <v>06:00</v>
      </c>
      <c r="M1926" t="str">
        <f>VLOOKUP(K1926,Turnos!$A$1:$C$4,3,FALSE)</f>
        <v>14:00</v>
      </c>
      <c r="N1926" s="6">
        <v>6</v>
      </c>
      <c r="O1926" s="6">
        <v>14</v>
      </c>
      <c r="P1926" s="6">
        <f t="shared" si="122"/>
        <v>20</v>
      </c>
      <c r="Q1926" t="str">
        <f t="shared" si="123"/>
        <v>Anomalia</v>
      </c>
      <c r="R1926" t="str">
        <f>VLOOKUP(A1926,Funcionários!$A$1:$I$98,6,FALSE)</f>
        <v>Financeiro</v>
      </c>
      <c r="S1926" t="str">
        <f>VLOOKUP(A1926,Funcionários!$A$1:$I$98,5,FALSE)</f>
        <v>Analista</v>
      </c>
      <c r="T1926">
        <f>VLOOKUP(A1926,Funcionários!$A$1:$I$98,8,FALSE)</f>
        <v>11392.74</v>
      </c>
      <c r="U1926" t="str">
        <f>VLOOKUP(A1926,Funcionários!$A$1:$I$98,3,FALSE)</f>
        <v>M</v>
      </c>
    </row>
    <row r="1927" spans="1:21" x14ac:dyDescent="0.3">
      <c r="A1927">
        <v>67</v>
      </c>
      <c r="B1927" t="str">
        <f>VLOOKUP(A1927,Funcionários!$A$1:$I$98,2,FALSE)</f>
        <v>Dra Marcela Brito</v>
      </c>
      <c r="C1927" s="2" t="s">
        <v>23</v>
      </c>
      <c r="D1927" s="4" t="s">
        <v>3285</v>
      </c>
      <c r="E1927" s="4" t="s">
        <v>3286</v>
      </c>
      <c r="F1927">
        <v>0</v>
      </c>
      <c r="G1927">
        <v>0.2</v>
      </c>
      <c r="H1927">
        <f t="shared" si="120"/>
        <v>2025</v>
      </c>
      <c r="I1927">
        <f t="shared" si="121"/>
        <v>5</v>
      </c>
      <c r="J1927" t="s">
        <v>26</v>
      </c>
      <c r="K1927" t="str">
        <f>VLOOKUP(A1927,Funcionários!$A$1:$I$98,7,FALSE)</f>
        <v>Manhã</v>
      </c>
      <c r="L1927" t="str">
        <f>VLOOKUP(K1927,Turnos!$A$1:$C$4,2,FALSE)</f>
        <v>06:00</v>
      </c>
      <c r="M1927" t="str">
        <f>VLOOKUP(K1927,Turnos!$A$1:$C$4,3,FALSE)</f>
        <v>14:00</v>
      </c>
      <c r="N1927" s="6">
        <v>1.4363888888888885</v>
      </c>
      <c r="O1927" s="6">
        <v>13.465555555555557</v>
      </c>
      <c r="P1927" s="6">
        <f t="shared" si="122"/>
        <v>14.901944444444446</v>
      </c>
      <c r="Q1927" t="str">
        <f t="shared" si="123"/>
        <v>Anomalia</v>
      </c>
      <c r="R1927" t="str">
        <f>VLOOKUP(A1927,Funcionários!$A$1:$I$98,6,FALSE)</f>
        <v>Financeiro</v>
      </c>
      <c r="S1927" t="str">
        <f>VLOOKUP(A1927,Funcionários!$A$1:$I$98,5,FALSE)</f>
        <v>Analista</v>
      </c>
      <c r="T1927">
        <f>VLOOKUP(A1927,Funcionários!$A$1:$I$98,8,FALSE)</f>
        <v>11392.74</v>
      </c>
      <c r="U1927" t="str">
        <f>VLOOKUP(A1927,Funcionários!$A$1:$I$98,3,FALSE)</f>
        <v>M</v>
      </c>
    </row>
    <row r="1928" spans="1:21" x14ac:dyDescent="0.3">
      <c r="A1928">
        <v>67</v>
      </c>
      <c r="B1928" t="str">
        <f>VLOOKUP(A1928,Funcionários!$A$1:$I$98,2,FALSE)</f>
        <v>Dra Marcela Brito</v>
      </c>
      <c r="C1928" s="2" t="s">
        <v>27</v>
      </c>
      <c r="D1928" s="4" t="s">
        <v>3287</v>
      </c>
      <c r="E1928" s="4" t="s">
        <v>3288</v>
      </c>
      <c r="F1928">
        <v>0</v>
      </c>
      <c r="G1928">
        <v>2.7</v>
      </c>
      <c r="H1928">
        <f t="shared" si="120"/>
        <v>2025</v>
      </c>
      <c r="I1928">
        <f t="shared" si="121"/>
        <v>5</v>
      </c>
      <c r="J1928" t="s">
        <v>28</v>
      </c>
      <c r="K1928" t="str">
        <f>VLOOKUP(A1928,Funcionários!$A$1:$I$98,7,FALSE)</f>
        <v>Manhã</v>
      </c>
      <c r="L1928" t="str">
        <f>VLOOKUP(K1928,Turnos!$A$1:$C$4,2,FALSE)</f>
        <v>06:00</v>
      </c>
      <c r="M1928" t="str">
        <f>VLOOKUP(K1928,Turnos!$A$1:$C$4,3,FALSE)</f>
        <v>14:00</v>
      </c>
      <c r="N1928" s="6">
        <v>2.6427777777777766</v>
      </c>
      <c r="O1928" s="6">
        <v>0.28444444444444272</v>
      </c>
      <c r="P1928" s="6">
        <f t="shared" si="122"/>
        <v>2.9272222222222193</v>
      </c>
      <c r="Q1928" t="str">
        <f t="shared" si="123"/>
        <v>Anomalia</v>
      </c>
      <c r="R1928" t="str">
        <f>VLOOKUP(A1928,Funcionários!$A$1:$I$98,6,FALSE)</f>
        <v>Financeiro</v>
      </c>
      <c r="S1928" t="str">
        <f>VLOOKUP(A1928,Funcionários!$A$1:$I$98,5,FALSE)</f>
        <v>Analista</v>
      </c>
      <c r="T1928">
        <f>VLOOKUP(A1928,Funcionários!$A$1:$I$98,8,FALSE)</f>
        <v>11392.74</v>
      </c>
      <c r="U1928" t="str">
        <f>VLOOKUP(A1928,Funcionários!$A$1:$I$98,3,FALSE)</f>
        <v>M</v>
      </c>
    </row>
    <row r="1929" spans="1:21" x14ac:dyDescent="0.3">
      <c r="A1929">
        <v>67</v>
      </c>
      <c r="B1929" t="str">
        <f>VLOOKUP(A1929,Funcionários!$A$1:$I$98,2,FALSE)</f>
        <v>Dra Marcela Brito</v>
      </c>
      <c r="C1929" s="2" t="s">
        <v>29</v>
      </c>
      <c r="D1929" s="4" t="s">
        <v>3289</v>
      </c>
      <c r="E1929" s="4" t="s">
        <v>3290</v>
      </c>
      <c r="F1929">
        <v>0</v>
      </c>
      <c r="G1929">
        <v>1.9</v>
      </c>
      <c r="H1929">
        <f t="shared" si="120"/>
        <v>2025</v>
      </c>
      <c r="I1929">
        <f t="shared" si="121"/>
        <v>4</v>
      </c>
      <c r="J1929" t="s">
        <v>9</v>
      </c>
      <c r="K1929" t="str">
        <f>VLOOKUP(A1929,Funcionários!$A$1:$I$98,7,FALSE)</f>
        <v>Manhã</v>
      </c>
      <c r="L1929" t="str">
        <f>VLOOKUP(K1929,Turnos!$A$1:$C$4,2,FALSE)</f>
        <v>06:00</v>
      </c>
      <c r="M1929" t="str">
        <f>VLOOKUP(K1929,Turnos!$A$1:$C$4,3,FALSE)</f>
        <v>14:00</v>
      </c>
      <c r="N1929" s="6">
        <v>2.8772222222222226</v>
      </c>
      <c r="O1929" s="6">
        <v>8.9030555555555573</v>
      </c>
      <c r="P1929" s="6">
        <f t="shared" si="122"/>
        <v>11.78027777777778</v>
      </c>
      <c r="Q1929" t="str">
        <f t="shared" si="123"/>
        <v>Anomalia</v>
      </c>
      <c r="R1929" t="str">
        <f>VLOOKUP(A1929,Funcionários!$A$1:$I$98,6,FALSE)</f>
        <v>Financeiro</v>
      </c>
      <c r="S1929" t="str">
        <f>VLOOKUP(A1929,Funcionários!$A$1:$I$98,5,FALSE)</f>
        <v>Analista</v>
      </c>
      <c r="T1929">
        <f>VLOOKUP(A1929,Funcionários!$A$1:$I$98,8,FALSE)</f>
        <v>11392.74</v>
      </c>
      <c r="U1929" t="str">
        <f>VLOOKUP(A1929,Funcionários!$A$1:$I$98,3,FALSE)</f>
        <v>M</v>
      </c>
    </row>
    <row r="1930" spans="1:21" x14ac:dyDescent="0.3">
      <c r="A1930">
        <v>67</v>
      </c>
      <c r="B1930" t="str">
        <f>VLOOKUP(A1930,Funcionários!$A$1:$I$98,2,FALSE)</f>
        <v>Dra Marcela Brito</v>
      </c>
      <c r="C1930" s="2" t="s">
        <v>32</v>
      </c>
      <c r="D1930" s="4" t="s">
        <v>3291</v>
      </c>
      <c r="E1930" s="4" t="s">
        <v>3292</v>
      </c>
      <c r="F1930">
        <v>0</v>
      </c>
      <c r="G1930">
        <v>1.7</v>
      </c>
      <c r="H1930">
        <f t="shared" si="120"/>
        <v>2025</v>
      </c>
      <c r="I1930">
        <f t="shared" si="121"/>
        <v>4</v>
      </c>
      <c r="J1930" t="s">
        <v>12</v>
      </c>
      <c r="K1930" t="str">
        <f>VLOOKUP(A1930,Funcionários!$A$1:$I$98,7,FALSE)</f>
        <v>Manhã</v>
      </c>
      <c r="L1930" t="str">
        <f>VLOOKUP(K1930,Turnos!$A$1:$C$4,2,FALSE)</f>
        <v>06:00</v>
      </c>
      <c r="M1930" t="str">
        <f>VLOOKUP(K1930,Turnos!$A$1:$C$4,3,FALSE)</f>
        <v>14:00</v>
      </c>
      <c r="N1930" s="6">
        <v>3.0930555555555554</v>
      </c>
      <c r="O1930" s="6">
        <v>1.940555555555556</v>
      </c>
      <c r="P1930" s="6">
        <f t="shared" si="122"/>
        <v>5.0336111111111119</v>
      </c>
      <c r="Q1930" t="str">
        <f t="shared" si="123"/>
        <v>Anomalia</v>
      </c>
      <c r="R1930" t="str">
        <f>VLOOKUP(A1930,Funcionários!$A$1:$I$98,6,FALSE)</f>
        <v>Financeiro</v>
      </c>
      <c r="S1930" t="str">
        <f>VLOOKUP(A1930,Funcionários!$A$1:$I$98,5,FALSE)</f>
        <v>Analista</v>
      </c>
      <c r="T1930">
        <f>VLOOKUP(A1930,Funcionários!$A$1:$I$98,8,FALSE)</f>
        <v>11392.74</v>
      </c>
      <c r="U1930" t="str">
        <f>VLOOKUP(A1930,Funcionários!$A$1:$I$98,3,FALSE)</f>
        <v>M</v>
      </c>
    </row>
    <row r="1931" spans="1:21" x14ac:dyDescent="0.3">
      <c r="A1931">
        <v>67</v>
      </c>
      <c r="B1931" t="str">
        <f>VLOOKUP(A1931,Funcionários!$A$1:$I$98,2,FALSE)</f>
        <v>Dra Marcela Brito</v>
      </c>
      <c r="C1931" s="2" t="s">
        <v>35</v>
      </c>
      <c r="D1931" s="4" t="s">
        <v>3293</v>
      </c>
      <c r="E1931" s="4" t="s">
        <v>3294</v>
      </c>
      <c r="F1931">
        <v>0</v>
      </c>
      <c r="G1931">
        <v>0.6</v>
      </c>
      <c r="H1931">
        <f t="shared" si="120"/>
        <v>2025</v>
      </c>
      <c r="I1931">
        <f t="shared" si="121"/>
        <v>4</v>
      </c>
      <c r="J1931" t="s">
        <v>16</v>
      </c>
      <c r="K1931" t="str">
        <f>VLOOKUP(A1931,Funcionários!$A$1:$I$98,7,FALSE)</f>
        <v>Manhã</v>
      </c>
      <c r="L1931" t="str">
        <f>VLOOKUP(K1931,Turnos!$A$1:$C$4,2,FALSE)</f>
        <v>06:00</v>
      </c>
      <c r="M1931" t="str">
        <f>VLOOKUP(K1931,Turnos!$A$1:$C$4,3,FALSE)</f>
        <v>14:00</v>
      </c>
      <c r="N1931" s="6">
        <v>0.60500000000000065</v>
      </c>
      <c r="O1931" s="6">
        <v>1.3466666666666667</v>
      </c>
      <c r="P1931" s="6">
        <f t="shared" si="122"/>
        <v>1.9516666666666673</v>
      </c>
      <c r="Q1931" t="str">
        <f t="shared" si="123"/>
        <v>OK</v>
      </c>
      <c r="R1931" t="str">
        <f>VLOOKUP(A1931,Funcionários!$A$1:$I$98,6,FALSE)</f>
        <v>Financeiro</v>
      </c>
      <c r="S1931" t="str">
        <f>VLOOKUP(A1931,Funcionários!$A$1:$I$98,5,FALSE)</f>
        <v>Analista</v>
      </c>
      <c r="T1931">
        <f>VLOOKUP(A1931,Funcionários!$A$1:$I$98,8,FALSE)</f>
        <v>11392.74</v>
      </c>
      <c r="U1931" t="str">
        <f>VLOOKUP(A1931,Funcionários!$A$1:$I$98,3,FALSE)</f>
        <v>M</v>
      </c>
    </row>
    <row r="1932" spans="1:21" x14ac:dyDescent="0.3">
      <c r="A1932">
        <v>67</v>
      </c>
      <c r="B1932" t="str">
        <f>VLOOKUP(A1932,Funcionários!$A$1:$I$98,2,FALSE)</f>
        <v>Dra Marcela Brito</v>
      </c>
      <c r="C1932" s="2" t="s">
        <v>36</v>
      </c>
      <c r="D1932" s="4" t="s">
        <v>3295</v>
      </c>
      <c r="E1932" s="4" t="s">
        <v>3296</v>
      </c>
      <c r="F1932">
        <v>0</v>
      </c>
      <c r="G1932">
        <v>0.3</v>
      </c>
      <c r="H1932">
        <f t="shared" si="120"/>
        <v>2025</v>
      </c>
      <c r="I1932">
        <f t="shared" si="121"/>
        <v>4</v>
      </c>
      <c r="J1932" t="s">
        <v>18</v>
      </c>
      <c r="K1932" t="str">
        <f>VLOOKUP(A1932,Funcionários!$A$1:$I$98,7,FALSE)</f>
        <v>Manhã</v>
      </c>
      <c r="L1932" t="str">
        <f>VLOOKUP(K1932,Turnos!$A$1:$C$4,2,FALSE)</f>
        <v>06:00</v>
      </c>
      <c r="M1932" t="str">
        <f>VLOOKUP(K1932,Turnos!$A$1:$C$4,3,FALSE)</f>
        <v>14:00</v>
      </c>
      <c r="N1932" s="6">
        <v>2.6544444444444442</v>
      </c>
      <c r="O1932" s="6">
        <v>5.0552777777777784</v>
      </c>
      <c r="P1932" s="6">
        <f t="shared" si="122"/>
        <v>7.7097222222222221</v>
      </c>
      <c r="Q1932" t="str">
        <f t="shared" si="123"/>
        <v>Anomalia</v>
      </c>
      <c r="R1932" t="str">
        <f>VLOOKUP(A1932,Funcionários!$A$1:$I$98,6,FALSE)</f>
        <v>Financeiro</v>
      </c>
      <c r="S1932" t="str">
        <f>VLOOKUP(A1932,Funcionários!$A$1:$I$98,5,FALSE)</f>
        <v>Analista</v>
      </c>
      <c r="T1932">
        <f>VLOOKUP(A1932,Funcionários!$A$1:$I$98,8,FALSE)</f>
        <v>11392.74</v>
      </c>
      <c r="U1932" t="str">
        <f>VLOOKUP(A1932,Funcionários!$A$1:$I$98,3,FALSE)</f>
        <v>M</v>
      </c>
    </row>
    <row r="1933" spans="1:21" x14ac:dyDescent="0.3">
      <c r="A1933">
        <v>67</v>
      </c>
      <c r="B1933" t="str">
        <f>VLOOKUP(A1933,Funcionários!$A$1:$I$98,2,FALSE)</f>
        <v>Dra Marcela Brito</v>
      </c>
      <c r="C1933" s="2" t="s">
        <v>39</v>
      </c>
      <c r="D1933" s="4" t="s">
        <v>3297</v>
      </c>
      <c r="E1933" s="4" t="s">
        <v>3298</v>
      </c>
      <c r="F1933">
        <v>0</v>
      </c>
      <c r="G1933">
        <v>1.7</v>
      </c>
      <c r="H1933">
        <f t="shared" si="120"/>
        <v>2025</v>
      </c>
      <c r="I1933">
        <f t="shared" si="121"/>
        <v>4</v>
      </c>
      <c r="J1933" t="s">
        <v>22</v>
      </c>
      <c r="K1933" t="str">
        <f>VLOOKUP(A1933,Funcionários!$A$1:$I$98,7,FALSE)</f>
        <v>Manhã</v>
      </c>
      <c r="L1933" t="str">
        <f>VLOOKUP(K1933,Turnos!$A$1:$C$4,2,FALSE)</f>
        <v>06:00</v>
      </c>
      <c r="M1933" t="str">
        <f>VLOOKUP(K1933,Turnos!$A$1:$C$4,3,FALSE)</f>
        <v>14:00</v>
      </c>
      <c r="N1933" s="6">
        <v>0.89638888888888857</v>
      </c>
      <c r="O1933" s="6">
        <v>11.913055555555557</v>
      </c>
      <c r="P1933" s="6">
        <f t="shared" si="122"/>
        <v>12.809444444444445</v>
      </c>
      <c r="Q1933" t="str">
        <f t="shared" si="123"/>
        <v>Anomalia</v>
      </c>
      <c r="R1933" t="str">
        <f>VLOOKUP(A1933,Funcionários!$A$1:$I$98,6,FALSE)</f>
        <v>Financeiro</v>
      </c>
      <c r="S1933" t="str">
        <f>VLOOKUP(A1933,Funcionários!$A$1:$I$98,5,FALSE)</f>
        <v>Analista</v>
      </c>
      <c r="T1933">
        <f>VLOOKUP(A1933,Funcionários!$A$1:$I$98,8,FALSE)</f>
        <v>11392.74</v>
      </c>
      <c r="U1933" t="str">
        <f>VLOOKUP(A1933,Funcionários!$A$1:$I$98,3,FALSE)</f>
        <v>M</v>
      </c>
    </row>
    <row r="1934" spans="1:21" x14ac:dyDescent="0.3">
      <c r="A1934">
        <v>67</v>
      </c>
      <c r="B1934" t="str">
        <f>VLOOKUP(A1934,Funcionários!$A$1:$I$98,2,FALSE)</f>
        <v>Dra Marcela Brito</v>
      </c>
      <c r="C1934" s="2" t="s">
        <v>42</v>
      </c>
      <c r="D1934" s="4" t="s">
        <v>3299</v>
      </c>
      <c r="E1934" s="4" t="s">
        <v>2474</v>
      </c>
      <c r="F1934">
        <v>0</v>
      </c>
      <c r="G1934">
        <v>2.2000000000000002</v>
      </c>
      <c r="H1934">
        <f t="shared" si="120"/>
        <v>2025</v>
      </c>
      <c r="I1934">
        <f t="shared" si="121"/>
        <v>4</v>
      </c>
      <c r="J1934" t="s">
        <v>26</v>
      </c>
      <c r="K1934" t="str">
        <f>VLOOKUP(A1934,Funcionários!$A$1:$I$98,7,FALSE)</f>
        <v>Manhã</v>
      </c>
      <c r="L1934" t="str">
        <f>VLOOKUP(K1934,Turnos!$A$1:$C$4,2,FALSE)</f>
        <v>06:00</v>
      </c>
      <c r="M1934" t="str">
        <f>VLOOKUP(K1934,Turnos!$A$1:$C$4,3,FALSE)</f>
        <v>14:00</v>
      </c>
      <c r="N1934" s="6">
        <v>11.411666666666665</v>
      </c>
      <c r="O1934" s="6">
        <v>5.5991666666666653</v>
      </c>
      <c r="P1934" s="6">
        <f t="shared" si="122"/>
        <v>17.010833333333331</v>
      </c>
      <c r="Q1934" t="str">
        <f t="shared" si="123"/>
        <v>Anomalia</v>
      </c>
      <c r="R1934" t="str">
        <f>VLOOKUP(A1934,Funcionários!$A$1:$I$98,6,FALSE)</f>
        <v>Financeiro</v>
      </c>
      <c r="S1934" t="str">
        <f>VLOOKUP(A1934,Funcionários!$A$1:$I$98,5,FALSE)</f>
        <v>Analista</v>
      </c>
      <c r="T1934">
        <f>VLOOKUP(A1934,Funcionários!$A$1:$I$98,8,FALSE)</f>
        <v>11392.74</v>
      </c>
      <c r="U1934" t="str">
        <f>VLOOKUP(A1934,Funcionários!$A$1:$I$98,3,FALSE)</f>
        <v>M</v>
      </c>
    </row>
    <row r="1935" spans="1:21" x14ac:dyDescent="0.3">
      <c r="A1935">
        <v>67</v>
      </c>
      <c r="B1935" t="str">
        <f>VLOOKUP(A1935,Funcionários!$A$1:$I$98,2,FALSE)</f>
        <v>Dra Marcela Brito</v>
      </c>
      <c r="C1935" s="2" t="s">
        <v>45</v>
      </c>
      <c r="D1935" s="4" t="s">
        <v>3300</v>
      </c>
      <c r="E1935" s="4" t="s">
        <v>3301</v>
      </c>
      <c r="F1935">
        <v>0</v>
      </c>
      <c r="G1935">
        <v>0.8</v>
      </c>
      <c r="H1935">
        <f t="shared" si="120"/>
        <v>2025</v>
      </c>
      <c r="I1935">
        <f t="shared" si="121"/>
        <v>4</v>
      </c>
      <c r="J1935" t="s">
        <v>28</v>
      </c>
      <c r="K1935" t="str">
        <f>VLOOKUP(A1935,Funcionários!$A$1:$I$98,7,FALSE)</f>
        <v>Manhã</v>
      </c>
      <c r="L1935" t="str">
        <f>VLOOKUP(K1935,Turnos!$A$1:$C$4,2,FALSE)</f>
        <v>06:00</v>
      </c>
      <c r="M1935" t="str">
        <f>VLOOKUP(K1935,Turnos!$A$1:$C$4,3,FALSE)</f>
        <v>14:00</v>
      </c>
      <c r="N1935" s="6">
        <v>5.8250000000000002</v>
      </c>
      <c r="O1935" s="6">
        <v>11.476666666666667</v>
      </c>
      <c r="P1935" s="6">
        <f t="shared" si="122"/>
        <v>17.301666666666666</v>
      </c>
      <c r="Q1935" t="str">
        <f t="shared" si="123"/>
        <v>Anomalia</v>
      </c>
      <c r="R1935" t="str">
        <f>VLOOKUP(A1935,Funcionários!$A$1:$I$98,6,FALSE)</f>
        <v>Financeiro</v>
      </c>
      <c r="S1935" t="str">
        <f>VLOOKUP(A1935,Funcionários!$A$1:$I$98,5,FALSE)</f>
        <v>Analista</v>
      </c>
      <c r="T1935">
        <f>VLOOKUP(A1935,Funcionários!$A$1:$I$98,8,FALSE)</f>
        <v>11392.74</v>
      </c>
      <c r="U1935" t="str">
        <f>VLOOKUP(A1935,Funcionários!$A$1:$I$98,3,FALSE)</f>
        <v>M</v>
      </c>
    </row>
    <row r="1936" spans="1:21" x14ac:dyDescent="0.3">
      <c r="A1936">
        <v>67</v>
      </c>
      <c r="B1936" t="str">
        <f>VLOOKUP(A1936,Funcionários!$A$1:$I$98,2,FALSE)</f>
        <v>Dra Marcela Brito</v>
      </c>
      <c r="C1936" s="2" t="s">
        <v>48</v>
      </c>
      <c r="D1936" s="4" t="s">
        <v>3302</v>
      </c>
      <c r="E1936" s="4" t="s">
        <v>3303</v>
      </c>
      <c r="F1936">
        <v>0</v>
      </c>
      <c r="G1936">
        <v>0.2</v>
      </c>
      <c r="H1936">
        <f t="shared" si="120"/>
        <v>2025</v>
      </c>
      <c r="I1936">
        <f t="shared" si="121"/>
        <v>4</v>
      </c>
      <c r="J1936" t="s">
        <v>9</v>
      </c>
      <c r="K1936" t="str">
        <f>VLOOKUP(A1936,Funcionários!$A$1:$I$98,7,FALSE)</f>
        <v>Manhã</v>
      </c>
      <c r="L1936" t="str">
        <f>VLOOKUP(K1936,Turnos!$A$1:$C$4,2,FALSE)</f>
        <v>06:00</v>
      </c>
      <c r="M1936" t="str">
        <f>VLOOKUP(K1936,Turnos!$A$1:$C$4,3,FALSE)</f>
        <v>14:00</v>
      </c>
      <c r="N1936" s="6">
        <v>16.013055555555557</v>
      </c>
      <c r="O1936" s="6">
        <v>11.18888888888889</v>
      </c>
      <c r="P1936" s="6">
        <f t="shared" si="122"/>
        <v>27.201944444444447</v>
      </c>
      <c r="Q1936" t="str">
        <f t="shared" si="123"/>
        <v>Anomalia</v>
      </c>
      <c r="R1936" t="str">
        <f>VLOOKUP(A1936,Funcionários!$A$1:$I$98,6,FALSE)</f>
        <v>Financeiro</v>
      </c>
      <c r="S1936" t="str">
        <f>VLOOKUP(A1936,Funcionários!$A$1:$I$98,5,FALSE)</f>
        <v>Analista</v>
      </c>
      <c r="T1936">
        <f>VLOOKUP(A1936,Funcionários!$A$1:$I$98,8,FALSE)</f>
        <v>11392.74</v>
      </c>
      <c r="U1936" t="str">
        <f>VLOOKUP(A1936,Funcionários!$A$1:$I$98,3,FALSE)</f>
        <v>M</v>
      </c>
    </row>
    <row r="1937" spans="1:21" x14ac:dyDescent="0.3">
      <c r="A1937">
        <v>67</v>
      </c>
      <c r="B1937" t="str">
        <f>VLOOKUP(A1937,Funcionários!$A$1:$I$98,2,FALSE)</f>
        <v>Dra Marcela Brito</v>
      </c>
      <c r="C1937" s="2" t="s">
        <v>51</v>
      </c>
      <c r="D1937" s="4" t="s">
        <v>3304</v>
      </c>
      <c r="E1937" s="4" t="s">
        <v>3305</v>
      </c>
      <c r="F1937">
        <v>0</v>
      </c>
      <c r="G1937">
        <v>1.6</v>
      </c>
      <c r="H1937">
        <f t="shared" si="120"/>
        <v>2025</v>
      </c>
      <c r="I1937">
        <f t="shared" si="121"/>
        <v>4</v>
      </c>
      <c r="J1937" t="s">
        <v>12</v>
      </c>
      <c r="K1937" t="str">
        <f>VLOOKUP(A1937,Funcionários!$A$1:$I$98,7,FALSE)</f>
        <v>Manhã</v>
      </c>
      <c r="L1937" t="str">
        <f>VLOOKUP(K1937,Turnos!$A$1:$C$4,2,FALSE)</f>
        <v>06:00</v>
      </c>
      <c r="M1937" t="str">
        <f>VLOOKUP(K1937,Turnos!$A$1:$C$4,3,FALSE)</f>
        <v>14:00</v>
      </c>
      <c r="N1937" s="6">
        <v>6.0113888888888889</v>
      </c>
      <c r="O1937" s="6">
        <v>9.2122222222222252</v>
      </c>
      <c r="P1937" s="6">
        <f t="shared" si="122"/>
        <v>15.223611111111115</v>
      </c>
      <c r="Q1937" t="str">
        <f t="shared" si="123"/>
        <v>Anomalia</v>
      </c>
      <c r="R1937" t="str">
        <f>VLOOKUP(A1937,Funcionários!$A$1:$I$98,6,FALSE)</f>
        <v>Financeiro</v>
      </c>
      <c r="S1937" t="str">
        <f>VLOOKUP(A1937,Funcionários!$A$1:$I$98,5,FALSE)</f>
        <v>Analista</v>
      </c>
      <c r="T1937">
        <f>VLOOKUP(A1937,Funcionários!$A$1:$I$98,8,FALSE)</f>
        <v>11392.74</v>
      </c>
      <c r="U1937" t="str">
        <f>VLOOKUP(A1937,Funcionários!$A$1:$I$98,3,FALSE)</f>
        <v>M</v>
      </c>
    </row>
    <row r="1938" spans="1:21" x14ac:dyDescent="0.3">
      <c r="A1938">
        <v>67</v>
      </c>
      <c r="B1938" t="str">
        <f>VLOOKUP(A1938,Funcionários!$A$1:$I$98,2,FALSE)</f>
        <v>Dra Marcela Brito</v>
      </c>
      <c r="C1938" s="2" t="s">
        <v>54</v>
      </c>
      <c r="D1938" s="4" t="s">
        <v>2912</v>
      </c>
      <c r="E1938" s="4" t="s">
        <v>3306</v>
      </c>
      <c r="F1938">
        <v>0</v>
      </c>
      <c r="G1938">
        <v>2</v>
      </c>
      <c r="H1938">
        <f t="shared" si="120"/>
        <v>2025</v>
      </c>
      <c r="I1938">
        <f t="shared" si="121"/>
        <v>4</v>
      </c>
      <c r="J1938" t="s">
        <v>16</v>
      </c>
      <c r="K1938" t="str">
        <f>VLOOKUP(A1938,Funcionários!$A$1:$I$98,7,FALSE)</f>
        <v>Manhã</v>
      </c>
      <c r="L1938" t="str">
        <f>VLOOKUP(K1938,Turnos!$A$1:$C$4,2,FALSE)</f>
        <v>06:00</v>
      </c>
      <c r="M1938" t="str">
        <f>VLOOKUP(K1938,Turnos!$A$1:$C$4,3,FALSE)</f>
        <v>14:00</v>
      </c>
      <c r="N1938" s="6">
        <v>13.068888888888889</v>
      </c>
      <c r="O1938" s="6">
        <v>1.6836111111111123</v>
      </c>
      <c r="P1938" s="6">
        <f t="shared" si="122"/>
        <v>14.752500000000001</v>
      </c>
      <c r="Q1938" t="str">
        <f t="shared" si="123"/>
        <v>Anomalia</v>
      </c>
      <c r="R1938" t="str">
        <f>VLOOKUP(A1938,Funcionários!$A$1:$I$98,6,FALSE)</f>
        <v>Financeiro</v>
      </c>
      <c r="S1938" t="str">
        <f>VLOOKUP(A1938,Funcionários!$A$1:$I$98,5,FALSE)</f>
        <v>Analista</v>
      </c>
      <c r="T1938">
        <f>VLOOKUP(A1938,Funcionários!$A$1:$I$98,8,FALSE)</f>
        <v>11392.74</v>
      </c>
      <c r="U1938" t="str">
        <f>VLOOKUP(A1938,Funcionários!$A$1:$I$98,3,FALSE)</f>
        <v>M</v>
      </c>
    </row>
    <row r="1939" spans="1:21" x14ac:dyDescent="0.3">
      <c r="A1939">
        <v>67</v>
      </c>
      <c r="B1939" t="str">
        <f>VLOOKUP(A1939,Funcionários!$A$1:$I$98,2,FALSE)</f>
        <v>Dra Marcela Brito</v>
      </c>
      <c r="C1939" s="2" t="s">
        <v>57</v>
      </c>
      <c r="D1939" s="4" t="s">
        <v>3307</v>
      </c>
      <c r="E1939" s="4" t="s">
        <v>3308</v>
      </c>
      <c r="F1939">
        <v>0</v>
      </c>
      <c r="G1939">
        <v>1.9</v>
      </c>
      <c r="H1939">
        <f t="shared" si="120"/>
        <v>2025</v>
      </c>
      <c r="I1939">
        <f t="shared" si="121"/>
        <v>4</v>
      </c>
      <c r="J1939" t="s">
        <v>18</v>
      </c>
      <c r="K1939" t="str">
        <f>VLOOKUP(A1939,Funcionários!$A$1:$I$98,7,FALSE)</f>
        <v>Manhã</v>
      </c>
      <c r="L1939" t="str">
        <f>VLOOKUP(K1939,Turnos!$A$1:$C$4,2,FALSE)</f>
        <v>06:00</v>
      </c>
      <c r="M1939" t="str">
        <f>VLOOKUP(K1939,Turnos!$A$1:$C$4,3,FALSE)</f>
        <v>14:00</v>
      </c>
      <c r="N1939" s="6">
        <v>15.451944444444443</v>
      </c>
      <c r="O1939" s="6">
        <v>3.5183333333333349</v>
      </c>
      <c r="P1939" s="6">
        <f t="shared" si="122"/>
        <v>18.970277777777778</v>
      </c>
      <c r="Q1939" t="str">
        <f t="shared" si="123"/>
        <v>Anomalia</v>
      </c>
      <c r="R1939" t="str">
        <f>VLOOKUP(A1939,Funcionários!$A$1:$I$98,6,FALSE)</f>
        <v>Financeiro</v>
      </c>
      <c r="S1939" t="str">
        <f>VLOOKUP(A1939,Funcionários!$A$1:$I$98,5,FALSE)</f>
        <v>Analista</v>
      </c>
      <c r="T1939">
        <f>VLOOKUP(A1939,Funcionários!$A$1:$I$98,8,FALSE)</f>
        <v>11392.74</v>
      </c>
      <c r="U1939" t="str">
        <f>VLOOKUP(A1939,Funcionários!$A$1:$I$98,3,FALSE)</f>
        <v>M</v>
      </c>
    </row>
    <row r="1940" spans="1:21" x14ac:dyDescent="0.3">
      <c r="A1940">
        <v>67</v>
      </c>
      <c r="B1940" t="str">
        <f>VLOOKUP(A1940,Funcionários!$A$1:$I$98,2,FALSE)</f>
        <v>Dra Marcela Brito</v>
      </c>
      <c r="C1940" s="2" t="s">
        <v>60</v>
      </c>
      <c r="D1940" s="4" t="s">
        <v>3309</v>
      </c>
      <c r="E1940" s="4" t="s">
        <v>3310</v>
      </c>
      <c r="F1940">
        <v>0</v>
      </c>
      <c r="G1940">
        <v>2.4</v>
      </c>
      <c r="H1940">
        <f t="shared" si="120"/>
        <v>2025</v>
      </c>
      <c r="I1940">
        <f t="shared" si="121"/>
        <v>4</v>
      </c>
      <c r="J1940" t="s">
        <v>22</v>
      </c>
      <c r="K1940" t="str">
        <f>VLOOKUP(A1940,Funcionários!$A$1:$I$98,7,FALSE)</f>
        <v>Manhã</v>
      </c>
      <c r="L1940" t="str">
        <f>VLOOKUP(K1940,Turnos!$A$1:$C$4,2,FALSE)</f>
        <v>06:00</v>
      </c>
      <c r="M1940" t="str">
        <f>VLOOKUP(K1940,Turnos!$A$1:$C$4,3,FALSE)</f>
        <v>14:00</v>
      </c>
      <c r="N1940" s="6">
        <v>3.7655555555555562</v>
      </c>
      <c r="O1940" s="6">
        <v>3.8116666666666656</v>
      </c>
      <c r="P1940" s="6">
        <f t="shared" si="122"/>
        <v>7.5772222222222219</v>
      </c>
      <c r="Q1940" t="str">
        <f t="shared" si="123"/>
        <v>Anomalia</v>
      </c>
      <c r="R1940" t="str">
        <f>VLOOKUP(A1940,Funcionários!$A$1:$I$98,6,FALSE)</f>
        <v>Financeiro</v>
      </c>
      <c r="S1940" t="str">
        <f>VLOOKUP(A1940,Funcionários!$A$1:$I$98,5,FALSE)</f>
        <v>Analista</v>
      </c>
      <c r="T1940">
        <f>VLOOKUP(A1940,Funcionários!$A$1:$I$98,8,FALSE)</f>
        <v>11392.74</v>
      </c>
      <c r="U1940" t="str">
        <f>VLOOKUP(A1940,Funcionários!$A$1:$I$98,3,FALSE)</f>
        <v>M</v>
      </c>
    </row>
    <row r="1941" spans="1:21" x14ac:dyDescent="0.3">
      <c r="A1941">
        <v>67</v>
      </c>
      <c r="B1941" t="str">
        <f>VLOOKUP(A1941,Funcionários!$A$1:$I$98,2,FALSE)</f>
        <v>Dra Marcela Brito</v>
      </c>
      <c r="C1941" s="2" t="s">
        <v>63</v>
      </c>
      <c r="D1941" s="4"/>
      <c r="E1941" s="4"/>
      <c r="F1941">
        <v>1</v>
      </c>
      <c r="G1941">
        <v>0</v>
      </c>
      <c r="H1941">
        <f t="shared" si="120"/>
        <v>2025</v>
      </c>
      <c r="I1941">
        <f t="shared" si="121"/>
        <v>4</v>
      </c>
      <c r="J1941" t="s">
        <v>26</v>
      </c>
      <c r="K1941" t="str">
        <f>VLOOKUP(A1941,Funcionários!$A$1:$I$98,7,FALSE)</f>
        <v>Manhã</v>
      </c>
      <c r="L1941" t="str">
        <f>VLOOKUP(K1941,Turnos!$A$1:$C$4,2,FALSE)</f>
        <v>06:00</v>
      </c>
      <c r="M1941" t="str">
        <f>VLOOKUP(K1941,Turnos!$A$1:$C$4,3,FALSE)</f>
        <v>14:00</v>
      </c>
      <c r="N1941" s="6">
        <v>6</v>
      </c>
      <c r="O1941" s="6">
        <v>14</v>
      </c>
      <c r="P1941" s="6">
        <f t="shared" si="122"/>
        <v>20</v>
      </c>
      <c r="Q1941" t="str">
        <f t="shared" si="123"/>
        <v>Anomalia</v>
      </c>
      <c r="R1941" t="str">
        <f>VLOOKUP(A1941,Funcionários!$A$1:$I$98,6,FALSE)</f>
        <v>Financeiro</v>
      </c>
      <c r="S1941" t="str">
        <f>VLOOKUP(A1941,Funcionários!$A$1:$I$98,5,FALSE)</f>
        <v>Analista</v>
      </c>
      <c r="T1941">
        <f>VLOOKUP(A1941,Funcionários!$A$1:$I$98,8,FALSE)</f>
        <v>11392.74</v>
      </c>
      <c r="U1941" t="str">
        <f>VLOOKUP(A1941,Funcionários!$A$1:$I$98,3,FALSE)</f>
        <v>M</v>
      </c>
    </row>
    <row r="1942" spans="1:21" x14ac:dyDescent="0.3">
      <c r="A1942">
        <v>67</v>
      </c>
      <c r="B1942" t="str">
        <f>VLOOKUP(A1942,Funcionários!$A$1:$I$98,2,FALSE)</f>
        <v>Dra Marcela Brito</v>
      </c>
      <c r="C1942" s="2" t="s">
        <v>66</v>
      </c>
      <c r="D1942" s="4" t="s">
        <v>3311</v>
      </c>
      <c r="E1942" s="4" t="s">
        <v>3312</v>
      </c>
      <c r="F1942">
        <v>0</v>
      </c>
      <c r="G1942">
        <v>0.2</v>
      </c>
      <c r="H1942">
        <f t="shared" si="120"/>
        <v>2025</v>
      </c>
      <c r="I1942">
        <f t="shared" si="121"/>
        <v>4</v>
      </c>
      <c r="J1942" t="s">
        <v>28</v>
      </c>
      <c r="K1942" t="str">
        <f>VLOOKUP(A1942,Funcionários!$A$1:$I$98,7,FALSE)</f>
        <v>Manhã</v>
      </c>
      <c r="L1942" t="str">
        <f>VLOOKUP(K1942,Turnos!$A$1:$C$4,2,FALSE)</f>
        <v>06:00</v>
      </c>
      <c r="M1942" t="str">
        <f>VLOOKUP(K1942,Turnos!$A$1:$C$4,3,FALSE)</f>
        <v>14:00</v>
      </c>
      <c r="N1942" s="6">
        <v>8.4955555555555549</v>
      </c>
      <c r="O1942" s="6">
        <v>4.291944444444443</v>
      </c>
      <c r="P1942" s="6">
        <f t="shared" si="122"/>
        <v>12.787499999999998</v>
      </c>
      <c r="Q1942" t="str">
        <f t="shared" si="123"/>
        <v>Anomalia</v>
      </c>
      <c r="R1942" t="str">
        <f>VLOOKUP(A1942,Funcionários!$A$1:$I$98,6,FALSE)</f>
        <v>Financeiro</v>
      </c>
      <c r="S1942" t="str">
        <f>VLOOKUP(A1942,Funcionários!$A$1:$I$98,5,FALSE)</f>
        <v>Analista</v>
      </c>
      <c r="T1942">
        <f>VLOOKUP(A1942,Funcionários!$A$1:$I$98,8,FALSE)</f>
        <v>11392.74</v>
      </c>
      <c r="U1942" t="str">
        <f>VLOOKUP(A1942,Funcionários!$A$1:$I$98,3,FALSE)</f>
        <v>M</v>
      </c>
    </row>
    <row r="1943" spans="1:21" x14ac:dyDescent="0.3">
      <c r="A1943">
        <v>67</v>
      </c>
      <c r="B1943" t="str">
        <f>VLOOKUP(A1943,Funcionários!$A$1:$I$98,2,FALSE)</f>
        <v>Dra Marcela Brito</v>
      </c>
      <c r="C1943" s="2" t="s">
        <v>69</v>
      </c>
      <c r="D1943" s="4" t="s">
        <v>3313</v>
      </c>
      <c r="E1943" s="4" t="s">
        <v>3314</v>
      </c>
      <c r="F1943">
        <v>0</v>
      </c>
      <c r="G1943">
        <v>2.9</v>
      </c>
      <c r="H1943">
        <f t="shared" si="120"/>
        <v>2025</v>
      </c>
      <c r="I1943">
        <f t="shared" si="121"/>
        <v>4</v>
      </c>
      <c r="J1943" t="s">
        <v>9</v>
      </c>
      <c r="K1943" t="str">
        <f>VLOOKUP(A1943,Funcionários!$A$1:$I$98,7,FALSE)</f>
        <v>Manhã</v>
      </c>
      <c r="L1943" t="str">
        <f>VLOOKUP(K1943,Turnos!$A$1:$C$4,2,FALSE)</f>
        <v>06:00</v>
      </c>
      <c r="M1943" t="str">
        <f>VLOOKUP(K1943,Turnos!$A$1:$C$4,3,FALSE)</f>
        <v>14:00</v>
      </c>
      <c r="N1943" s="6">
        <v>0.446388888888889</v>
      </c>
      <c r="O1943" s="6">
        <v>3.3755555555555565</v>
      </c>
      <c r="P1943" s="6">
        <f t="shared" si="122"/>
        <v>3.8219444444444455</v>
      </c>
      <c r="Q1943" t="str">
        <f t="shared" si="123"/>
        <v>Anomalia</v>
      </c>
      <c r="R1943" t="str">
        <f>VLOOKUP(A1943,Funcionários!$A$1:$I$98,6,FALSE)</f>
        <v>Financeiro</v>
      </c>
      <c r="S1943" t="str">
        <f>VLOOKUP(A1943,Funcionários!$A$1:$I$98,5,FALSE)</f>
        <v>Analista</v>
      </c>
      <c r="T1943">
        <f>VLOOKUP(A1943,Funcionários!$A$1:$I$98,8,FALSE)</f>
        <v>11392.74</v>
      </c>
      <c r="U1943" t="str">
        <f>VLOOKUP(A1943,Funcionários!$A$1:$I$98,3,FALSE)</f>
        <v>M</v>
      </c>
    </row>
    <row r="1944" spans="1:21" x14ac:dyDescent="0.3">
      <c r="A1944">
        <v>67</v>
      </c>
      <c r="B1944" t="str">
        <f>VLOOKUP(A1944,Funcionários!$A$1:$I$98,2,FALSE)</f>
        <v>Dra Marcela Brito</v>
      </c>
      <c r="C1944" s="2" t="s">
        <v>72</v>
      </c>
      <c r="D1944" s="4" t="s">
        <v>3315</v>
      </c>
      <c r="E1944" s="4" t="s">
        <v>3316</v>
      </c>
      <c r="F1944">
        <v>0</v>
      </c>
      <c r="G1944">
        <v>2.1</v>
      </c>
      <c r="H1944">
        <f t="shared" si="120"/>
        <v>2025</v>
      </c>
      <c r="I1944">
        <f t="shared" si="121"/>
        <v>4</v>
      </c>
      <c r="J1944" t="s">
        <v>12</v>
      </c>
      <c r="K1944" t="str">
        <f>VLOOKUP(A1944,Funcionários!$A$1:$I$98,7,FALSE)</f>
        <v>Manhã</v>
      </c>
      <c r="L1944" t="str">
        <f>VLOOKUP(K1944,Turnos!$A$1:$C$4,2,FALSE)</f>
        <v>06:00</v>
      </c>
      <c r="M1944" t="str">
        <f>VLOOKUP(K1944,Turnos!$A$1:$C$4,3,FALSE)</f>
        <v>14:00</v>
      </c>
      <c r="N1944" s="6">
        <v>4.9852777777777781</v>
      </c>
      <c r="O1944" s="6">
        <v>11.777777777777779</v>
      </c>
      <c r="P1944" s="6">
        <f t="shared" si="122"/>
        <v>16.763055555555557</v>
      </c>
      <c r="Q1944" t="str">
        <f t="shared" si="123"/>
        <v>Anomalia</v>
      </c>
      <c r="R1944" t="str">
        <f>VLOOKUP(A1944,Funcionários!$A$1:$I$98,6,FALSE)</f>
        <v>Financeiro</v>
      </c>
      <c r="S1944" t="str">
        <f>VLOOKUP(A1944,Funcionários!$A$1:$I$98,5,FALSE)</f>
        <v>Analista</v>
      </c>
      <c r="T1944">
        <f>VLOOKUP(A1944,Funcionários!$A$1:$I$98,8,FALSE)</f>
        <v>11392.74</v>
      </c>
      <c r="U1944" t="str">
        <f>VLOOKUP(A1944,Funcionários!$A$1:$I$98,3,FALSE)</f>
        <v>M</v>
      </c>
    </row>
    <row r="1945" spans="1:21" x14ac:dyDescent="0.3">
      <c r="A1945">
        <v>67</v>
      </c>
      <c r="B1945" t="str">
        <f>VLOOKUP(A1945,Funcionários!$A$1:$I$98,2,FALSE)</f>
        <v>Dra Marcela Brito</v>
      </c>
      <c r="C1945" s="2" t="s">
        <v>75</v>
      </c>
      <c r="D1945" s="4" t="s">
        <v>3317</v>
      </c>
      <c r="E1945" s="4" t="s">
        <v>3318</v>
      </c>
      <c r="F1945">
        <v>0</v>
      </c>
      <c r="G1945">
        <v>1.6</v>
      </c>
      <c r="H1945">
        <f t="shared" si="120"/>
        <v>2025</v>
      </c>
      <c r="I1945">
        <f t="shared" si="121"/>
        <v>4</v>
      </c>
      <c r="J1945" t="s">
        <v>16</v>
      </c>
      <c r="K1945" t="str">
        <f>VLOOKUP(A1945,Funcionários!$A$1:$I$98,7,FALSE)</f>
        <v>Manhã</v>
      </c>
      <c r="L1945" t="str">
        <f>VLOOKUP(K1945,Turnos!$A$1:$C$4,2,FALSE)</f>
        <v>06:00</v>
      </c>
      <c r="M1945" t="str">
        <f>VLOOKUP(K1945,Turnos!$A$1:$C$4,3,FALSE)</f>
        <v>14:00</v>
      </c>
      <c r="N1945" s="6">
        <v>15.96638888888889</v>
      </c>
      <c r="O1945" s="6">
        <v>7.77</v>
      </c>
      <c r="P1945" s="6">
        <f t="shared" si="122"/>
        <v>23.736388888888889</v>
      </c>
      <c r="Q1945" t="str">
        <f t="shared" si="123"/>
        <v>Anomalia</v>
      </c>
      <c r="R1945" t="str">
        <f>VLOOKUP(A1945,Funcionários!$A$1:$I$98,6,FALSE)</f>
        <v>Financeiro</v>
      </c>
      <c r="S1945" t="str">
        <f>VLOOKUP(A1945,Funcionários!$A$1:$I$98,5,FALSE)</f>
        <v>Analista</v>
      </c>
      <c r="T1945">
        <f>VLOOKUP(A1945,Funcionários!$A$1:$I$98,8,FALSE)</f>
        <v>11392.74</v>
      </c>
      <c r="U1945" t="str">
        <f>VLOOKUP(A1945,Funcionários!$A$1:$I$98,3,FALSE)</f>
        <v>M</v>
      </c>
    </row>
    <row r="1946" spans="1:21" x14ac:dyDescent="0.3">
      <c r="A1946">
        <v>67</v>
      </c>
      <c r="B1946" t="str">
        <f>VLOOKUP(A1946,Funcionários!$A$1:$I$98,2,FALSE)</f>
        <v>Dra Marcela Brito</v>
      </c>
      <c r="C1946" s="2" t="s">
        <v>76</v>
      </c>
      <c r="D1946" s="4" t="s">
        <v>3319</v>
      </c>
      <c r="E1946" s="4" t="s">
        <v>3320</v>
      </c>
      <c r="F1946">
        <v>0</v>
      </c>
      <c r="G1946">
        <v>2.9</v>
      </c>
      <c r="H1946">
        <f t="shared" si="120"/>
        <v>2025</v>
      </c>
      <c r="I1946">
        <f t="shared" si="121"/>
        <v>4</v>
      </c>
      <c r="J1946" t="s">
        <v>18</v>
      </c>
      <c r="K1946" t="str">
        <f>VLOOKUP(A1946,Funcionários!$A$1:$I$98,7,FALSE)</f>
        <v>Manhã</v>
      </c>
      <c r="L1946" t="str">
        <f>VLOOKUP(K1946,Turnos!$A$1:$C$4,2,FALSE)</f>
        <v>06:00</v>
      </c>
      <c r="M1946" t="str">
        <f>VLOOKUP(K1946,Turnos!$A$1:$C$4,3,FALSE)</f>
        <v>14:00</v>
      </c>
      <c r="N1946" s="6">
        <v>6.1402777777777775</v>
      </c>
      <c r="O1946" s="6">
        <v>7.1786111111111079</v>
      </c>
      <c r="P1946" s="6">
        <f t="shared" si="122"/>
        <v>13.318888888888885</v>
      </c>
      <c r="Q1946" t="str">
        <f t="shared" si="123"/>
        <v>Anomalia</v>
      </c>
      <c r="R1946" t="str">
        <f>VLOOKUP(A1946,Funcionários!$A$1:$I$98,6,FALSE)</f>
        <v>Financeiro</v>
      </c>
      <c r="S1946" t="str">
        <f>VLOOKUP(A1946,Funcionários!$A$1:$I$98,5,FALSE)</f>
        <v>Analista</v>
      </c>
      <c r="T1946">
        <f>VLOOKUP(A1946,Funcionários!$A$1:$I$98,8,FALSE)</f>
        <v>11392.74</v>
      </c>
      <c r="U1946" t="str">
        <f>VLOOKUP(A1946,Funcionários!$A$1:$I$98,3,FALSE)</f>
        <v>M</v>
      </c>
    </row>
    <row r="1947" spans="1:21" x14ac:dyDescent="0.3">
      <c r="A1947">
        <v>67</v>
      </c>
      <c r="B1947" t="str">
        <f>VLOOKUP(A1947,Funcionários!$A$1:$I$98,2,FALSE)</f>
        <v>Dra Marcela Brito</v>
      </c>
      <c r="C1947" s="2" t="s">
        <v>79</v>
      </c>
      <c r="D1947" s="4" t="s">
        <v>3321</v>
      </c>
      <c r="E1947" s="4" t="s">
        <v>3322</v>
      </c>
      <c r="F1947">
        <v>0</v>
      </c>
      <c r="G1947">
        <v>1</v>
      </c>
      <c r="H1947">
        <f t="shared" si="120"/>
        <v>2025</v>
      </c>
      <c r="I1947">
        <f t="shared" si="121"/>
        <v>4</v>
      </c>
      <c r="J1947" t="s">
        <v>22</v>
      </c>
      <c r="K1947" t="str">
        <f>VLOOKUP(A1947,Funcionários!$A$1:$I$98,7,FALSE)</f>
        <v>Manhã</v>
      </c>
      <c r="L1947" t="str">
        <f>VLOOKUP(K1947,Turnos!$A$1:$C$4,2,FALSE)</f>
        <v>06:00</v>
      </c>
      <c r="M1947" t="str">
        <f>VLOOKUP(K1947,Turnos!$A$1:$C$4,3,FALSE)</f>
        <v>14:00</v>
      </c>
      <c r="N1947" s="6">
        <v>2.9533333333333327</v>
      </c>
      <c r="O1947" s="6">
        <v>4.8536111111111095</v>
      </c>
      <c r="P1947" s="6">
        <f t="shared" si="122"/>
        <v>7.8069444444444418</v>
      </c>
      <c r="Q1947" t="str">
        <f t="shared" si="123"/>
        <v>Anomalia</v>
      </c>
      <c r="R1947" t="str">
        <f>VLOOKUP(A1947,Funcionários!$A$1:$I$98,6,FALSE)</f>
        <v>Financeiro</v>
      </c>
      <c r="S1947" t="str">
        <f>VLOOKUP(A1947,Funcionários!$A$1:$I$98,5,FALSE)</f>
        <v>Analista</v>
      </c>
      <c r="T1947">
        <f>VLOOKUP(A1947,Funcionários!$A$1:$I$98,8,FALSE)</f>
        <v>11392.74</v>
      </c>
      <c r="U1947" t="str">
        <f>VLOOKUP(A1947,Funcionários!$A$1:$I$98,3,FALSE)</f>
        <v>M</v>
      </c>
    </row>
    <row r="1948" spans="1:21" x14ac:dyDescent="0.3">
      <c r="A1948">
        <v>67</v>
      </c>
      <c r="B1948" t="str">
        <f>VLOOKUP(A1948,Funcionários!$A$1:$I$98,2,FALSE)</f>
        <v>Dra Marcela Brito</v>
      </c>
      <c r="C1948" s="2" t="s">
        <v>82</v>
      </c>
      <c r="D1948" s="4" t="s">
        <v>3323</v>
      </c>
      <c r="E1948" s="4" t="s">
        <v>3324</v>
      </c>
      <c r="F1948">
        <v>0</v>
      </c>
      <c r="G1948">
        <v>0.9</v>
      </c>
      <c r="H1948">
        <f t="shared" si="120"/>
        <v>2025</v>
      </c>
      <c r="I1948">
        <f t="shared" si="121"/>
        <v>4</v>
      </c>
      <c r="J1948" t="s">
        <v>26</v>
      </c>
      <c r="K1948" t="str">
        <f>VLOOKUP(A1948,Funcionários!$A$1:$I$98,7,FALSE)</f>
        <v>Manhã</v>
      </c>
      <c r="L1948" t="str">
        <f>VLOOKUP(K1948,Turnos!$A$1:$C$4,2,FALSE)</f>
        <v>06:00</v>
      </c>
      <c r="M1948" t="str">
        <f>VLOOKUP(K1948,Turnos!$A$1:$C$4,3,FALSE)</f>
        <v>14:00</v>
      </c>
      <c r="N1948" s="6">
        <v>16.288333333333334</v>
      </c>
      <c r="O1948" s="6">
        <v>1.7125000000000012</v>
      </c>
      <c r="P1948" s="6">
        <f t="shared" si="122"/>
        <v>18.000833333333336</v>
      </c>
      <c r="Q1948" t="str">
        <f t="shared" si="123"/>
        <v>Anomalia</v>
      </c>
      <c r="R1948" t="str">
        <f>VLOOKUP(A1948,Funcionários!$A$1:$I$98,6,FALSE)</f>
        <v>Financeiro</v>
      </c>
      <c r="S1948" t="str">
        <f>VLOOKUP(A1948,Funcionários!$A$1:$I$98,5,FALSE)</f>
        <v>Analista</v>
      </c>
      <c r="T1948">
        <f>VLOOKUP(A1948,Funcionários!$A$1:$I$98,8,FALSE)</f>
        <v>11392.74</v>
      </c>
      <c r="U1948" t="str">
        <f>VLOOKUP(A1948,Funcionários!$A$1:$I$98,3,FALSE)</f>
        <v>M</v>
      </c>
    </row>
    <row r="1949" spans="1:21" x14ac:dyDescent="0.3">
      <c r="A1949">
        <v>67</v>
      </c>
      <c r="B1949" t="str">
        <f>VLOOKUP(A1949,Funcionários!$A$1:$I$98,2,FALSE)</f>
        <v>Dra Marcela Brito</v>
      </c>
      <c r="C1949" s="2" t="s">
        <v>85</v>
      </c>
      <c r="D1949" s="4" t="s">
        <v>3325</v>
      </c>
      <c r="E1949" s="4" t="s">
        <v>3326</v>
      </c>
      <c r="F1949">
        <v>0</v>
      </c>
      <c r="G1949">
        <v>0.7</v>
      </c>
      <c r="H1949">
        <f t="shared" si="120"/>
        <v>2025</v>
      </c>
      <c r="I1949">
        <f t="shared" si="121"/>
        <v>4</v>
      </c>
      <c r="J1949" t="s">
        <v>28</v>
      </c>
      <c r="K1949" t="str">
        <f>VLOOKUP(A1949,Funcionários!$A$1:$I$98,7,FALSE)</f>
        <v>Manhã</v>
      </c>
      <c r="L1949" t="str">
        <f>VLOOKUP(K1949,Turnos!$A$1:$C$4,2,FALSE)</f>
        <v>06:00</v>
      </c>
      <c r="M1949" t="str">
        <f>VLOOKUP(K1949,Turnos!$A$1:$C$4,3,FALSE)</f>
        <v>14:00</v>
      </c>
      <c r="N1949" s="6">
        <v>13.560555555555556</v>
      </c>
      <c r="O1949" s="6">
        <v>2.9147222222222231</v>
      </c>
      <c r="P1949" s="6">
        <f t="shared" si="122"/>
        <v>16.47527777777778</v>
      </c>
      <c r="Q1949" t="str">
        <f t="shared" si="123"/>
        <v>Anomalia</v>
      </c>
      <c r="R1949" t="str">
        <f>VLOOKUP(A1949,Funcionários!$A$1:$I$98,6,FALSE)</f>
        <v>Financeiro</v>
      </c>
      <c r="S1949" t="str">
        <f>VLOOKUP(A1949,Funcionários!$A$1:$I$98,5,FALSE)</f>
        <v>Analista</v>
      </c>
      <c r="T1949">
        <f>VLOOKUP(A1949,Funcionários!$A$1:$I$98,8,FALSE)</f>
        <v>11392.74</v>
      </c>
      <c r="U1949" t="str">
        <f>VLOOKUP(A1949,Funcionários!$A$1:$I$98,3,FALSE)</f>
        <v>M</v>
      </c>
    </row>
    <row r="1950" spans="1:21" x14ac:dyDescent="0.3">
      <c r="A1950">
        <v>67</v>
      </c>
      <c r="B1950" t="str">
        <f>VLOOKUP(A1950,Funcionários!$A$1:$I$98,2,FALSE)</f>
        <v>Dra Marcela Brito</v>
      </c>
      <c r="C1950" s="2" t="s">
        <v>88</v>
      </c>
      <c r="D1950" s="4" t="s">
        <v>3327</v>
      </c>
      <c r="E1950" s="4" t="s">
        <v>3328</v>
      </c>
      <c r="F1950">
        <v>0</v>
      </c>
      <c r="G1950">
        <v>1.2</v>
      </c>
      <c r="H1950">
        <f t="shared" si="120"/>
        <v>2025</v>
      </c>
      <c r="I1950">
        <f t="shared" si="121"/>
        <v>4</v>
      </c>
      <c r="J1950" t="s">
        <v>9</v>
      </c>
      <c r="K1950" t="str">
        <f>VLOOKUP(A1950,Funcionários!$A$1:$I$98,7,FALSE)</f>
        <v>Manhã</v>
      </c>
      <c r="L1950" t="str">
        <f>VLOOKUP(K1950,Turnos!$A$1:$C$4,2,FALSE)</f>
        <v>06:00</v>
      </c>
      <c r="M1950" t="str">
        <f>VLOOKUP(K1950,Turnos!$A$1:$C$4,3,FALSE)</f>
        <v>14:00</v>
      </c>
      <c r="N1950" s="6">
        <v>11.974722222222223</v>
      </c>
      <c r="O1950" s="6">
        <v>2.6752777777777794</v>
      </c>
      <c r="P1950" s="6">
        <f t="shared" si="122"/>
        <v>14.650000000000002</v>
      </c>
      <c r="Q1950" t="str">
        <f t="shared" si="123"/>
        <v>Anomalia</v>
      </c>
      <c r="R1950" t="str">
        <f>VLOOKUP(A1950,Funcionários!$A$1:$I$98,6,FALSE)</f>
        <v>Financeiro</v>
      </c>
      <c r="S1950" t="str">
        <f>VLOOKUP(A1950,Funcionários!$A$1:$I$98,5,FALSE)</f>
        <v>Analista</v>
      </c>
      <c r="T1950">
        <f>VLOOKUP(A1950,Funcionários!$A$1:$I$98,8,FALSE)</f>
        <v>11392.74</v>
      </c>
      <c r="U1950" t="str">
        <f>VLOOKUP(A1950,Funcionários!$A$1:$I$98,3,FALSE)</f>
        <v>M</v>
      </c>
    </row>
    <row r="1951" spans="1:21" x14ac:dyDescent="0.3">
      <c r="A1951">
        <v>67</v>
      </c>
      <c r="B1951" t="str">
        <f>VLOOKUP(A1951,Funcionários!$A$1:$I$98,2,FALSE)</f>
        <v>Dra Marcela Brito</v>
      </c>
      <c r="C1951" s="2" t="s">
        <v>91</v>
      </c>
      <c r="D1951" s="4" t="s">
        <v>3329</v>
      </c>
      <c r="E1951" s="4" t="s">
        <v>3330</v>
      </c>
      <c r="F1951">
        <v>0</v>
      </c>
      <c r="G1951">
        <v>1</v>
      </c>
      <c r="H1951">
        <f t="shared" si="120"/>
        <v>2025</v>
      </c>
      <c r="I1951">
        <f t="shared" si="121"/>
        <v>4</v>
      </c>
      <c r="J1951" t="s">
        <v>12</v>
      </c>
      <c r="K1951" t="str">
        <f>VLOOKUP(A1951,Funcionários!$A$1:$I$98,7,FALSE)</f>
        <v>Manhã</v>
      </c>
      <c r="L1951" t="str">
        <f>VLOOKUP(K1951,Turnos!$A$1:$C$4,2,FALSE)</f>
        <v>06:00</v>
      </c>
      <c r="M1951" t="str">
        <f>VLOOKUP(K1951,Turnos!$A$1:$C$4,3,FALSE)</f>
        <v>14:00</v>
      </c>
      <c r="N1951" s="6">
        <v>1.8647222222222222</v>
      </c>
      <c r="O1951" s="6">
        <v>0.27111111111110997</v>
      </c>
      <c r="P1951" s="6">
        <f t="shared" si="122"/>
        <v>2.1358333333333324</v>
      </c>
      <c r="Q1951" t="str">
        <f t="shared" si="123"/>
        <v>OK</v>
      </c>
      <c r="R1951" t="str">
        <f>VLOOKUP(A1951,Funcionários!$A$1:$I$98,6,FALSE)</f>
        <v>Financeiro</v>
      </c>
      <c r="S1951" t="str">
        <f>VLOOKUP(A1951,Funcionários!$A$1:$I$98,5,FALSE)</f>
        <v>Analista</v>
      </c>
      <c r="T1951">
        <f>VLOOKUP(A1951,Funcionários!$A$1:$I$98,8,FALSE)</f>
        <v>11392.74</v>
      </c>
      <c r="U1951" t="str">
        <f>VLOOKUP(A1951,Funcionários!$A$1:$I$98,3,FALSE)</f>
        <v>M</v>
      </c>
    </row>
    <row r="1952" spans="1:21" x14ac:dyDescent="0.3">
      <c r="A1952">
        <v>68</v>
      </c>
      <c r="B1952" t="str">
        <f>VLOOKUP(A1952,Funcionários!$A$1:$I$98,2,FALSE)</f>
        <v>Sr Augusto Sousa</v>
      </c>
      <c r="C1952" s="2" t="s">
        <v>7</v>
      </c>
      <c r="D1952" s="4" t="s">
        <v>3331</v>
      </c>
      <c r="E1952" s="4" t="s">
        <v>3332</v>
      </c>
      <c r="F1952">
        <v>0</v>
      </c>
      <c r="G1952">
        <v>2.5</v>
      </c>
      <c r="H1952">
        <f t="shared" si="120"/>
        <v>2025</v>
      </c>
      <c r="I1952">
        <f t="shared" si="121"/>
        <v>5</v>
      </c>
      <c r="J1952" t="s">
        <v>9</v>
      </c>
      <c r="K1952" t="str">
        <f>VLOOKUP(A1952,Funcionários!$A$1:$I$98,7,FALSE)</f>
        <v>Tarde</v>
      </c>
      <c r="L1952" t="str">
        <f>VLOOKUP(K1952,Turnos!$A$1:$C$4,2,FALSE)</f>
        <v>14:00</v>
      </c>
      <c r="M1952" t="str">
        <f>VLOOKUP(K1952,Turnos!$A$1:$C$4,3,FALSE)</f>
        <v>22:00</v>
      </c>
      <c r="N1952" s="6">
        <v>10.830000000000002</v>
      </c>
      <c r="O1952" s="6">
        <v>3.9780555555555548</v>
      </c>
      <c r="P1952" s="6">
        <f t="shared" si="122"/>
        <v>14.808055555555557</v>
      </c>
      <c r="Q1952" t="str">
        <f t="shared" si="123"/>
        <v>Anomalia</v>
      </c>
      <c r="R1952" t="str">
        <f>VLOOKUP(A1952,Funcionários!$A$1:$I$98,6,FALSE)</f>
        <v>Financeiro</v>
      </c>
      <c r="S1952" t="str">
        <f>VLOOKUP(A1952,Funcionários!$A$1:$I$98,5,FALSE)</f>
        <v>Gerente</v>
      </c>
      <c r="T1952">
        <f>VLOOKUP(A1952,Funcionários!$A$1:$I$98,8,FALSE)</f>
        <v>36762.9</v>
      </c>
      <c r="U1952" t="str">
        <f>VLOOKUP(A1952,Funcionários!$A$1:$I$98,3,FALSE)</f>
        <v>M</v>
      </c>
    </row>
    <row r="1953" spans="1:21" x14ac:dyDescent="0.3">
      <c r="A1953">
        <v>68</v>
      </c>
      <c r="B1953" t="str">
        <f>VLOOKUP(A1953,Funcionários!$A$1:$I$98,2,FALSE)</f>
        <v>Sr Augusto Sousa</v>
      </c>
      <c r="C1953" s="2" t="s">
        <v>10</v>
      </c>
      <c r="D1953" s="4" t="s">
        <v>3333</v>
      </c>
      <c r="E1953" s="4" t="s">
        <v>3334</v>
      </c>
      <c r="F1953">
        <v>0</v>
      </c>
      <c r="G1953">
        <v>0.4</v>
      </c>
      <c r="H1953">
        <f t="shared" si="120"/>
        <v>2025</v>
      </c>
      <c r="I1953">
        <f t="shared" si="121"/>
        <v>5</v>
      </c>
      <c r="J1953" t="s">
        <v>12</v>
      </c>
      <c r="K1953" t="str">
        <f>VLOOKUP(A1953,Funcionários!$A$1:$I$98,7,FALSE)</f>
        <v>Tarde</v>
      </c>
      <c r="L1953" t="str">
        <f>VLOOKUP(K1953,Turnos!$A$1:$C$4,2,FALSE)</f>
        <v>14:00</v>
      </c>
      <c r="M1953" t="str">
        <f>VLOOKUP(K1953,Turnos!$A$1:$C$4,3,FALSE)</f>
        <v>22:00</v>
      </c>
      <c r="N1953" s="6">
        <v>9.5086111111111098</v>
      </c>
      <c r="O1953" s="6">
        <v>6.2258333333333349</v>
      </c>
      <c r="P1953" s="6">
        <f t="shared" si="122"/>
        <v>15.734444444444446</v>
      </c>
      <c r="Q1953" t="str">
        <f t="shared" si="123"/>
        <v>Anomalia</v>
      </c>
      <c r="R1953" t="str">
        <f>VLOOKUP(A1953,Funcionários!$A$1:$I$98,6,FALSE)</f>
        <v>Financeiro</v>
      </c>
      <c r="S1953" t="str">
        <f>VLOOKUP(A1953,Funcionários!$A$1:$I$98,5,FALSE)</f>
        <v>Gerente</v>
      </c>
      <c r="T1953">
        <f>VLOOKUP(A1953,Funcionários!$A$1:$I$98,8,FALSE)</f>
        <v>36762.9</v>
      </c>
      <c r="U1953" t="str">
        <f>VLOOKUP(A1953,Funcionários!$A$1:$I$98,3,FALSE)</f>
        <v>M</v>
      </c>
    </row>
    <row r="1954" spans="1:21" x14ac:dyDescent="0.3">
      <c r="A1954">
        <v>68</v>
      </c>
      <c r="B1954" t="str">
        <f>VLOOKUP(A1954,Funcionários!$A$1:$I$98,2,FALSE)</f>
        <v>Sr Augusto Sousa</v>
      </c>
      <c r="C1954" s="2" t="s">
        <v>13</v>
      </c>
      <c r="D1954" s="4" t="s">
        <v>3335</v>
      </c>
      <c r="E1954" s="4" t="s">
        <v>3336</v>
      </c>
      <c r="F1954">
        <v>0</v>
      </c>
      <c r="G1954">
        <v>0.8</v>
      </c>
      <c r="H1954">
        <f t="shared" si="120"/>
        <v>2025</v>
      </c>
      <c r="I1954">
        <f t="shared" si="121"/>
        <v>5</v>
      </c>
      <c r="J1954" t="s">
        <v>16</v>
      </c>
      <c r="K1954" t="str">
        <f>VLOOKUP(A1954,Funcionários!$A$1:$I$98,7,FALSE)</f>
        <v>Tarde</v>
      </c>
      <c r="L1954" t="str">
        <f>VLOOKUP(K1954,Turnos!$A$1:$C$4,2,FALSE)</f>
        <v>14:00</v>
      </c>
      <c r="M1954" t="str">
        <f>VLOOKUP(K1954,Turnos!$A$1:$C$4,3,FALSE)</f>
        <v>22:00</v>
      </c>
      <c r="N1954" s="6">
        <v>0.1311111111111094</v>
      </c>
      <c r="O1954" s="6">
        <v>11.332777777777778</v>
      </c>
      <c r="P1954" s="6">
        <f t="shared" si="122"/>
        <v>11.463888888888889</v>
      </c>
      <c r="Q1954" t="str">
        <f t="shared" si="123"/>
        <v>Anomalia</v>
      </c>
      <c r="R1954" t="str">
        <f>VLOOKUP(A1954,Funcionários!$A$1:$I$98,6,FALSE)</f>
        <v>Financeiro</v>
      </c>
      <c r="S1954" t="str">
        <f>VLOOKUP(A1954,Funcionários!$A$1:$I$98,5,FALSE)</f>
        <v>Gerente</v>
      </c>
      <c r="T1954">
        <f>VLOOKUP(A1954,Funcionários!$A$1:$I$98,8,FALSE)</f>
        <v>36762.9</v>
      </c>
      <c r="U1954" t="str">
        <f>VLOOKUP(A1954,Funcionários!$A$1:$I$98,3,FALSE)</f>
        <v>M</v>
      </c>
    </row>
    <row r="1955" spans="1:21" x14ac:dyDescent="0.3">
      <c r="A1955">
        <v>68</v>
      </c>
      <c r="B1955" t="str">
        <f>VLOOKUP(A1955,Funcionários!$A$1:$I$98,2,FALSE)</f>
        <v>Sr Augusto Sousa</v>
      </c>
      <c r="C1955" s="2" t="s">
        <v>17</v>
      </c>
      <c r="D1955" s="4"/>
      <c r="E1955" s="4"/>
      <c r="F1955">
        <v>0</v>
      </c>
      <c r="G1955">
        <v>0</v>
      </c>
      <c r="H1955">
        <f t="shared" si="120"/>
        <v>2025</v>
      </c>
      <c r="I1955">
        <f t="shared" si="121"/>
        <v>5</v>
      </c>
      <c r="J1955" t="s">
        <v>18</v>
      </c>
      <c r="K1955" t="str">
        <f>VLOOKUP(A1955,Funcionários!$A$1:$I$98,7,FALSE)</f>
        <v>Tarde</v>
      </c>
      <c r="L1955" t="str">
        <f>VLOOKUP(K1955,Turnos!$A$1:$C$4,2,FALSE)</f>
        <v>14:00</v>
      </c>
      <c r="M1955" t="str">
        <f>VLOOKUP(K1955,Turnos!$A$1:$C$4,3,FALSE)</f>
        <v>22:00</v>
      </c>
      <c r="N1955" s="6">
        <v>14</v>
      </c>
      <c r="O1955" s="6">
        <v>22</v>
      </c>
      <c r="P1955" s="6">
        <f t="shared" si="122"/>
        <v>36</v>
      </c>
      <c r="Q1955" t="str">
        <f t="shared" si="123"/>
        <v>Anomalia</v>
      </c>
      <c r="R1955" t="str">
        <f>VLOOKUP(A1955,Funcionários!$A$1:$I$98,6,FALSE)</f>
        <v>Financeiro</v>
      </c>
      <c r="S1955" t="str">
        <f>VLOOKUP(A1955,Funcionários!$A$1:$I$98,5,FALSE)</f>
        <v>Gerente</v>
      </c>
      <c r="T1955">
        <f>VLOOKUP(A1955,Funcionários!$A$1:$I$98,8,FALSE)</f>
        <v>36762.9</v>
      </c>
      <c r="U1955" t="str">
        <f>VLOOKUP(A1955,Funcionários!$A$1:$I$98,3,FALSE)</f>
        <v>M</v>
      </c>
    </row>
    <row r="1956" spans="1:21" x14ac:dyDescent="0.3">
      <c r="A1956">
        <v>68</v>
      </c>
      <c r="B1956" t="str">
        <f>VLOOKUP(A1956,Funcionários!$A$1:$I$98,2,FALSE)</f>
        <v>Sr Augusto Sousa</v>
      </c>
      <c r="C1956" s="2" t="s">
        <v>19</v>
      </c>
      <c r="D1956" s="4" t="s">
        <v>3337</v>
      </c>
      <c r="E1956" s="4" t="s">
        <v>3338</v>
      </c>
      <c r="F1956">
        <v>0</v>
      </c>
      <c r="G1956">
        <v>1.4</v>
      </c>
      <c r="H1956">
        <f t="shared" si="120"/>
        <v>2025</v>
      </c>
      <c r="I1956">
        <f t="shared" si="121"/>
        <v>5</v>
      </c>
      <c r="J1956" t="s">
        <v>22</v>
      </c>
      <c r="K1956" t="str">
        <f>VLOOKUP(A1956,Funcionários!$A$1:$I$98,7,FALSE)</f>
        <v>Tarde</v>
      </c>
      <c r="L1956" t="str">
        <f>VLOOKUP(K1956,Turnos!$A$1:$C$4,2,FALSE)</f>
        <v>14:00</v>
      </c>
      <c r="M1956" t="str">
        <f>VLOOKUP(K1956,Turnos!$A$1:$C$4,3,FALSE)</f>
        <v>22:00</v>
      </c>
      <c r="N1956" s="6">
        <v>1.9063888888888891</v>
      </c>
      <c r="O1956" s="6">
        <v>11.055277777777777</v>
      </c>
      <c r="P1956" s="6">
        <f t="shared" si="122"/>
        <v>12.961666666666666</v>
      </c>
      <c r="Q1956" t="str">
        <f t="shared" si="123"/>
        <v>Anomalia</v>
      </c>
      <c r="R1956" t="str">
        <f>VLOOKUP(A1956,Funcionários!$A$1:$I$98,6,FALSE)</f>
        <v>Financeiro</v>
      </c>
      <c r="S1956" t="str">
        <f>VLOOKUP(A1956,Funcionários!$A$1:$I$98,5,FALSE)</f>
        <v>Gerente</v>
      </c>
      <c r="T1956">
        <f>VLOOKUP(A1956,Funcionários!$A$1:$I$98,8,FALSE)</f>
        <v>36762.9</v>
      </c>
      <c r="U1956" t="str">
        <f>VLOOKUP(A1956,Funcionários!$A$1:$I$98,3,FALSE)</f>
        <v>M</v>
      </c>
    </row>
    <row r="1957" spans="1:21" x14ac:dyDescent="0.3">
      <c r="A1957">
        <v>68</v>
      </c>
      <c r="B1957" t="str">
        <f>VLOOKUP(A1957,Funcionários!$A$1:$I$98,2,FALSE)</f>
        <v>Sr Augusto Sousa</v>
      </c>
      <c r="C1957" s="2" t="s">
        <v>23</v>
      </c>
      <c r="D1957" s="4" t="s">
        <v>3339</v>
      </c>
      <c r="E1957" s="4" t="s">
        <v>3340</v>
      </c>
      <c r="F1957">
        <v>0</v>
      </c>
      <c r="G1957">
        <v>2.1</v>
      </c>
      <c r="H1957">
        <f t="shared" si="120"/>
        <v>2025</v>
      </c>
      <c r="I1957">
        <f t="shared" si="121"/>
        <v>5</v>
      </c>
      <c r="J1957" t="s">
        <v>26</v>
      </c>
      <c r="K1957" t="str">
        <f>VLOOKUP(A1957,Funcionários!$A$1:$I$98,7,FALSE)</f>
        <v>Tarde</v>
      </c>
      <c r="L1957" t="str">
        <f>VLOOKUP(K1957,Turnos!$A$1:$C$4,2,FALSE)</f>
        <v>14:00</v>
      </c>
      <c r="M1957" t="str">
        <f>VLOOKUP(K1957,Turnos!$A$1:$C$4,3,FALSE)</f>
        <v>22:00</v>
      </c>
      <c r="N1957" s="6">
        <v>2.6608333333333336</v>
      </c>
      <c r="O1957" s="6">
        <v>16.238611111111108</v>
      </c>
      <c r="P1957" s="6">
        <f t="shared" si="122"/>
        <v>18.899444444444441</v>
      </c>
      <c r="Q1957" t="str">
        <f t="shared" si="123"/>
        <v>Anomalia</v>
      </c>
      <c r="R1957" t="str">
        <f>VLOOKUP(A1957,Funcionários!$A$1:$I$98,6,FALSE)</f>
        <v>Financeiro</v>
      </c>
      <c r="S1957" t="str">
        <f>VLOOKUP(A1957,Funcionários!$A$1:$I$98,5,FALSE)</f>
        <v>Gerente</v>
      </c>
      <c r="T1957">
        <f>VLOOKUP(A1957,Funcionários!$A$1:$I$98,8,FALSE)</f>
        <v>36762.9</v>
      </c>
      <c r="U1957" t="str">
        <f>VLOOKUP(A1957,Funcionários!$A$1:$I$98,3,FALSE)</f>
        <v>M</v>
      </c>
    </row>
    <row r="1958" spans="1:21" x14ac:dyDescent="0.3">
      <c r="A1958">
        <v>68</v>
      </c>
      <c r="B1958" t="str">
        <f>VLOOKUP(A1958,Funcionários!$A$1:$I$98,2,FALSE)</f>
        <v>Sr Augusto Sousa</v>
      </c>
      <c r="C1958" s="2" t="s">
        <v>27</v>
      </c>
      <c r="D1958" s="4" t="s">
        <v>3341</v>
      </c>
      <c r="E1958" s="4" t="s">
        <v>3342</v>
      </c>
      <c r="F1958">
        <v>0</v>
      </c>
      <c r="G1958">
        <v>2.5</v>
      </c>
      <c r="H1958">
        <f t="shared" si="120"/>
        <v>2025</v>
      </c>
      <c r="I1958">
        <f t="shared" si="121"/>
        <v>5</v>
      </c>
      <c r="J1958" t="s">
        <v>28</v>
      </c>
      <c r="K1958" t="str">
        <f>VLOOKUP(A1958,Funcionários!$A$1:$I$98,7,FALSE)</f>
        <v>Tarde</v>
      </c>
      <c r="L1958" t="str">
        <f>VLOOKUP(K1958,Turnos!$A$1:$C$4,2,FALSE)</f>
        <v>14:00</v>
      </c>
      <c r="M1958" t="str">
        <f>VLOOKUP(K1958,Turnos!$A$1:$C$4,3,FALSE)</f>
        <v>22:00</v>
      </c>
      <c r="N1958" s="6">
        <v>7.5130555555555558</v>
      </c>
      <c r="O1958" s="6">
        <v>1.0419444444444439</v>
      </c>
      <c r="P1958" s="6">
        <f t="shared" si="122"/>
        <v>8.5549999999999997</v>
      </c>
      <c r="Q1958" t="str">
        <f t="shared" si="123"/>
        <v>Anomalia</v>
      </c>
      <c r="R1958" t="str">
        <f>VLOOKUP(A1958,Funcionários!$A$1:$I$98,6,FALSE)</f>
        <v>Financeiro</v>
      </c>
      <c r="S1958" t="str">
        <f>VLOOKUP(A1958,Funcionários!$A$1:$I$98,5,FALSE)</f>
        <v>Gerente</v>
      </c>
      <c r="T1958">
        <f>VLOOKUP(A1958,Funcionários!$A$1:$I$98,8,FALSE)</f>
        <v>36762.9</v>
      </c>
      <c r="U1958" t="str">
        <f>VLOOKUP(A1958,Funcionários!$A$1:$I$98,3,FALSE)</f>
        <v>M</v>
      </c>
    </row>
    <row r="1959" spans="1:21" x14ac:dyDescent="0.3">
      <c r="A1959">
        <v>68</v>
      </c>
      <c r="B1959" t="str">
        <f>VLOOKUP(A1959,Funcionários!$A$1:$I$98,2,FALSE)</f>
        <v>Sr Augusto Sousa</v>
      </c>
      <c r="C1959" s="2" t="s">
        <v>29</v>
      </c>
      <c r="D1959" s="4" t="s">
        <v>3343</v>
      </c>
      <c r="E1959" s="4" t="s">
        <v>3344</v>
      </c>
      <c r="F1959">
        <v>0</v>
      </c>
      <c r="G1959">
        <v>0.5</v>
      </c>
      <c r="H1959">
        <f t="shared" si="120"/>
        <v>2025</v>
      </c>
      <c r="I1959">
        <f t="shared" si="121"/>
        <v>4</v>
      </c>
      <c r="J1959" t="s">
        <v>9</v>
      </c>
      <c r="K1959" t="str">
        <f>VLOOKUP(A1959,Funcionários!$A$1:$I$98,7,FALSE)</f>
        <v>Tarde</v>
      </c>
      <c r="L1959" t="str">
        <f>VLOOKUP(K1959,Turnos!$A$1:$C$4,2,FALSE)</f>
        <v>14:00</v>
      </c>
      <c r="M1959" t="str">
        <f>VLOOKUP(K1959,Turnos!$A$1:$C$4,3,FALSE)</f>
        <v>22:00</v>
      </c>
      <c r="N1959" s="6">
        <v>8.6408333333333349</v>
      </c>
      <c r="O1959" s="6">
        <v>18.68472222222222</v>
      </c>
      <c r="P1959" s="6">
        <f t="shared" si="122"/>
        <v>27.325555555555553</v>
      </c>
      <c r="Q1959" t="str">
        <f t="shared" si="123"/>
        <v>Anomalia</v>
      </c>
      <c r="R1959" t="str">
        <f>VLOOKUP(A1959,Funcionários!$A$1:$I$98,6,FALSE)</f>
        <v>Financeiro</v>
      </c>
      <c r="S1959" t="str">
        <f>VLOOKUP(A1959,Funcionários!$A$1:$I$98,5,FALSE)</f>
        <v>Gerente</v>
      </c>
      <c r="T1959">
        <f>VLOOKUP(A1959,Funcionários!$A$1:$I$98,8,FALSE)</f>
        <v>36762.9</v>
      </c>
      <c r="U1959" t="str">
        <f>VLOOKUP(A1959,Funcionários!$A$1:$I$98,3,FALSE)</f>
        <v>M</v>
      </c>
    </row>
    <row r="1960" spans="1:21" x14ac:dyDescent="0.3">
      <c r="A1960">
        <v>68</v>
      </c>
      <c r="B1960" t="str">
        <f>VLOOKUP(A1960,Funcionários!$A$1:$I$98,2,FALSE)</f>
        <v>Sr Augusto Sousa</v>
      </c>
      <c r="C1960" s="2" t="s">
        <v>32</v>
      </c>
      <c r="D1960" s="4"/>
      <c r="E1960" s="4"/>
      <c r="F1960">
        <v>1</v>
      </c>
      <c r="G1960">
        <v>0</v>
      </c>
      <c r="H1960">
        <f t="shared" si="120"/>
        <v>2025</v>
      </c>
      <c r="I1960">
        <f t="shared" si="121"/>
        <v>4</v>
      </c>
      <c r="J1960" t="s">
        <v>12</v>
      </c>
      <c r="K1960" t="str">
        <f>VLOOKUP(A1960,Funcionários!$A$1:$I$98,7,FALSE)</f>
        <v>Tarde</v>
      </c>
      <c r="L1960" t="str">
        <f>VLOOKUP(K1960,Turnos!$A$1:$C$4,2,FALSE)</f>
        <v>14:00</v>
      </c>
      <c r="M1960" t="str">
        <f>VLOOKUP(K1960,Turnos!$A$1:$C$4,3,FALSE)</f>
        <v>22:00</v>
      </c>
      <c r="N1960" s="6">
        <v>14</v>
      </c>
      <c r="O1960" s="6">
        <v>22</v>
      </c>
      <c r="P1960" s="6">
        <f t="shared" si="122"/>
        <v>36</v>
      </c>
      <c r="Q1960" t="str">
        <f t="shared" si="123"/>
        <v>Anomalia</v>
      </c>
      <c r="R1960" t="str">
        <f>VLOOKUP(A1960,Funcionários!$A$1:$I$98,6,FALSE)</f>
        <v>Financeiro</v>
      </c>
      <c r="S1960" t="str">
        <f>VLOOKUP(A1960,Funcionários!$A$1:$I$98,5,FALSE)</f>
        <v>Gerente</v>
      </c>
      <c r="T1960">
        <f>VLOOKUP(A1960,Funcionários!$A$1:$I$98,8,FALSE)</f>
        <v>36762.9</v>
      </c>
      <c r="U1960" t="str">
        <f>VLOOKUP(A1960,Funcionários!$A$1:$I$98,3,FALSE)</f>
        <v>M</v>
      </c>
    </row>
    <row r="1961" spans="1:21" x14ac:dyDescent="0.3">
      <c r="A1961">
        <v>68</v>
      </c>
      <c r="B1961" t="str">
        <f>VLOOKUP(A1961,Funcionários!$A$1:$I$98,2,FALSE)</f>
        <v>Sr Augusto Sousa</v>
      </c>
      <c r="C1961" s="2" t="s">
        <v>35</v>
      </c>
      <c r="D1961" s="4" t="s">
        <v>3345</v>
      </c>
      <c r="E1961" s="4" t="s">
        <v>3346</v>
      </c>
      <c r="F1961">
        <v>0</v>
      </c>
      <c r="G1961">
        <v>0.8</v>
      </c>
      <c r="H1961">
        <f t="shared" si="120"/>
        <v>2025</v>
      </c>
      <c r="I1961">
        <f t="shared" si="121"/>
        <v>4</v>
      </c>
      <c r="J1961" t="s">
        <v>16</v>
      </c>
      <c r="K1961" t="str">
        <f>VLOOKUP(A1961,Funcionários!$A$1:$I$98,7,FALSE)</f>
        <v>Tarde</v>
      </c>
      <c r="L1961" t="str">
        <f>VLOOKUP(K1961,Turnos!$A$1:$C$4,2,FALSE)</f>
        <v>14:00</v>
      </c>
      <c r="M1961" t="str">
        <f>VLOOKUP(K1961,Turnos!$A$1:$C$4,3,FALSE)</f>
        <v>22:00</v>
      </c>
      <c r="N1961" s="6">
        <v>5.9683333333333346</v>
      </c>
      <c r="O1961" s="6">
        <v>18.867777777777778</v>
      </c>
      <c r="P1961" s="6">
        <f t="shared" si="122"/>
        <v>24.836111111111112</v>
      </c>
      <c r="Q1961" t="str">
        <f t="shared" si="123"/>
        <v>Anomalia</v>
      </c>
      <c r="R1961" t="str">
        <f>VLOOKUP(A1961,Funcionários!$A$1:$I$98,6,FALSE)</f>
        <v>Financeiro</v>
      </c>
      <c r="S1961" t="str">
        <f>VLOOKUP(A1961,Funcionários!$A$1:$I$98,5,FALSE)</f>
        <v>Gerente</v>
      </c>
      <c r="T1961">
        <f>VLOOKUP(A1961,Funcionários!$A$1:$I$98,8,FALSE)</f>
        <v>36762.9</v>
      </c>
      <c r="U1961" t="str">
        <f>VLOOKUP(A1961,Funcionários!$A$1:$I$98,3,FALSE)</f>
        <v>M</v>
      </c>
    </row>
    <row r="1962" spans="1:21" x14ac:dyDescent="0.3">
      <c r="A1962">
        <v>68</v>
      </c>
      <c r="B1962" t="str">
        <f>VLOOKUP(A1962,Funcionários!$A$1:$I$98,2,FALSE)</f>
        <v>Sr Augusto Sousa</v>
      </c>
      <c r="C1962" s="2" t="s">
        <v>36</v>
      </c>
      <c r="D1962" s="4" t="s">
        <v>3347</v>
      </c>
      <c r="E1962" s="4" t="s">
        <v>3348</v>
      </c>
      <c r="F1962">
        <v>0</v>
      </c>
      <c r="G1962">
        <v>0.1</v>
      </c>
      <c r="H1962">
        <f t="shared" si="120"/>
        <v>2025</v>
      </c>
      <c r="I1962">
        <f t="shared" si="121"/>
        <v>4</v>
      </c>
      <c r="J1962" t="s">
        <v>18</v>
      </c>
      <c r="K1962" t="str">
        <f>VLOOKUP(A1962,Funcionários!$A$1:$I$98,7,FALSE)</f>
        <v>Tarde</v>
      </c>
      <c r="L1962" t="str">
        <f>VLOOKUP(K1962,Turnos!$A$1:$C$4,2,FALSE)</f>
        <v>14:00</v>
      </c>
      <c r="M1962" t="str">
        <f>VLOOKUP(K1962,Turnos!$A$1:$C$4,3,FALSE)</f>
        <v>22:00</v>
      </c>
      <c r="N1962" s="6">
        <v>3.4288888888888875</v>
      </c>
      <c r="O1962" s="6">
        <v>6.6411111111111119</v>
      </c>
      <c r="P1962" s="6">
        <f t="shared" si="122"/>
        <v>10.07</v>
      </c>
      <c r="Q1962" t="str">
        <f t="shared" si="123"/>
        <v>Anomalia</v>
      </c>
      <c r="R1962" t="str">
        <f>VLOOKUP(A1962,Funcionários!$A$1:$I$98,6,FALSE)</f>
        <v>Financeiro</v>
      </c>
      <c r="S1962" t="str">
        <f>VLOOKUP(A1962,Funcionários!$A$1:$I$98,5,FALSE)</f>
        <v>Gerente</v>
      </c>
      <c r="T1962">
        <f>VLOOKUP(A1962,Funcionários!$A$1:$I$98,8,FALSE)</f>
        <v>36762.9</v>
      </c>
      <c r="U1962" t="str">
        <f>VLOOKUP(A1962,Funcionários!$A$1:$I$98,3,FALSE)</f>
        <v>M</v>
      </c>
    </row>
    <row r="1963" spans="1:21" x14ac:dyDescent="0.3">
      <c r="A1963">
        <v>68</v>
      </c>
      <c r="B1963" t="str">
        <f>VLOOKUP(A1963,Funcionários!$A$1:$I$98,2,FALSE)</f>
        <v>Sr Augusto Sousa</v>
      </c>
      <c r="C1963" s="2" t="s">
        <v>39</v>
      </c>
      <c r="D1963" s="4" t="s">
        <v>3349</v>
      </c>
      <c r="E1963" s="4" t="s">
        <v>3350</v>
      </c>
      <c r="F1963">
        <v>0</v>
      </c>
      <c r="G1963">
        <v>1.1000000000000001</v>
      </c>
      <c r="H1963">
        <f t="shared" si="120"/>
        <v>2025</v>
      </c>
      <c r="I1963">
        <f t="shared" si="121"/>
        <v>4</v>
      </c>
      <c r="J1963" t="s">
        <v>22</v>
      </c>
      <c r="K1963" t="str">
        <f>VLOOKUP(A1963,Funcionários!$A$1:$I$98,7,FALSE)</f>
        <v>Tarde</v>
      </c>
      <c r="L1963" t="str">
        <f>VLOOKUP(K1963,Turnos!$A$1:$C$4,2,FALSE)</f>
        <v>14:00</v>
      </c>
      <c r="M1963" t="str">
        <f>VLOOKUP(K1963,Turnos!$A$1:$C$4,3,FALSE)</f>
        <v>22:00</v>
      </c>
      <c r="N1963" s="6">
        <v>5.5894444444444442</v>
      </c>
      <c r="O1963" s="6">
        <v>12.994722222222221</v>
      </c>
      <c r="P1963" s="6">
        <f t="shared" si="122"/>
        <v>18.584166666666665</v>
      </c>
      <c r="Q1963" t="str">
        <f t="shared" si="123"/>
        <v>Anomalia</v>
      </c>
      <c r="R1963" t="str">
        <f>VLOOKUP(A1963,Funcionários!$A$1:$I$98,6,FALSE)</f>
        <v>Financeiro</v>
      </c>
      <c r="S1963" t="str">
        <f>VLOOKUP(A1963,Funcionários!$A$1:$I$98,5,FALSE)</f>
        <v>Gerente</v>
      </c>
      <c r="T1963">
        <f>VLOOKUP(A1963,Funcionários!$A$1:$I$98,8,FALSE)</f>
        <v>36762.9</v>
      </c>
      <c r="U1963" t="str">
        <f>VLOOKUP(A1963,Funcionários!$A$1:$I$98,3,FALSE)</f>
        <v>M</v>
      </c>
    </row>
    <row r="1964" spans="1:21" x14ac:dyDescent="0.3">
      <c r="A1964">
        <v>68</v>
      </c>
      <c r="B1964" t="str">
        <f>VLOOKUP(A1964,Funcionários!$A$1:$I$98,2,FALSE)</f>
        <v>Sr Augusto Sousa</v>
      </c>
      <c r="C1964" s="2" t="s">
        <v>42</v>
      </c>
      <c r="D1964" s="4" t="s">
        <v>3351</v>
      </c>
      <c r="E1964" s="4" t="s">
        <v>836</v>
      </c>
      <c r="F1964">
        <v>0</v>
      </c>
      <c r="G1964">
        <v>0.9</v>
      </c>
      <c r="H1964">
        <f t="shared" si="120"/>
        <v>2025</v>
      </c>
      <c r="I1964">
        <f t="shared" si="121"/>
        <v>4</v>
      </c>
      <c r="J1964" t="s">
        <v>26</v>
      </c>
      <c r="K1964" t="str">
        <f>VLOOKUP(A1964,Funcionários!$A$1:$I$98,7,FALSE)</f>
        <v>Tarde</v>
      </c>
      <c r="L1964" t="str">
        <f>VLOOKUP(K1964,Turnos!$A$1:$C$4,2,FALSE)</f>
        <v>14:00</v>
      </c>
      <c r="M1964" t="str">
        <f>VLOOKUP(K1964,Turnos!$A$1:$C$4,3,FALSE)</f>
        <v>22:00</v>
      </c>
      <c r="N1964" s="6">
        <v>4.4188888888888886</v>
      </c>
      <c r="O1964" s="6">
        <v>16.74111111111111</v>
      </c>
      <c r="P1964" s="6">
        <f t="shared" si="122"/>
        <v>21.159999999999997</v>
      </c>
      <c r="Q1964" t="str">
        <f t="shared" si="123"/>
        <v>Anomalia</v>
      </c>
      <c r="R1964" t="str">
        <f>VLOOKUP(A1964,Funcionários!$A$1:$I$98,6,FALSE)</f>
        <v>Financeiro</v>
      </c>
      <c r="S1964" t="str">
        <f>VLOOKUP(A1964,Funcionários!$A$1:$I$98,5,FALSE)</f>
        <v>Gerente</v>
      </c>
      <c r="T1964">
        <f>VLOOKUP(A1964,Funcionários!$A$1:$I$98,8,FALSE)</f>
        <v>36762.9</v>
      </c>
      <c r="U1964" t="str">
        <f>VLOOKUP(A1964,Funcionários!$A$1:$I$98,3,FALSE)</f>
        <v>M</v>
      </c>
    </row>
    <row r="1965" spans="1:21" x14ac:dyDescent="0.3">
      <c r="A1965">
        <v>68</v>
      </c>
      <c r="B1965" t="str">
        <f>VLOOKUP(A1965,Funcionários!$A$1:$I$98,2,FALSE)</f>
        <v>Sr Augusto Sousa</v>
      </c>
      <c r="C1965" s="2" t="s">
        <v>45</v>
      </c>
      <c r="D1965" s="4" t="s">
        <v>3352</v>
      </c>
      <c r="E1965" s="4" t="s">
        <v>3353</v>
      </c>
      <c r="F1965">
        <v>0</v>
      </c>
      <c r="G1965">
        <v>1.5</v>
      </c>
      <c r="H1965">
        <f t="shared" si="120"/>
        <v>2025</v>
      </c>
      <c r="I1965">
        <f t="shared" si="121"/>
        <v>4</v>
      </c>
      <c r="J1965" t="s">
        <v>28</v>
      </c>
      <c r="K1965" t="str">
        <f>VLOOKUP(A1965,Funcionários!$A$1:$I$98,7,FALSE)</f>
        <v>Tarde</v>
      </c>
      <c r="L1965" t="str">
        <f>VLOOKUP(K1965,Turnos!$A$1:$C$4,2,FALSE)</f>
        <v>14:00</v>
      </c>
      <c r="M1965" t="str">
        <f>VLOOKUP(K1965,Turnos!$A$1:$C$4,3,FALSE)</f>
        <v>22:00</v>
      </c>
      <c r="N1965" s="6">
        <v>6.1241666666666674</v>
      </c>
      <c r="O1965" s="6">
        <v>15.0875</v>
      </c>
      <c r="P1965" s="6">
        <f t="shared" si="122"/>
        <v>21.211666666666666</v>
      </c>
      <c r="Q1965" t="str">
        <f t="shared" si="123"/>
        <v>Anomalia</v>
      </c>
      <c r="R1965" t="str">
        <f>VLOOKUP(A1965,Funcionários!$A$1:$I$98,6,FALSE)</f>
        <v>Financeiro</v>
      </c>
      <c r="S1965" t="str">
        <f>VLOOKUP(A1965,Funcionários!$A$1:$I$98,5,FALSE)</f>
        <v>Gerente</v>
      </c>
      <c r="T1965">
        <f>VLOOKUP(A1965,Funcionários!$A$1:$I$98,8,FALSE)</f>
        <v>36762.9</v>
      </c>
      <c r="U1965" t="str">
        <f>VLOOKUP(A1965,Funcionários!$A$1:$I$98,3,FALSE)</f>
        <v>M</v>
      </c>
    </row>
    <row r="1966" spans="1:21" x14ac:dyDescent="0.3">
      <c r="A1966">
        <v>68</v>
      </c>
      <c r="B1966" t="str">
        <f>VLOOKUP(A1966,Funcionários!$A$1:$I$98,2,FALSE)</f>
        <v>Sr Augusto Sousa</v>
      </c>
      <c r="C1966" s="2" t="s">
        <v>48</v>
      </c>
      <c r="D1966" s="4"/>
      <c r="E1966" s="4"/>
      <c r="F1966">
        <v>0</v>
      </c>
      <c r="G1966">
        <v>0</v>
      </c>
      <c r="H1966">
        <f t="shared" si="120"/>
        <v>2025</v>
      </c>
      <c r="I1966">
        <f t="shared" si="121"/>
        <v>4</v>
      </c>
      <c r="J1966" t="s">
        <v>9</v>
      </c>
      <c r="K1966" t="str">
        <f>VLOOKUP(A1966,Funcionários!$A$1:$I$98,7,FALSE)</f>
        <v>Tarde</v>
      </c>
      <c r="L1966" t="str">
        <f>VLOOKUP(K1966,Turnos!$A$1:$C$4,2,FALSE)</f>
        <v>14:00</v>
      </c>
      <c r="M1966" t="str">
        <f>VLOOKUP(K1966,Turnos!$A$1:$C$4,3,FALSE)</f>
        <v>22:00</v>
      </c>
      <c r="N1966" s="6">
        <v>14</v>
      </c>
      <c r="O1966" s="6">
        <v>22</v>
      </c>
      <c r="P1966" s="6">
        <f t="shared" si="122"/>
        <v>36</v>
      </c>
      <c r="Q1966" t="str">
        <f t="shared" si="123"/>
        <v>Anomalia</v>
      </c>
      <c r="R1966" t="str">
        <f>VLOOKUP(A1966,Funcionários!$A$1:$I$98,6,FALSE)</f>
        <v>Financeiro</v>
      </c>
      <c r="S1966" t="str">
        <f>VLOOKUP(A1966,Funcionários!$A$1:$I$98,5,FALSE)</f>
        <v>Gerente</v>
      </c>
      <c r="T1966">
        <f>VLOOKUP(A1966,Funcionários!$A$1:$I$98,8,FALSE)</f>
        <v>36762.9</v>
      </c>
      <c r="U1966" t="str">
        <f>VLOOKUP(A1966,Funcionários!$A$1:$I$98,3,FALSE)</f>
        <v>M</v>
      </c>
    </row>
    <row r="1967" spans="1:21" x14ac:dyDescent="0.3">
      <c r="A1967">
        <v>68</v>
      </c>
      <c r="B1967" t="str">
        <f>VLOOKUP(A1967,Funcionários!$A$1:$I$98,2,FALSE)</f>
        <v>Sr Augusto Sousa</v>
      </c>
      <c r="C1967" s="2" t="s">
        <v>51</v>
      </c>
      <c r="D1967" s="4" t="s">
        <v>3354</v>
      </c>
      <c r="E1967" s="4" t="s">
        <v>3355</v>
      </c>
      <c r="F1967">
        <v>0</v>
      </c>
      <c r="G1967">
        <v>2.9</v>
      </c>
      <c r="H1967">
        <f t="shared" si="120"/>
        <v>2025</v>
      </c>
      <c r="I1967">
        <f t="shared" si="121"/>
        <v>4</v>
      </c>
      <c r="J1967" t="s">
        <v>12</v>
      </c>
      <c r="K1967" t="str">
        <f>VLOOKUP(A1967,Funcionários!$A$1:$I$98,7,FALSE)</f>
        <v>Tarde</v>
      </c>
      <c r="L1967" t="str">
        <f>VLOOKUP(K1967,Turnos!$A$1:$C$4,2,FALSE)</f>
        <v>14:00</v>
      </c>
      <c r="M1967" t="str">
        <f>VLOOKUP(K1967,Turnos!$A$1:$C$4,3,FALSE)</f>
        <v>22:00</v>
      </c>
      <c r="N1967" s="6">
        <v>8.6233333333333331</v>
      </c>
      <c r="O1967" s="6">
        <v>11.063333333333333</v>
      </c>
      <c r="P1967" s="6">
        <f t="shared" si="122"/>
        <v>19.686666666666667</v>
      </c>
      <c r="Q1967" t="str">
        <f t="shared" si="123"/>
        <v>Anomalia</v>
      </c>
      <c r="R1967" t="str">
        <f>VLOOKUP(A1967,Funcionários!$A$1:$I$98,6,FALSE)</f>
        <v>Financeiro</v>
      </c>
      <c r="S1967" t="str">
        <f>VLOOKUP(A1967,Funcionários!$A$1:$I$98,5,FALSE)</f>
        <v>Gerente</v>
      </c>
      <c r="T1967">
        <f>VLOOKUP(A1967,Funcionários!$A$1:$I$98,8,FALSE)</f>
        <v>36762.9</v>
      </c>
      <c r="U1967" t="str">
        <f>VLOOKUP(A1967,Funcionários!$A$1:$I$98,3,FALSE)</f>
        <v>M</v>
      </c>
    </row>
    <row r="1968" spans="1:21" x14ac:dyDescent="0.3">
      <c r="A1968">
        <v>68</v>
      </c>
      <c r="B1968" t="str">
        <f>VLOOKUP(A1968,Funcionários!$A$1:$I$98,2,FALSE)</f>
        <v>Sr Augusto Sousa</v>
      </c>
      <c r="C1968" s="2" t="s">
        <v>54</v>
      </c>
      <c r="D1968" s="4" t="s">
        <v>3356</v>
      </c>
      <c r="E1968" s="4" t="s">
        <v>3357</v>
      </c>
      <c r="F1968">
        <v>0</v>
      </c>
      <c r="G1968">
        <v>1.4</v>
      </c>
      <c r="H1968">
        <f t="shared" si="120"/>
        <v>2025</v>
      </c>
      <c r="I1968">
        <f t="shared" si="121"/>
        <v>4</v>
      </c>
      <c r="J1968" t="s">
        <v>16</v>
      </c>
      <c r="K1968" t="str">
        <f>VLOOKUP(A1968,Funcionários!$A$1:$I$98,7,FALSE)</f>
        <v>Tarde</v>
      </c>
      <c r="L1968" t="str">
        <f>VLOOKUP(K1968,Turnos!$A$1:$C$4,2,FALSE)</f>
        <v>14:00</v>
      </c>
      <c r="M1968" t="str">
        <f>VLOOKUP(K1968,Turnos!$A$1:$C$4,3,FALSE)</f>
        <v>22:00</v>
      </c>
      <c r="N1968" s="6">
        <v>3.2447222222222227</v>
      </c>
      <c r="O1968" s="6">
        <v>10.494999999999997</v>
      </c>
      <c r="P1968" s="6">
        <f t="shared" si="122"/>
        <v>13.73972222222222</v>
      </c>
      <c r="Q1968" t="str">
        <f t="shared" si="123"/>
        <v>Anomalia</v>
      </c>
      <c r="R1968" t="str">
        <f>VLOOKUP(A1968,Funcionários!$A$1:$I$98,6,FALSE)</f>
        <v>Financeiro</v>
      </c>
      <c r="S1968" t="str">
        <f>VLOOKUP(A1968,Funcionários!$A$1:$I$98,5,FALSE)</f>
        <v>Gerente</v>
      </c>
      <c r="T1968">
        <f>VLOOKUP(A1968,Funcionários!$A$1:$I$98,8,FALSE)</f>
        <v>36762.9</v>
      </c>
      <c r="U1968" t="str">
        <f>VLOOKUP(A1968,Funcionários!$A$1:$I$98,3,FALSE)</f>
        <v>M</v>
      </c>
    </row>
    <row r="1969" spans="1:21" x14ac:dyDescent="0.3">
      <c r="A1969">
        <v>68</v>
      </c>
      <c r="B1969" t="str">
        <f>VLOOKUP(A1969,Funcionários!$A$1:$I$98,2,FALSE)</f>
        <v>Sr Augusto Sousa</v>
      </c>
      <c r="C1969" s="2" t="s">
        <v>57</v>
      </c>
      <c r="D1969" s="4" t="s">
        <v>3358</v>
      </c>
      <c r="E1969" s="4" t="s">
        <v>3359</v>
      </c>
      <c r="F1969">
        <v>0</v>
      </c>
      <c r="G1969">
        <v>2.9</v>
      </c>
      <c r="H1969">
        <f t="shared" si="120"/>
        <v>2025</v>
      </c>
      <c r="I1969">
        <f t="shared" si="121"/>
        <v>4</v>
      </c>
      <c r="J1969" t="s">
        <v>18</v>
      </c>
      <c r="K1969" t="str">
        <f>VLOOKUP(A1969,Funcionários!$A$1:$I$98,7,FALSE)</f>
        <v>Tarde</v>
      </c>
      <c r="L1969" t="str">
        <f>VLOOKUP(K1969,Turnos!$A$1:$C$4,2,FALSE)</f>
        <v>14:00</v>
      </c>
      <c r="M1969" t="str">
        <f>VLOOKUP(K1969,Turnos!$A$1:$C$4,3,FALSE)</f>
        <v>22:00</v>
      </c>
      <c r="N1969" s="6">
        <v>6.1599999999999984</v>
      </c>
      <c r="O1969" s="6">
        <v>12.770277777777778</v>
      </c>
      <c r="P1969" s="6">
        <f t="shared" si="122"/>
        <v>18.930277777777775</v>
      </c>
      <c r="Q1969" t="str">
        <f t="shared" si="123"/>
        <v>Anomalia</v>
      </c>
      <c r="R1969" t="str">
        <f>VLOOKUP(A1969,Funcionários!$A$1:$I$98,6,FALSE)</f>
        <v>Financeiro</v>
      </c>
      <c r="S1969" t="str">
        <f>VLOOKUP(A1969,Funcionários!$A$1:$I$98,5,FALSE)</f>
        <v>Gerente</v>
      </c>
      <c r="T1969">
        <f>VLOOKUP(A1969,Funcionários!$A$1:$I$98,8,FALSE)</f>
        <v>36762.9</v>
      </c>
      <c r="U1969" t="str">
        <f>VLOOKUP(A1969,Funcionários!$A$1:$I$98,3,FALSE)</f>
        <v>M</v>
      </c>
    </row>
    <row r="1970" spans="1:21" x14ac:dyDescent="0.3">
      <c r="A1970">
        <v>68</v>
      </c>
      <c r="B1970" t="str">
        <f>VLOOKUP(A1970,Funcionários!$A$1:$I$98,2,FALSE)</f>
        <v>Sr Augusto Sousa</v>
      </c>
      <c r="C1970" s="2" t="s">
        <v>60</v>
      </c>
      <c r="D1970" s="4" t="s">
        <v>3360</v>
      </c>
      <c r="E1970" s="4" t="s">
        <v>3361</v>
      </c>
      <c r="F1970">
        <v>0</v>
      </c>
      <c r="G1970">
        <v>1.7</v>
      </c>
      <c r="H1970">
        <f t="shared" si="120"/>
        <v>2025</v>
      </c>
      <c r="I1970">
        <f t="shared" si="121"/>
        <v>4</v>
      </c>
      <c r="J1970" t="s">
        <v>22</v>
      </c>
      <c r="K1970" t="str">
        <f>VLOOKUP(A1970,Funcionários!$A$1:$I$98,7,FALSE)</f>
        <v>Tarde</v>
      </c>
      <c r="L1970" t="str">
        <f>VLOOKUP(K1970,Turnos!$A$1:$C$4,2,FALSE)</f>
        <v>14:00</v>
      </c>
      <c r="M1970" t="str">
        <f>VLOOKUP(K1970,Turnos!$A$1:$C$4,3,FALSE)</f>
        <v>22:00</v>
      </c>
      <c r="N1970" s="6">
        <v>5.1002777777777784</v>
      </c>
      <c r="O1970" s="6">
        <v>2.473055555555554</v>
      </c>
      <c r="P1970" s="6">
        <f t="shared" si="122"/>
        <v>7.5733333333333324</v>
      </c>
      <c r="Q1970" t="str">
        <f t="shared" si="123"/>
        <v>Anomalia</v>
      </c>
      <c r="R1970" t="str">
        <f>VLOOKUP(A1970,Funcionários!$A$1:$I$98,6,FALSE)</f>
        <v>Financeiro</v>
      </c>
      <c r="S1970" t="str">
        <f>VLOOKUP(A1970,Funcionários!$A$1:$I$98,5,FALSE)</f>
        <v>Gerente</v>
      </c>
      <c r="T1970">
        <f>VLOOKUP(A1970,Funcionários!$A$1:$I$98,8,FALSE)</f>
        <v>36762.9</v>
      </c>
      <c r="U1970" t="str">
        <f>VLOOKUP(A1970,Funcionários!$A$1:$I$98,3,FALSE)</f>
        <v>M</v>
      </c>
    </row>
    <row r="1971" spans="1:21" x14ac:dyDescent="0.3">
      <c r="A1971">
        <v>68</v>
      </c>
      <c r="B1971" t="str">
        <f>VLOOKUP(A1971,Funcionários!$A$1:$I$98,2,FALSE)</f>
        <v>Sr Augusto Sousa</v>
      </c>
      <c r="C1971" s="2" t="s">
        <v>63</v>
      </c>
      <c r="D1971" s="4" t="s">
        <v>3362</v>
      </c>
      <c r="E1971" s="4" t="s">
        <v>3363</v>
      </c>
      <c r="F1971">
        <v>0</v>
      </c>
      <c r="G1971">
        <v>2.1</v>
      </c>
      <c r="H1971">
        <f t="shared" si="120"/>
        <v>2025</v>
      </c>
      <c r="I1971">
        <f t="shared" si="121"/>
        <v>4</v>
      </c>
      <c r="J1971" t="s">
        <v>26</v>
      </c>
      <c r="K1971" t="str">
        <f>VLOOKUP(A1971,Funcionários!$A$1:$I$98,7,FALSE)</f>
        <v>Tarde</v>
      </c>
      <c r="L1971" t="str">
        <f>VLOOKUP(K1971,Turnos!$A$1:$C$4,2,FALSE)</f>
        <v>14:00</v>
      </c>
      <c r="M1971" t="str">
        <f>VLOOKUP(K1971,Turnos!$A$1:$C$4,3,FALSE)</f>
        <v>22:00</v>
      </c>
      <c r="N1971" s="6">
        <v>7.6088888888888881</v>
      </c>
      <c r="O1971" s="6">
        <v>1.4033333333333315</v>
      </c>
      <c r="P1971" s="6">
        <f t="shared" si="122"/>
        <v>9.0122222222222206</v>
      </c>
      <c r="Q1971" t="str">
        <f t="shared" si="123"/>
        <v>Anomalia</v>
      </c>
      <c r="R1971" t="str">
        <f>VLOOKUP(A1971,Funcionários!$A$1:$I$98,6,FALSE)</f>
        <v>Financeiro</v>
      </c>
      <c r="S1971" t="str">
        <f>VLOOKUP(A1971,Funcionários!$A$1:$I$98,5,FALSE)</f>
        <v>Gerente</v>
      </c>
      <c r="T1971">
        <f>VLOOKUP(A1971,Funcionários!$A$1:$I$98,8,FALSE)</f>
        <v>36762.9</v>
      </c>
      <c r="U1971" t="str">
        <f>VLOOKUP(A1971,Funcionários!$A$1:$I$98,3,FALSE)</f>
        <v>M</v>
      </c>
    </row>
    <row r="1972" spans="1:21" x14ac:dyDescent="0.3">
      <c r="A1972">
        <v>68</v>
      </c>
      <c r="B1972" t="str">
        <f>VLOOKUP(A1972,Funcionários!$A$1:$I$98,2,FALSE)</f>
        <v>Sr Augusto Sousa</v>
      </c>
      <c r="C1972" s="2" t="s">
        <v>66</v>
      </c>
      <c r="D1972" s="4" t="s">
        <v>3364</v>
      </c>
      <c r="E1972" s="4" t="s">
        <v>3365</v>
      </c>
      <c r="F1972">
        <v>0</v>
      </c>
      <c r="G1972">
        <v>0.4</v>
      </c>
      <c r="H1972">
        <f t="shared" si="120"/>
        <v>2025</v>
      </c>
      <c r="I1972">
        <f t="shared" si="121"/>
        <v>4</v>
      </c>
      <c r="J1972" t="s">
        <v>28</v>
      </c>
      <c r="K1972" t="str">
        <f>VLOOKUP(A1972,Funcionários!$A$1:$I$98,7,FALSE)</f>
        <v>Tarde</v>
      </c>
      <c r="L1972" t="str">
        <f>VLOOKUP(K1972,Turnos!$A$1:$C$4,2,FALSE)</f>
        <v>14:00</v>
      </c>
      <c r="M1972" t="str">
        <f>VLOOKUP(K1972,Turnos!$A$1:$C$4,3,FALSE)</f>
        <v>22:00</v>
      </c>
      <c r="N1972" s="6">
        <v>11.265833333333335</v>
      </c>
      <c r="O1972" s="6">
        <v>13.29222222222222</v>
      </c>
      <c r="P1972" s="6">
        <f t="shared" si="122"/>
        <v>24.558055555555555</v>
      </c>
      <c r="Q1972" t="str">
        <f t="shared" si="123"/>
        <v>Anomalia</v>
      </c>
      <c r="R1972" t="str">
        <f>VLOOKUP(A1972,Funcionários!$A$1:$I$98,6,FALSE)</f>
        <v>Financeiro</v>
      </c>
      <c r="S1972" t="str">
        <f>VLOOKUP(A1972,Funcionários!$A$1:$I$98,5,FALSE)</f>
        <v>Gerente</v>
      </c>
      <c r="T1972">
        <f>VLOOKUP(A1972,Funcionários!$A$1:$I$98,8,FALSE)</f>
        <v>36762.9</v>
      </c>
      <c r="U1972" t="str">
        <f>VLOOKUP(A1972,Funcionários!$A$1:$I$98,3,FALSE)</f>
        <v>M</v>
      </c>
    </row>
    <row r="1973" spans="1:21" x14ac:dyDescent="0.3">
      <c r="A1973">
        <v>68</v>
      </c>
      <c r="B1973" t="str">
        <f>VLOOKUP(A1973,Funcionários!$A$1:$I$98,2,FALSE)</f>
        <v>Sr Augusto Sousa</v>
      </c>
      <c r="C1973" s="2" t="s">
        <v>69</v>
      </c>
      <c r="D1973" s="4" t="s">
        <v>3366</v>
      </c>
      <c r="E1973" s="4" t="s">
        <v>3367</v>
      </c>
      <c r="F1973">
        <v>0</v>
      </c>
      <c r="G1973">
        <v>1.2</v>
      </c>
      <c r="H1973">
        <f t="shared" si="120"/>
        <v>2025</v>
      </c>
      <c r="I1973">
        <f t="shared" si="121"/>
        <v>4</v>
      </c>
      <c r="J1973" t="s">
        <v>9</v>
      </c>
      <c r="K1973" t="str">
        <f>VLOOKUP(A1973,Funcionários!$A$1:$I$98,7,FALSE)</f>
        <v>Tarde</v>
      </c>
      <c r="L1973" t="str">
        <f>VLOOKUP(K1973,Turnos!$A$1:$C$4,2,FALSE)</f>
        <v>14:00</v>
      </c>
      <c r="M1973" t="str">
        <f>VLOOKUP(K1973,Turnos!$A$1:$C$4,3,FALSE)</f>
        <v>22:00</v>
      </c>
      <c r="N1973" s="6">
        <v>2.3466666666666658</v>
      </c>
      <c r="O1973" s="6">
        <v>3.2091666666666674</v>
      </c>
      <c r="P1973" s="6">
        <f t="shared" si="122"/>
        <v>5.5558333333333332</v>
      </c>
      <c r="Q1973" t="str">
        <f t="shared" si="123"/>
        <v>Anomalia</v>
      </c>
      <c r="R1973" t="str">
        <f>VLOOKUP(A1973,Funcionários!$A$1:$I$98,6,FALSE)</f>
        <v>Financeiro</v>
      </c>
      <c r="S1973" t="str">
        <f>VLOOKUP(A1973,Funcionários!$A$1:$I$98,5,FALSE)</f>
        <v>Gerente</v>
      </c>
      <c r="T1973">
        <f>VLOOKUP(A1973,Funcionários!$A$1:$I$98,8,FALSE)</f>
        <v>36762.9</v>
      </c>
      <c r="U1973" t="str">
        <f>VLOOKUP(A1973,Funcionários!$A$1:$I$98,3,FALSE)</f>
        <v>M</v>
      </c>
    </row>
    <row r="1974" spans="1:21" x14ac:dyDescent="0.3">
      <c r="A1974">
        <v>68</v>
      </c>
      <c r="B1974" t="str">
        <f>VLOOKUP(A1974,Funcionários!$A$1:$I$98,2,FALSE)</f>
        <v>Sr Augusto Sousa</v>
      </c>
      <c r="C1974" s="2" t="s">
        <v>72</v>
      </c>
      <c r="D1974" s="4" t="s">
        <v>3368</v>
      </c>
      <c r="E1974" s="4" t="s">
        <v>3369</v>
      </c>
      <c r="F1974">
        <v>0</v>
      </c>
      <c r="G1974">
        <v>0.3</v>
      </c>
      <c r="H1974">
        <f t="shared" si="120"/>
        <v>2025</v>
      </c>
      <c r="I1974">
        <f t="shared" si="121"/>
        <v>4</v>
      </c>
      <c r="J1974" t="s">
        <v>12</v>
      </c>
      <c r="K1974" t="str">
        <f>VLOOKUP(A1974,Funcionários!$A$1:$I$98,7,FALSE)</f>
        <v>Tarde</v>
      </c>
      <c r="L1974" t="str">
        <f>VLOOKUP(K1974,Turnos!$A$1:$C$4,2,FALSE)</f>
        <v>14:00</v>
      </c>
      <c r="M1974" t="str">
        <f>VLOOKUP(K1974,Turnos!$A$1:$C$4,3,FALSE)</f>
        <v>22:00</v>
      </c>
      <c r="N1974" s="6">
        <v>4.0408333333333308</v>
      </c>
      <c r="O1974" s="6">
        <v>1.266111111111111</v>
      </c>
      <c r="P1974" s="6">
        <f t="shared" si="122"/>
        <v>5.3069444444444418</v>
      </c>
      <c r="Q1974" t="str">
        <f t="shared" si="123"/>
        <v>Anomalia</v>
      </c>
      <c r="R1974" t="str">
        <f>VLOOKUP(A1974,Funcionários!$A$1:$I$98,6,FALSE)</f>
        <v>Financeiro</v>
      </c>
      <c r="S1974" t="str">
        <f>VLOOKUP(A1974,Funcionários!$A$1:$I$98,5,FALSE)</f>
        <v>Gerente</v>
      </c>
      <c r="T1974">
        <f>VLOOKUP(A1974,Funcionários!$A$1:$I$98,8,FALSE)</f>
        <v>36762.9</v>
      </c>
      <c r="U1974" t="str">
        <f>VLOOKUP(A1974,Funcionários!$A$1:$I$98,3,FALSE)</f>
        <v>M</v>
      </c>
    </row>
    <row r="1975" spans="1:21" x14ac:dyDescent="0.3">
      <c r="A1975">
        <v>68</v>
      </c>
      <c r="B1975" t="str">
        <f>VLOOKUP(A1975,Funcionários!$A$1:$I$98,2,FALSE)</f>
        <v>Sr Augusto Sousa</v>
      </c>
      <c r="C1975" s="2" t="s">
        <v>75</v>
      </c>
      <c r="D1975" s="4" t="s">
        <v>3370</v>
      </c>
      <c r="E1975" s="4" t="s">
        <v>3371</v>
      </c>
      <c r="F1975">
        <v>0</v>
      </c>
      <c r="G1975">
        <v>1.8</v>
      </c>
      <c r="H1975">
        <f t="shared" si="120"/>
        <v>2025</v>
      </c>
      <c r="I1975">
        <f t="shared" si="121"/>
        <v>4</v>
      </c>
      <c r="J1975" t="s">
        <v>16</v>
      </c>
      <c r="K1975" t="str">
        <f>VLOOKUP(A1975,Funcionários!$A$1:$I$98,7,FALSE)</f>
        <v>Tarde</v>
      </c>
      <c r="L1975" t="str">
        <f>VLOOKUP(K1975,Turnos!$A$1:$C$4,2,FALSE)</f>
        <v>14:00</v>
      </c>
      <c r="M1975" t="str">
        <f>VLOOKUP(K1975,Turnos!$A$1:$C$4,3,FALSE)</f>
        <v>22:00</v>
      </c>
      <c r="N1975" s="6">
        <v>13.09277777777778</v>
      </c>
      <c r="O1975" s="6">
        <v>11.716944444444444</v>
      </c>
      <c r="P1975" s="6">
        <f t="shared" si="122"/>
        <v>24.809722222222224</v>
      </c>
      <c r="Q1975" t="str">
        <f t="shared" si="123"/>
        <v>Anomalia</v>
      </c>
      <c r="R1975" t="str">
        <f>VLOOKUP(A1975,Funcionários!$A$1:$I$98,6,FALSE)</f>
        <v>Financeiro</v>
      </c>
      <c r="S1975" t="str">
        <f>VLOOKUP(A1975,Funcionários!$A$1:$I$98,5,FALSE)</f>
        <v>Gerente</v>
      </c>
      <c r="T1975">
        <f>VLOOKUP(A1975,Funcionários!$A$1:$I$98,8,FALSE)</f>
        <v>36762.9</v>
      </c>
      <c r="U1975" t="str">
        <f>VLOOKUP(A1975,Funcionários!$A$1:$I$98,3,FALSE)</f>
        <v>M</v>
      </c>
    </row>
    <row r="1976" spans="1:21" x14ac:dyDescent="0.3">
      <c r="A1976">
        <v>68</v>
      </c>
      <c r="B1976" t="str">
        <f>VLOOKUP(A1976,Funcionários!$A$1:$I$98,2,FALSE)</f>
        <v>Sr Augusto Sousa</v>
      </c>
      <c r="C1976" s="2" t="s">
        <v>76</v>
      </c>
      <c r="D1976" s="4"/>
      <c r="E1976" s="4"/>
      <c r="F1976">
        <v>0</v>
      </c>
      <c r="G1976">
        <v>0</v>
      </c>
      <c r="H1976">
        <f t="shared" si="120"/>
        <v>2025</v>
      </c>
      <c r="I1976">
        <f t="shared" si="121"/>
        <v>4</v>
      </c>
      <c r="J1976" t="s">
        <v>18</v>
      </c>
      <c r="K1976" t="str">
        <f>VLOOKUP(A1976,Funcionários!$A$1:$I$98,7,FALSE)</f>
        <v>Tarde</v>
      </c>
      <c r="L1976" t="str">
        <f>VLOOKUP(K1976,Turnos!$A$1:$C$4,2,FALSE)</f>
        <v>14:00</v>
      </c>
      <c r="M1976" t="str">
        <f>VLOOKUP(K1976,Turnos!$A$1:$C$4,3,FALSE)</f>
        <v>22:00</v>
      </c>
      <c r="N1976" s="6">
        <v>14</v>
      </c>
      <c r="O1976" s="6">
        <v>22</v>
      </c>
      <c r="P1976" s="6">
        <f t="shared" si="122"/>
        <v>36</v>
      </c>
      <c r="Q1976" t="str">
        <f t="shared" si="123"/>
        <v>Anomalia</v>
      </c>
      <c r="R1976" t="str">
        <f>VLOOKUP(A1976,Funcionários!$A$1:$I$98,6,FALSE)</f>
        <v>Financeiro</v>
      </c>
      <c r="S1976" t="str">
        <f>VLOOKUP(A1976,Funcionários!$A$1:$I$98,5,FALSE)</f>
        <v>Gerente</v>
      </c>
      <c r="T1976">
        <f>VLOOKUP(A1976,Funcionários!$A$1:$I$98,8,FALSE)</f>
        <v>36762.9</v>
      </c>
      <c r="U1976" t="str">
        <f>VLOOKUP(A1976,Funcionários!$A$1:$I$98,3,FALSE)</f>
        <v>M</v>
      </c>
    </row>
    <row r="1977" spans="1:21" x14ac:dyDescent="0.3">
      <c r="A1977">
        <v>68</v>
      </c>
      <c r="B1977" t="str">
        <f>VLOOKUP(A1977,Funcionários!$A$1:$I$98,2,FALSE)</f>
        <v>Sr Augusto Sousa</v>
      </c>
      <c r="C1977" s="2" t="s">
        <v>79</v>
      </c>
      <c r="D1977" s="4" t="s">
        <v>3372</v>
      </c>
      <c r="E1977" s="4" t="s">
        <v>3373</v>
      </c>
      <c r="F1977">
        <v>0</v>
      </c>
      <c r="G1977">
        <v>1.3</v>
      </c>
      <c r="H1977">
        <f t="shared" si="120"/>
        <v>2025</v>
      </c>
      <c r="I1977">
        <f t="shared" si="121"/>
        <v>4</v>
      </c>
      <c r="J1977" t="s">
        <v>22</v>
      </c>
      <c r="K1977" t="str">
        <f>VLOOKUP(A1977,Funcionários!$A$1:$I$98,7,FALSE)</f>
        <v>Tarde</v>
      </c>
      <c r="L1977" t="str">
        <f>VLOOKUP(K1977,Turnos!$A$1:$C$4,2,FALSE)</f>
        <v>14:00</v>
      </c>
      <c r="M1977" t="str">
        <f>VLOOKUP(K1977,Turnos!$A$1:$C$4,3,FALSE)</f>
        <v>22:00</v>
      </c>
      <c r="N1977" s="6">
        <v>13.019722222222223</v>
      </c>
      <c r="O1977" s="6">
        <v>21.241666666666667</v>
      </c>
      <c r="P1977" s="6">
        <f t="shared" si="122"/>
        <v>34.261388888888888</v>
      </c>
      <c r="Q1977" t="str">
        <f t="shared" si="123"/>
        <v>Anomalia</v>
      </c>
      <c r="R1977" t="str">
        <f>VLOOKUP(A1977,Funcionários!$A$1:$I$98,6,FALSE)</f>
        <v>Financeiro</v>
      </c>
      <c r="S1977" t="str">
        <f>VLOOKUP(A1977,Funcionários!$A$1:$I$98,5,FALSE)</f>
        <v>Gerente</v>
      </c>
      <c r="T1977">
        <f>VLOOKUP(A1977,Funcionários!$A$1:$I$98,8,FALSE)</f>
        <v>36762.9</v>
      </c>
      <c r="U1977" t="str">
        <f>VLOOKUP(A1977,Funcionários!$A$1:$I$98,3,FALSE)</f>
        <v>M</v>
      </c>
    </row>
    <row r="1978" spans="1:21" x14ac:dyDescent="0.3">
      <c r="A1978">
        <v>68</v>
      </c>
      <c r="B1978" t="str">
        <f>VLOOKUP(A1978,Funcionários!$A$1:$I$98,2,FALSE)</f>
        <v>Sr Augusto Sousa</v>
      </c>
      <c r="C1978" s="2" t="s">
        <v>82</v>
      </c>
      <c r="D1978" s="4"/>
      <c r="E1978" s="4"/>
      <c r="F1978">
        <v>1</v>
      </c>
      <c r="G1978">
        <v>0</v>
      </c>
      <c r="H1978">
        <f t="shared" si="120"/>
        <v>2025</v>
      </c>
      <c r="I1978">
        <f t="shared" si="121"/>
        <v>4</v>
      </c>
      <c r="J1978" t="s">
        <v>26</v>
      </c>
      <c r="K1978" t="str">
        <f>VLOOKUP(A1978,Funcionários!$A$1:$I$98,7,FALSE)</f>
        <v>Tarde</v>
      </c>
      <c r="L1978" t="str">
        <f>VLOOKUP(K1978,Turnos!$A$1:$C$4,2,FALSE)</f>
        <v>14:00</v>
      </c>
      <c r="M1978" t="str">
        <f>VLOOKUP(K1978,Turnos!$A$1:$C$4,3,FALSE)</f>
        <v>22:00</v>
      </c>
      <c r="N1978" s="6">
        <v>14</v>
      </c>
      <c r="O1978" s="6">
        <v>22</v>
      </c>
      <c r="P1978" s="6">
        <f t="shared" si="122"/>
        <v>36</v>
      </c>
      <c r="Q1978" t="str">
        <f t="shared" si="123"/>
        <v>Anomalia</v>
      </c>
      <c r="R1978" t="str">
        <f>VLOOKUP(A1978,Funcionários!$A$1:$I$98,6,FALSE)</f>
        <v>Financeiro</v>
      </c>
      <c r="S1978" t="str">
        <f>VLOOKUP(A1978,Funcionários!$A$1:$I$98,5,FALSE)</f>
        <v>Gerente</v>
      </c>
      <c r="T1978">
        <f>VLOOKUP(A1978,Funcionários!$A$1:$I$98,8,FALSE)</f>
        <v>36762.9</v>
      </c>
      <c r="U1978" t="str">
        <f>VLOOKUP(A1978,Funcionários!$A$1:$I$98,3,FALSE)</f>
        <v>M</v>
      </c>
    </row>
    <row r="1979" spans="1:21" x14ac:dyDescent="0.3">
      <c r="A1979">
        <v>68</v>
      </c>
      <c r="B1979" t="str">
        <f>VLOOKUP(A1979,Funcionários!$A$1:$I$98,2,FALSE)</f>
        <v>Sr Augusto Sousa</v>
      </c>
      <c r="C1979" s="2" t="s">
        <v>85</v>
      </c>
      <c r="D1979" s="4" t="s">
        <v>3374</v>
      </c>
      <c r="E1979" s="4" t="s">
        <v>3375</v>
      </c>
      <c r="F1979">
        <v>0</v>
      </c>
      <c r="G1979">
        <v>1</v>
      </c>
      <c r="H1979">
        <f t="shared" si="120"/>
        <v>2025</v>
      </c>
      <c r="I1979">
        <f t="shared" si="121"/>
        <v>4</v>
      </c>
      <c r="J1979" t="s">
        <v>28</v>
      </c>
      <c r="K1979" t="str">
        <f>VLOOKUP(A1979,Funcionários!$A$1:$I$98,7,FALSE)</f>
        <v>Tarde</v>
      </c>
      <c r="L1979" t="str">
        <f>VLOOKUP(K1979,Turnos!$A$1:$C$4,2,FALSE)</f>
        <v>14:00</v>
      </c>
      <c r="M1979" t="str">
        <f>VLOOKUP(K1979,Turnos!$A$1:$C$4,3,FALSE)</f>
        <v>22:00</v>
      </c>
      <c r="N1979" s="6">
        <v>6.4063888888888867</v>
      </c>
      <c r="O1979" s="6">
        <v>13.057222222222221</v>
      </c>
      <c r="P1979" s="6">
        <f t="shared" si="122"/>
        <v>19.463611111111106</v>
      </c>
      <c r="Q1979" t="str">
        <f t="shared" si="123"/>
        <v>Anomalia</v>
      </c>
      <c r="R1979" t="str">
        <f>VLOOKUP(A1979,Funcionários!$A$1:$I$98,6,FALSE)</f>
        <v>Financeiro</v>
      </c>
      <c r="S1979" t="str">
        <f>VLOOKUP(A1979,Funcionários!$A$1:$I$98,5,FALSE)</f>
        <v>Gerente</v>
      </c>
      <c r="T1979">
        <f>VLOOKUP(A1979,Funcionários!$A$1:$I$98,8,FALSE)</f>
        <v>36762.9</v>
      </c>
      <c r="U1979" t="str">
        <f>VLOOKUP(A1979,Funcionários!$A$1:$I$98,3,FALSE)</f>
        <v>M</v>
      </c>
    </row>
    <row r="1980" spans="1:21" x14ac:dyDescent="0.3">
      <c r="A1980">
        <v>68</v>
      </c>
      <c r="B1980" t="str">
        <f>VLOOKUP(A1980,Funcionários!$A$1:$I$98,2,FALSE)</f>
        <v>Sr Augusto Sousa</v>
      </c>
      <c r="C1980" s="2" t="s">
        <v>88</v>
      </c>
      <c r="D1980" s="4" t="s">
        <v>3376</v>
      </c>
      <c r="E1980" s="4" t="s">
        <v>3377</v>
      </c>
      <c r="F1980">
        <v>0</v>
      </c>
      <c r="G1980">
        <v>2.7</v>
      </c>
      <c r="H1980">
        <f t="shared" si="120"/>
        <v>2025</v>
      </c>
      <c r="I1980">
        <f t="shared" si="121"/>
        <v>4</v>
      </c>
      <c r="J1980" t="s">
        <v>9</v>
      </c>
      <c r="K1980" t="str">
        <f>VLOOKUP(A1980,Funcionários!$A$1:$I$98,7,FALSE)</f>
        <v>Tarde</v>
      </c>
      <c r="L1980" t="str">
        <f>VLOOKUP(K1980,Turnos!$A$1:$C$4,2,FALSE)</f>
        <v>14:00</v>
      </c>
      <c r="M1980" t="str">
        <f>VLOOKUP(K1980,Turnos!$A$1:$C$4,3,FALSE)</f>
        <v>22:00</v>
      </c>
      <c r="N1980" s="6">
        <v>0.65833333333333244</v>
      </c>
      <c r="O1980" s="6">
        <v>5.6961111111111107</v>
      </c>
      <c r="P1980" s="6">
        <f t="shared" si="122"/>
        <v>6.354444444444443</v>
      </c>
      <c r="Q1980" t="str">
        <f t="shared" si="123"/>
        <v>Anomalia</v>
      </c>
      <c r="R1980" t="str">
        <f>VLOOKUP(A1980,Funcionários!$A$1:$I$98,6,FALSE)</f>
        <v>Financeiro</v>
      </c>
      <c r="S1980" t="str">
        <f>VLOOKUP(A1980,Funcionários!$A$1:$I$98,5,FALSE)</f>
        <v>Gerente</v>
      </c>
      <c r="T1980">
        <f>VLOOKUP(A1980,Funcionários!$A$1:$I$98,8,FALSE)</f>
        <v>36762.9</v>
      </c>
      <c r="U1980" t="str">
        <f>VLOOKUP(A1980,Funcionários!$A$1:$I$98,3,FALSE)</f>
        <v>M</v>
      </c>
    </row>
    <row r="1981" spans="1:21" x14ac:dyDescent="0.3">
      <c r="A1981">
        <v>68</v>
      </c>
      <c r="B1981" t="str">
        <f>VLOOKUP(A1981,Funcionários!$A$1:$I$98,2,FALSE)</f>
        <v>Sr Augusto Sousa</v>
      </c>
      <c r="C1981" s="2" t="s">
        <v>91</v>
      </c>
      <c r="D1981" s="4" t="s">
        <v>3378</v>
      </c>
      <c r="E1981" s="4" t="s">
        <v>3379</v>
      </c>
      <c r="F1981">
        <v>0</v>
      </c>
      <c r="G1981">
        <v>2.6</v>
      </c>
      <c r="H1981">
        <f t="shared" si="120"/>
        <v>2025</v>
      </c>
      <c r="I1981">
        <f t="shared" si="121"/>
        <v>4</v>
      </c>
      <c r="J1981" t="s">
        <v>12</v>
      </c>
      <c r="K1981" t="str">
        <f>VLOOKUP(A1981,Funcionários!$A$1:$I$98,7,FALSE)</f>
        <v>Tarde</v>
      </c>
      <c r="L1981" t="str">
        <f>VLOOKUP(K1981,Turnos!$A$1:$C$4,2,FALSE)</f>
        <v>14:00</v>
      </c>
      <c r="M1981" t="str">
        <f>VLOOKUP(K1981,Turnos!$A$1:$C$4,3,FALSE)</f>
        <v>22:00</v>
      </c>
      <c r="N1981" s="6">
        <v>9.243611111111111</v>
      </c>
      <c r="O1981" s="6">
        <v>0.49805555555555436</v>
      </c>
      <c r="P1981" s="6">
        <f t="shared" si="122"/>
        <v>9.7416666666666654</v>
      </c>
      <c r="Q1981" t="str">
        <f t="shared" si="123"/>
        <v>Anomalia</v>
      </c>
      <c r="R1981" t="str">
        <f>VLOOKUP(A1981,Funcionários!$A$1:$I$98,6,FALSE)</f>
        <v>Financeiro</v>
      </c>
      <c r="S1981" t="str">
        <f>VLOOKUP(A1981,Funcionários!$A$1:$I$98,5,FALSE)</f>
        <v>Gerente</v>
      </c>
      <c r="T1981">
        <f>VLOOKUP(A1981,Funcionários!$A$1:$I$98,8,FALSE)</f>
        <v>36762.9</v>
      </c>
      <c r="U1981" t="str">
        <f>VLOOKUP(A1981,Funcionários!$A$1:$I$98,3,FALSE)</f>
        <v>M</v>
      </c>
    </row>
    <row r="1982" spans="1:21" x14ac:dyDescent="0.3">
      <c r="A1982">
        <v>69</v>
      </c>
      <c r="B1982" t="str">
        <f>VLOOKUP(A1982,Funcionários!$A$1:$I$98,2,FALSE)</f>
        <v>Sofia Macedo</v>
      </c>
      <c r="C1982" s="2" t="s">
        <v>7</v>
      </c>
      <c r="D1982" s="4" t="s">
        <v>3380</v>
      </c>
      <c r="E1982" s="4" t="s">
        <v>3381</v>
      </c>
      <c r="F1982">
        <v>0</v>
      </c>
      <c r="G1982">
        <v>0.9</v>
      </c>
      <c r="H1982">
        <f t="shared" si="120"/>
        <v>2025</v>
      </c>
      <c r="I1982">
        <f t="shared" si="121"/>
        <v>5</v>
      </c>
      <c r="J1982" t="s">
        <v>9</v>
      </c>
      <c r="K1982" t="str">
        <f>VLOOKUP(A1982,Funcionários!$A$1:$I$98,7,FALSE)</f>
        <v>Manhã</v>
      </c>
      <c r="L1982" t="str">
        <f>VLOOKUP(K1982,Turnos!$A$1:$C$4,2,FALSE)</f>
        <v>06:00</v>
      </c>
      <c r="M1982" t="str">
        <f>VLOOKUP(K1982,Turnos!$A$1:$C$4,3,FALSE)</f>
        <v>14:00</v>
      </c>
      <c r="N1982" s="6">
        <v>10.556666666666665</v>
      </c>
      <c r="O1982" s="6">
        <v>12.214722222222223</v>
      </c>
      <c r="P1982" s="6">
        <f t="shared" si="122"/>
        <v>22.771388888888886</v>
      </c>
      <c r="Q1982" t="str">
        <f t="shared" si="123"/>
        <v>Anomalia</v>
      </c>
      <c r="R1982" t="str">
        <f>VLOOKUP(A1982,Funcionários!$A$1:$I$98,6,FALSE)</f>
        <v>Logística</v>
      </c>
      <c r="S1982" t="str">
        <f>VLOOKUP(A1982,Funcionários!$A$1:$I$98,5,FALSE)</f>
        <v>Analista</v>
      </c>
      <c r="T1982">
        <f>VLOOKUP(A1982,Funcionários!$A$1:$I$98,8,FALSE)</f>
        <v>13243.53</v>
      </c>
      <c r="U1982" t="str">
        <f>VLOOKUP(A1982,Funcionários!$A$1:$I$98,3,FALSE)</f>
        <v>F</v>
      </c>
    </row>
    <row r="1983" spans="1:21" x14ac:dyDescent="0.3">
      <c r="A1983">
        <v>69</v>
      </c>
      <c r="B1983" t="str">
        <f>VLOOKUP(A1983,Funcionários!$A$1:$I$98,2,FALSE)</f>
        <v>Sofia Macedo</v>
      </c>
      <c r="C1983" s="2" t="s">
        <v>10</v>
      </c>
      <c r="D1983" s="4" t="s">
        <v>3382</v>
      </c>
      <c r="E1983" s="4" t="s">
        <v>3383</v>
      </c>
      <c r="F1983">
        <v>0</v>
      </c>
      <c r="G1983">
        <v>2.6</v>
      </c>
      <c r="H1983">
        <f t="shared" si="120"/>
        <v>2025</v>
      </c>
      <c r="I1983">
        <f t="shared" si="121"/>
        <v>5</v>
      </c>
      <c r="J1983" t="s">
        <v>12</v>
      </c>
      <c r="K1983" t="str">
        <f>VLOOKUP(A1983,Funcionários!$A$1:$I$98,7,FALSE)</f>
        <v>Manhã</v>
      </c>
      <c r="L1983" t="str">
        <f>VLOOKUP(K1983,Turnos!$A$1:$C$4,2,FALSE)</f>
        <v>06:00</v>
      </c>
      <c r="M1983" t="str">
        <f>VLOOKUP(K1983,Turnos!$A$1:$C$4,3,FALSE)</f>
        <v>14:00</v>
      </c>
      <c r="N1983" s="6">
        <v>4.702222222222221</v>
      </c>
      <c r="O1983" s="6">
        <v>6.1133333333333333</v>
      </c>
      <c r="P1983" s="6">
        <f t="shared" si="122"/>
        <v>10.815555555555555</v>
      </c>
      <c r="Q1983" t="str">
        <f t="shared" si="123"/>
        <v>Anomalia</v>
      </c>
      <c r="R1983" t="str">
        <f>VLOOKUP(A1983,Funcionários!$A$1:$I$98,6,FALSE)</f>
        <v>Logística</v>
      </c>
      <c r="S1983" t="str">
        <f>VLOOKUP(A1983,Funcionários!$A$1:$I$98,5,FALSE)</f>
        <v>Analista</v>
      </c>
      <c r="T1983">
        <f>VLOOKUP(A1983,Funcionários!$A$1:$I$98,8,FALSE)</f>
        <v>13243.53</v>
      </c>
      <c r="U1983" t="str">
        <f>VLOOKUP(A1983,Funcionários!$A$1:$I$98,3,FALSE)</f>
        <v>F</v>
      </c>
    </row>
    <row r="1984" spans="1:21" x14ac:dyDescent="0.3">
      <c r="A1984">
        <v>69</v>
      </c>
      <c r="B1984" t="str">
        <f>VLOOKUP(A1984,Funcionários!$A$1:$I$98,2,FALSE)</f>
        <v>Sofia Macedo</v>
      </c>
      <c r="C1984" s="2" t="s">
        <v>13</v>
      </c>
      <c r="D1984" s="4" t="s">
        <v>3384</v>
      </c>
      <c r="E1984" s="4" t="s">
        <v>3385</v>
      </c>
      <c r="F1984">
        <v>0</v>
      </c>
      <c r="G1984">
        <v>1.3</v>
      </c>
      <c r="H1984">
        <f t="shared" si="120"/>
        <v>2025</v>
      </c>
      <c r="I1984">
        <f t="shared" si="121"/>
        <v>5</v>
      </c>
      <c r="J1984" t="s">
        <v>16</v>
      </c>
      <c r="K1984" t="str">
        <f>VLOOKUP(A1984,Funcionários!$A$1:$I$98,7,FALSE)</f>
        <v>Manhã</v>
      </c>
      <c r="L1984" t="str">
        <f>VLOOKUP(K1984,Turnos!$A$1:$C$4,2,FALSE)</f>
        <v>06:00</v>
      </c>
      <c r="M1984" t="str">
        <f>VLOOKUP(K1984,Turnos!$A$1:$C$4,3,FALSE)</f>
        <v>14:00</v>
      </c>
      <c r="N1984" s="6">
        <v>5.1252777777777778</v>
      </c>
      <c r="O1984" s="6">
        <v>0.30694444444444358</v>
      </c>
      <c r="P1984" s="6">
        <f t="shared" si="122"/>
        <v>5.4322222222222214</v>
      </c>
      <c r="Q1984" t="str">
        <f t="shared" si="123"/>
        <v>Anomalia</v>
      </c>
      <c r="R1984" t="str">
        <f>VLOOKUP(A1984,Funcionários!$A$1:$I$98,6,FALSE)</f>
        <v>Logística</v>
      </c>
      <c r="S1984" t="str">
        <f>VLOOKUP(A1984,Funcionários!$A$1:$I$98,5,FALSE)</f>
        <v>Analista</v>
      </c>
      <c r="T1984">
        <f>VLOOKUP(A1984,Funcionários!$A$1:$I$98,8,FALSE)</f>
        <v>13243.53</v>
      </c>
      <c r="U1984" t="str">
        <f>VLOOKUP(A1984,Funcionários!$A$1:$I$98,3,FALSE)</f>
        <v>F</v>
      </c>
    </row>
    <row r="1985" spans="1:21" x14ac:dyDescent="0.3">
      <c r="A1985">
        <v>69</v>
      </c>
      <c r="B1985" t="str">
        <f>VLOOKUP(A1985,Funcionários!$A$1:$I$98,2,FALSE)</f>
        <v>Sofia Macedo</v>
      </c>
      <c r="C1985" s="2" t="s">
        <v>17</v>
      </c>
      <c r="D1985" s="4" t="s">
        <v>303</v>
      </c>
      <c r="E1985" s="4" t="s">
        <v>3386</v>
      </c>
      <c r="F1985">
        <v>0</v>
      </c>
      <c r="G1985">
        <v>0.9</v>
      </c>
      <c r="H1985">
        <f t="shared" si="120"/>
        <v>2025</v>
      </c>
      <c r="I1985">
        <f t="shared" si="121"/>
        <v>5</v>
      </c>
      <c r="J1985" t="s">
        <v>18</v>
      </c>
      <c r="K1985" t="str">
        <f>VLOOKUP(A1985,Funcionários!$A$1:$I$98,7,FALSE)</f>
        <v>Manhã</v>
      </c>
      <c r="L1985" t="str">
        <f>VLOOKUP(K1985,Turnos!$A$1:$C$4,2,FALSE)</f>
        <v>06:00</v>
      </c>
      <c r="M1985" t="str">
        <f>VLOOKUP(K1985,Turnos!$A$1:$C$4,3,FALSE)</f>
        <v>14:00</v>
      </c>
      <c r="N1985" s="6">
        <v>9.7194444444444432</v>
      </c>
      <c r="O1985" s="6">
        <v>6.0727777777777785</v>
      </c>
      <c r="P1985" s="6">
        <f t="shared" si="122"/>
        <v>15.792222222222222</v>
      </c>
      <c r="Q1985" t="str">
        <f t="shared" si="123"/>
        <v>Anomalia</v>
      </c>
      <c r="R1985" t="str">
        <f>VLOOKUP(A1985,Funcionários!$A$1:$I$98,6,FALSE)</f>
        <v>Logística</v>
      </c>
      <c r="S1985" t="str">
        <f>VLOOKUP(A1985,Funcionários!$A$1:$I$98,5,FALSE)</f>
        <v>Analista</v>
      </c>
      <c r="T1985">
        <f>VLOOKUP(A1985,Funcionários!$A$1:$I$98,8,FALSE)</f>
        <v>13243.53</v>
      </c>
      <c r="U1985" t="str">
        <f>VLOOKUP(A1985,Funcionários!$A$1:$I$98,3,FALSE)</f>
        <v>F</v>
      </c>
    </row>
    <row r="1986" spans="1:21" x14ac:dyDescent="0.3">
      <c r="A1986">
        <v>69</v>
      </c>
      <c r="B1986" t="str">
        <f>VLOOKUP(A1986,Funcionários!$A$1:$I$98,2,FALSE)</f>
        <v>Sofia Macedo</v>
      </c>
      <c r="C1986" s="2" t="s">
        <v>19</v>
      </c>
      <c r="D1986" s="4" t="s">
        <v>3387</v>
      </c>
      <c r="E1986" s="4" t="s">
        <v>3388</v>
      </c>
      <c r="F1986">
        <v>0</v>
      </c>
      <c r="G1986">
        <v>1.3</v>
      </c>
      <c r="H1986">
        <f t="shared" si="120"/>
        <v>2025</v>
      </c>
      <c r="I1986">
        <f t="shared" si="121"/>
        <v>5</v>
      </c>
      <c r="J1986" t="s">
        <v>22</v>
      </c>
      <c r="K1986" t="str">
        <f>VLOOKUP(A1986,Funcionários!$A$1:$I$98,7,FALSE)</f>
        <v>Manhã</v>
      </c>
      <c r="L1986" t="str">
        <f>VLOOKUP(K1986,Turnos!$A$1:$C$4,2,FALSE)</f>
        <v>06:00</v>
      </c>
      <c r="M1986" t="str">
        <f>VLOOKUP(K1986,Turnos!$A$1:$C$4,3,FALSE)</f>
        <v>14:00</v>
      </c>
      <c r="N1986" s="6">
        <v>17.706944444444446</v>
      </c>
      <c r="O1986" s="6">
        <v>3.5216666666666683</v>
      </c>
      <c r="P1986" s="6">
        <f t="shared" si="122"/>
        <v>21.228611111111114</v>
      </c>
      <c r="Q1986" t="str">
        <f t="shared" si="123"/>
        <v>Anomalia</v>
      </c>
      <c r="R1986" t="str">
        <f>VLOOKUP(A1986,Funcionários!$A$1:$I$98,6,FALSE)</f>
        <v>Logística</v>
      </c>
      <c r="S1986" t="str">
        <f>VLOOKUP(A1986,Funcionários!$A$1:$I$98,5,FALSE)</f>
        <v>Analista</v>
      </c>
      <c r="T1986">
        <f>VLOOKUP(A1986,Funcionários!$A$1:$I$98,8,FALSE)</f>
        <v>13243.53</v>
      </c>
      <c r="U1986" t="str">
        <f>VLOOKUP(A1986,Funcionários!$A$1:$I$98,3,FALSE)</f>
        <v>F</v>
      </c>
    </row>
    <row r="1987" spans="1:21" x14ac:dyDescent="0.3">
      <c r="A1987">
        <v>69</v>
      </c>
      <c r="B1987" t="str">
        <f>VLOOKUP(A1987,Funcionários!$A$1:$I$98,2,FALSE)</f>
        <v>Sofia Macedo</v>
      </c>
      <c r="C1987" s="2" t="s">
        <v>23</v>
      </c>
      <c r="D1987" s="4" t="s">
        <v>3389</v>
      </c>
      <c r="E1987" s="4" t="s">
        <v>3390</v>
      </c>
      <c r="F1987">
        <v>0</v>
      </c>
      <c r="G1987">
        <v>1.8</v>
      </c>
      <c r="H1987">
        <f t="shared" ref="H1987:H2050" si="124">YEAR(C1987)</f>
        <v>2025</v>
      </c>
      <c r="I1987">
        <f t="shared" ref="I1987:I2050" si="125">MONTH(C1987)</f>
        <v>5</v>
      </c>
      <c r="J1987" t="s">
        <v>26</v>
      </c>
      <c r="K1987" t="str">
        <f>VLOOKUP(A1987,Funcionários!$A$1:$I$98,7,FALSE)</f>
        <v>Manhã</v>
      </c>
      <c r="L1987" t="str">
        <f>VLOOKUP(K1987,Turnos!$A$1:$C$4,2,FALSE)</f>
        <v>06:00</v>
      </c>
      <c r="M1987" t="str">
        <f>VLOOKUP(K1987,Turnos!$A$1:$C$4,3,FALSE)</f>
        <v>14:00</v>
      </c>
      <c r="N1987" s="6">
        <v>5.3363888888888891</v>
      </c>
      <c r="O1987" s="6">
        <v>5.73</v>
      </c>
      <c r="P1987" s="6">
        <f t="shared" ref="P1987:P2050" si="126">N1987+O1987</f>
        <v>11.066388888888889</v>
      </c>
      <c r="Q1987" t="str">
        <f t="shared" ref="Q1987:Q2050" si="127">IF(OR(N1987&gt;2,O1987&gt;2),"Anomalia","OK")</f>
        <v>Anomalia</v>
      </c>
      <c r="R1987" t="str">
        <f>VLOOKUP(A1987,Funcionários!$A$1:$I$98,6,FALSE)</f>
        <v>Logística</v>
      </c>
      <c r="S1987" t="str">
        <f>VLOOKUP(A1987,Funcionários!$A$1:$I$98,5,FALSE)</f>
        <v>Analista</v>
      </c>
      <c r="T1987">
        <f>VLOOKUP(A1987,Funcionários!$A$1:$I$98,8,FALSE)</f>
        <v>13243.53</v>
      </c>
      <c r="U1987" t="str">
        <f>VLOOKUP(A1987,Funcionários!$A$1:$I$98,3,FALSE)</f>
        <v>F</v>
      </c>
    </row>
    <row r="1988" spans="1:21" x14ac:dyDescent="0.3">
      <c r="A1988">
        <v>69</v>
      </c>
      <c r="B1988" t="str">
        <f>VLOOKUP(A1988,Funcionários!$A$1:$I$98,2,FALSE)</f>
        <v>Sofia Macedo</v>
      </c>
      <c r="C1988" s="2" t="s">
        <v>27</v>
      </c>
      <c r="D1988" s="4" t="s">
        <v>3391</v>
      </c>
      <c r="E1988" s="4" t="s">
        <v>3392</v>
      </c>
      <c r="F1988">
        <v>0</v>
      </c>
      <c r="G1988">
        <v>1.4</v>
      </c>
      <c r="H1988">
        <f t="shared" si="124"/>
        <v>2025</v>
      </c>
      <c r="I1988">
        <f t="shared" si="125"/>
        <v>5</v>
      </c>
      <c r="J1988" t="s">
        <v>28</v>
      </c>
      <c r="K1988" t="str">
        <f>VLOOKUP(A1988,Funcionários!$A$1:$I$98,7,FALSE)</f>
        <v>Manhã</v>
      </c>
      <c r="L1988" t="str">
        <f>VLOOKUP(K1988,Turnos!$A$1:$C$4,2,FALSE)</f>
        <v>06:00</v>
      </c>
      <c r="M1988" t="str">
        <f>VLOOKUP(K1988,Turnos!$A$1:$C$4,3,FALSE)</f>
        <v>14:00</v>
      </c>
      <c r="N1988" s="6">
        <v>2.4080555555555554</v>
      </c>
      <c r="O1988" s="6">
        <v>1.7519444444444454</v>
      </c>
      <c r="P1988" s="6">
        <f t="shared" si="126"/>
        <v>4.160000000000001</v>
      </c>
      <c r="Q1988" t="str">
        <f t="shared" si="127"/>
        <v>Anomalia</v>
      </c>
      <c r="R1988" t="str">
        <f>VLOOKUP(A1988,Funcionários!$A$1:$I$98,6,FALSE)</f>
        <v>Logística</v>
      </c>
      <c r="S1988" t="str">
        <f>VLOOKUP(A1988,Funcionários!$A$1:$I$98,5,FALSE)</f>
        <v>Analista</v>
      </c>
      <c r="T1988">
        <f>VLOOKUP(A1988,Funcionários!$A$1:$I$98,8,FALSE)</f>
        <v>13243.53</v>
      </c>
      <c r="U1988" t="str">
        <f>VLOOKUP(A1988,Funcionários!$A$1:$I$98,3,FALSE)</f>
        <v>F</v>
      </c>
    </row>
    <row r="1989" spans="1:21" x14ac:dyDescent="0.3">
      <c r="A1989">
        <v>69</v>
      </c>
      <c r="B1989" t="str">
        <f>VLOOKUP(A1989,Funcionários!$A$1:$I$98,2,FALSE)</f>
        <v>Sofia Macedo</v>
      </c>
      <c r="C1989" s="2" t="s">
        <v>29</v>
      </c>
      <c r="D1989" s="4" t="s">
        <v>3393</v>
      </c>
      <c r="E1989" s="4" t="s">
        <v>3394</v>
      </c>
      <c r="F1989">
        <v>0</v>
      </c>
      <c r="G1989">
        <v>0.2</v>
      </c>
      <c r="H1989">
        <f t="shared" si="124"/>
        <v>2025</v>
      </c>
      <c r="I1989">
        <f t="shared" si="125"/>
        <v>4</v>
      </c>
      <c r="J1989" t="s">
        <v>9</v>
      </c>
      <c r="K1989" t="str">
        <f>VLOOKUP(A1989,Funcionários!$A$1:$I$98,7,FALSE)</f>
        <v>Manhã</v>
      </c>
      <c r="L1989" t="str">
        <f>VLOOKUP(K1989,Turnos!$A$1:$C$4,2,FALSE)</f>
        <v>06:00</v>
      </c>
      <c r="M1989" t="str">
        <f>VLOOKUP(K1989,Turnos!$A$1:$C$4,3,FALSE)</f>
        <v>14:00</v>
      </c>
      <c r="N1989" s="6">
        <v>12.371666666666666</v>
      </c>
      <c r="O1989" s="6">
        <v>3.6102777777777764</v>
      </c>
      <c r="P1989" s="6">
        <f t="shared" si="126"/>
        <v>15.981944444444443</v>
      </c>
      <c r="Q1989" t="str">
        <f t="shared" si="127"/>
        <v>Anomalia</v>
      </c>
      <c r="R1989" t="str">
        <f>VLOOKUP(A1989,Funcionários!$A$1:$I$98,6,FALSE)</f>
        <v>Logística</v>
      </c>
      <c r="S1989" t="str">
        <f>VLOOKUP(A1989,Funcionários!$A$1:$I$98,5,FALSE)</f>
        <v>Analista</v>
      </c>
      <c r="T1989">
        <f>VLOOKUP(A1989,Funcionários!$A$1:$I$98,8,FALSE)</f>
        <v>13243.53</v>
      </c>
      <c r="U1989" t="str">
        <f>VLOOKUP(A1989,Funcionários!$A$1:$I$98,3,FALSE)</f>
        <v>F</v>
      </c>
    </row>
    <row r="1990" spans="1:21" x14ac:dyDescent="0.3">
      <c r="A1990">
        <v>69</v>
      </c>
      <c r="B1990" t="str">
        <f>VLOOKUP(A1990,Funcionários!$A$1:$I$98,2,FALSE)</f>
        <v>Sofia Macedo</v>
      </c>
      <c r="C1990" s="2" t="s">
        <v>32</v>
      </c>
      <c r="D1990" s="4" t="s">
        <v>3395</v>
      </c>
      <c r="E1990" s="4" t="s">
        <v>3396</v>
      </c>
      <c r="F1990">
        <v>0</v>
      </c>
      <c r="G1990">
        <v>0.3</v>
      </c>
      <c r="H1990">
        <f t="shared" si="124"/>
        <v>2025</v>
      </c>
      <c r="I1990">
        <f t="shared" si="125"/>
        <v>4</v>
      </c>
      <c r="J1990" t="s">
        <v>12</v>
      </c>
      <c r="K1990" t="str">
        <f>VLOOKUP(A1990,Funcionários!$A$1:$I$98,7,FALSE)</f>
        <v>Manhã</v>
      </c>
      <c r="L1990" t="str">
        <f>VLOOKUP(K1990,Turnos!$A$1:$C$4,2,FALSE)</f>
        <v>06:00</v>
      </c>
      <c r="M1990" t="str">
        <f>VLOOKUP(K1990,Turnos!$A$1:$C$4,3,FALSE)</f>
        <v>14:00</v>
      </c>
      <c r="N1990" s="6">
        <v>2.648333333333333</v>
      </c>
      <c r="O1990" s="6">
        <v>10.267500000000002</v>
      </c>
      <c r="P1990" s="6">
        <f t="shared" si="126"/>
        <v>12.915833333333335</v>
      </c>
      <c r="Q1990" t="str">
        <f t="shared" si="127"/>
        <v>Anomalia</v>
      </c>
      <c r="R1990" t="str">
        <f>VLOOKUP(A1990,Funcionários!$A$1:$I$98,6,FALSE)</f>
        <v>Logística</v>
      </c>
      <c r="S1990" t="str">
        <f>VLOOKUP(A1990,Funcionários!$A$1:$I$98,5,FALSE)</f>
        <v>Analista</v>
      </c>
      <c r="T1990">
        <f>VLOOKUP(A1990,Funcionários!$A$1:$I$98,8,FALSE)</f>
        <v>13243.53</v>
      </c>
      <c r="U1990" t="str">
        <f>VLOOKUP(A1990,Funcionários!$A$1:$I$98,3,FALSE)</f>
        <v>F</v>
      </c>
    </row>
    <row r="1991" spans="1:21" x14ac:dyDescent="0.3">
      <c r="A1991">
        <v>69</v>
      </c>
      <c r="B1991" t="str">
        <f>VLOOKUP(A1991,Funcionários!$A$1:$I$98,2,FALSE)</f>
        <v>Sofia Macedo</v>
      </c>
      <c r="C1991" s="2" t="s">
        <v>35</v>
      </c>
      <c r="D1991" s="4" t="s">
        <v>3397</v>
      </c>
      <c r="E1991" s="4" t="s">
        <v>3398</v>
      </c>
      <c r="F1991">
        <v>0</v>
      </c>
      <c r="G1991">
        <v>1.2</v>
      </c>
      <c r="H1991">
        <f t="shared" si="124"/>
        <v>2025</v>
      </c>
      <c r="I1991">
        <f t="shared" si="125"/>
        <v>4</v>
      </c>
      <c r="J1991" t="s">
        <v>16</v>
      </c>
      <c r="K1991" t="str">
        <f>VLOOKUP(A1991,Funcionários!$A$1:$I$98,7,FALSE)</f>
        <v>Manhã</v>
      </c>
      <c r="L1991" t="str">
        <f>VLOOKUP(K1991,Turnos!$A$1:$C$4,2,FALSE)</f>
        <v>06:00</v>
      </c>
      <c r="M1991" t="str">
        <f>VLOOKUP(K1991,Turnos!$A$1:$C$4,3,FALSE)</f>
        <v>14:00</v>
      </c>
      <c r="N1991" s="6">
        <v>0.353333333333334</v>
      </c>
      <c r="O1991" s="6">
        <v>7.3591666666666669</v>
      </c>
      <c r="P1991" s="6">
        <f t="shared" si="126"/>
        <v>7.7125000000000012</v>
      </c>
      <c r="Q1991" t="str">
        <f t="shared" si="127"/>
        <v>Anomalia</v>
      </c>
      <c r="R1991" t="str">
        <f>VLOOKUP(A1991,Funcionários!$A$1:$I$98,6,FALSE)</f>
        <v>Logística</v>
      </c>
      <c r="S1991" t="str">
        <f>VLOOKUP(A1991,Funcionários!$A$1:$I$98,5,FALSE)</f>
        <v>Analista</v>
      </c>
      <c r="T1991">
        <f>VLOOKUP(A1991,Funcionários!$A$1:$I$98,8,FALSE)</f>
        <v>13243.53</v>
      </c>
      <c r="U1991" t="str">
        <f>VLOOKUP(A1991,Funcionários!$A$1:$I$98,3,FALSE)</f>
        <v>F</v>
      </c>
    </row>
    <row r="1992" spans="1:21" x14ac:dyDescent="0.3">
      <c r="A1992">
        <v>69</v>
      </c>
      <c r="B1992" t="str">
        <f>VLOOKUP(A1992,Funcionários!$A$1:$I$98,2,FALSE)</f>
        <v>Sofia Macedo</v>
      </c>
      <c r="C1992" s="2" t="s">
        <v>36</v>
      </c>
      <c r="D1992" s="4" t="s">
        <v>3399</v>
      </c>
      <c r="E1992" s="4" t="s">
        <v>3400</v>
      </c>
      <c r="F1992">
        <v>0</v>
      </c>
      <c r="G1992">
        <v>2.2999999999999998</v>
      </c>
      <c r="H1992">
        <f t="shared" si="124"/>
        <v>2025</v>
      </c>
      <c r="I1992">
        <f t="shared" si="125"/>
        <v>4</v>
      </c>
      <c r="J1992" t="s">
        <v>18</v>
      </c>
      <c r="K1992" t="str">
        <f>VLOOKUP(A1992,Funcionários!$A$1:$I$98,7,FALSE)</f>
        <v>Manhã</v>
      </c>
      <c r="L1992" t="str">
        <f>VLOOKUP(K1992,Turnos!$A$1:$C$4,2,FALSE)</f>
        <v>06:00</v>
      </c>
      <c r="M1992" t="str">
        <f>VLOOKUP(K1992,Turnos!$A$1:$C$4,3,FALSE)</f>
        <v>14:00</v>
      </c>
      <c r="N1992" s="6">
        <v>0.72333333333333316</v>
      </c>
      <c r="O1992" s="6">
        <v>0.72027777777777757</v>
      </c>
      <c r="P1992" s="6">
        <f t="shared" si="126"/>
        <v>1.4436111111111107</v>
      </c>
      <c r="Q1992" t="str">
        <f t="shared" si="127"/>
        <v>OK</v>
      </c>
      <c r="R1992" t="str">
        <f>VLOOKUP(A1992,Funcionários!$A$1:$I$98,6,FALSE)</f>
        <v>Logística</v>
      </c>
      <c r="S1992" t="str">
        <f>VLOOKUP(A1992,Funcionários!$A$1:$I$98,5,FALSE)</f>
        <v>Analista</v>
      </c>
      <c r="T1992">
        <f>VLOOKUP(A1992,Funcionários!$A$1:$I$98,8,FALSE)</f>
        <v>13243.53</v>
      </c>
      <c r="U1992" t="str">
        <f>VLOOKUP(A1992,Funcionários!$A$1:$I$98,3,FALSE)</f>
        <v>F</v>
      </c>
    </row>
    <row r="1993" spans="1:21" x14ac:dyDescent="0.3">
      <c r="A1993">
        <v>69</v>
      </c>
      <c r="B1993" t="str">
        <f>VLOOKUP(A1993,Funcionários!$A$1:$I$98,2,FALSE)</f>
        <v>Sofia Macedo</v>
      </c>
      <c r="C1993" s="2" t="s">
        <v>39</v>
      </c>
      <c r="D1993" s="4" t="s">
        <v>3401</v>
      </c>
      <c r="E1993" s="4" t="s">
        <v>3402</v>
      </c>
      <c r="F1993">
        <v>0</v>
      </c>
      <c r="G1993">
        <v>1.1000000000000001</v>
      </c>
      <c r="H1993">
        <f t="shared" si="124"/>
        <v>2025</v>
      </c>
      <c r="I1993">
        <f t="shared" si="125"/>
        <v>4</v>
      </c>
      <c r="J1993" t="s">
        <v>22</v>
      </c>
      <c r="K1993" t="str">
        <f>VLOOKUP(A1993,Funcionários!$A$1:$I$98,7,FALSE)</f>
        <v>Manhã</v>
      </c>
      <c r="L1993" t="str">
        <f>VLOOKUP(K1993,Turnos!$A$1:$C$4,2,FALSE)</f>
        <v>06:00</v>
      </c>
      <c r="M1993" t="str">
        <f>VLOOKUP(K1993,Turnos!$A$1:$C$4,3,FALSE)</f>
        <v>14:00</v>
      </c>
      <c r="N1993" s="6">
        <v>15.128333333333334</v>
      </c>
      <c r="O1993" s="6">
        <v>7.8852777777777758</v>
      </c>
      <c r="P1993" s="6">
        <f t="shared" si="126"/>
        <v>23.013611111111111</v>
      </c>
      <c r="Q1993" t="str">
        <f t="shared" si="127"/>
        <v>Anomalia</v>
      </c>
      <c r="R1993" t="str">
        <f>VLOOKUP(A1993,Funcionários!$A$1:$I$98,6,FALSE)</f>
        <v>Logística</v>
      </c>
      <c r="S1993" t="str">
        <f>VLOOKUP(A1993,Funcionários!$A$1:$I$98,5,FALSE)</f>
        <v>Analista</v>
      </c>
      <c r="T1993">
        <f>VLOOKUP(A1993,Funcionários!$A$1:$I$98,8,FALSE)</f>
        <v>13243.53</v>
      </c>
      <c r="U1993" t="str">
        <f>VLOOKUP(A1993,Funcionários!$A$1:$I$98,3,FALSE)</f>
        <v>F</v>
      </c>
    </row>
    <row r="1994" spans="1:21" x14ac:dyDescent="0.3">
      <c r="A1994">
        <v>69</v>
      </c>
      <c r="B1994" t="str">
        <f>VLOOKUP(A1994,Funcionários!$A$1:$I$98,2,FALSE)</f>
        <v>Sofia Macedo</v>
      </c>
      <c r="C1994" s="2" t="s">
        <v>42</v>
      </c>
      <c r="D1994" s="4"/>
      <c r="E1994" s="4"/>
      <c r="F1994">
        <v>1</v>
      </c>
      <c r="G1994">
        <v>0</v>
      </c>
      <c r="H1994">
        <f t="shared" si="124"/>
        <v>2025</v>
      </c>
      <c r="I1994">
        <f t="shared" si="125"/>
        <v>4</v>
      </c>
      <c r="J1994" t="s">
        <v>26</v>
      </c>
      <c r="K1994" t="str">
        <f>VLOOKUP(A1994,Funcionários!$A$1:$I$98,7,FALSE)</f>
        <v>Manhã</v>
      </c>
      <c r="L1994" t="str">
        <f>VLOOKUP(K1994,Turnos!$A$1:$C$4,2,FALSE)</f>
        <v>06:00</v>
      </c>
      <c r="M1994" t="str">
        <f>VLOOKUP(K1994,Turnos!$A$1:$C$4,3,FALSE)</f>
        <v>14:00</v>
      </c>
      <c r="N1994" s="6">
        <v>6</v>
      </c>
      <c r="O1994" s="6">
        <v>14</v>
      </c>
      <c r="P1994" s="6">
        <f t="shared" si="126"/>
        <v>20</v>
      </c>
      <c r="Q1994" t="str">
        <f t="shared" si="127"/>
        <v>Anomalia</v>
      </c>
      <c r="R1994" t="str">
        <f>VLOOKUP(A1994,Funcionários!$A$1:$I$98,6,FALSE)</f>
        <v>Logística</v>
      </c>
      <c r="S1994" t="str">
        <f>VLOOKUP(A1994,Funcionários!$A$1:$I$98,5,FALSE)</f>
        <v>Analista</v>
      </c>
      <c r="T1994">
        <f>VLOOKUP(A1994,Funcionários!$A$1:$I$98,8,FALSE)</f>
        <v>13243.53</v>
      </c>
      <c r="U1994" t="str">
        <f>VLOOKUP(A1994,Funcionários!$A$1:$I$98,3,FALSE)</f>
        <v>F</v>
      </c>
    </row>
    <row r="1995" spans="1:21" x14ac:dyDescent="0.3">
      <c r="A1995">
        <v>69</v>
      </c>
      <c r="B1995" t="str">
        <f>VLOOKUP(A1995,Funcionários!$A$1:$I$98,2,FALSE)</f>
        <v>Sofia Macedo</v>
      </c>
      <c r="C1995" s="2" t="s">
        <v>45</v>
      </c>
      <c r="D1995" s="4" t="s">
        <v>3403</v>
      </c>
      <c r="E1995" s="4" t="s">
        <v>3404</v>
      </c>
      <c r="F1995">
        <v>0</v>
      </c>
      <c r="G1995">
        <v>0.9</v>
      </c>
      <c r="H1995">
        <f t="shared" si="124"/>
        <v>2025</v>
      </c>
      <c r="I1995">
        <f t="shared" si="125"/>
        <v>4</v>
      </c>
      <c r="J1995" t="s">
        <v>28</v>
      </c>
      <c r="K1995" t="str">
        <f>VLOOKUP(A1995,Funcionários!$A$1:$I$98,7,FALSE)</f>
        <v>Manhã</v>
      </c>
      <c r="L1995" t="str">
        <f>VLOOKUP(K1995,Turnos!$A$1:$C$4,2,FALSE)</f>
        <v>06:00</v>
      </c>
      <c r="M1995" t="str">
        <f>VLOOKUP(K1995,Turnos!$A$1:$C$4,3,FALSE)</f>
        <v>14:00</v>
      </c>
      <c r="N1995" s="6">
        <v>4.5169444444444444</v>
      </c>
      <c r="O1995" s="6">
        <v>6.4136111111111109</v>
      </c>
      <c r="P1995" s="6">
        <f t="shared" si="126"/>
        <v>10.930555555555555</v>
      </c>
      <c r="Q1995" t="str">
        <f t="shared" si="127"/>
        <v>Anomalia</v>
      </c>
      <c r="R1995" t="str">
        <f>VLOOKUP(A1995,Funcionários!$A$1:$I$98,6,FALSE)</f>
        <v>Logística</v>
      </c>
      <c r="S1995" t="str">
        <f>VLOOKUP(A1995,Funcionários!$A$1:$I$98,5,FALSE)</f>
        <v>Analista</v>
      </c>
      <c r="T1995">
        <f>VLOOKUP(A1995,Funcionários!$A$1:$I$98,8,FALSE)</f>
        <v>13243.53</v>
      </c>
      <c r="U1995" t="str">
        <f>VLOOKUP(A1995,Funcionários!$A$1:$I$98,3,FALSE)</f>
        <v>F</v>
      </c>
    </row>
    <row r="1996" spans="1:21" x14ac:dyDescent="0.3">
      <c r="A1996">
        <v>69</v>
      </c>
      <c r="B1996" t="str">
        <f>VLOOKUP(A1996,Funcionários!$A$1:$I$98,2,FALSE)</f>
        <v>Sofia Macedo</v>
      </c>
      <c r="C1996" s="2" t="s">
        <v>48</v>
      </c>
      <c r="D1996" s="4"/>
      <c r="E1996" s="4"/>
      <c r="F1996">
        <v>0</v>
      </c>
      <c r="G1996">
        <v>0</v>
      </c>
      <c r="H1996">
        <f t="shared" si="124"/>
        <v>2025</v>
      </c>
      <c r="I1996">
        <f t="shared" si="125"/>
        <v>4</v>
      </c>
      <c r="J1996" t="s">
        <v>9</v>
      </c>
      <c r="K1996" t="str">
        <f>VLOOKUP(A1996,Funcionários!$A$1:$I$98,7,FALSE)</f>
        <v>Manhã</v>
      </c>
      <c r="L1996" t="str">
        <f>VLOOKUP(K1996,Turnos!$A$1:$C$4,2,FALSE)</f>
        <v>06:00</v>
      </c>
      <c r="M1996" t="str">
        <f>VLOOKUP(K1996,Turnos!$A$1:$C$4,3,FALSE)</f>
        <v>14:00</v>
      </c>
      <c r="N1996" s="6">
        <v>6</v>
      </c>
      <c r="O1996" s="6">
        <v>14</v>
      </c>
      <c r="P1996" s="6">
        <f t="shared" si="126"/>
        <v>20</v>
      </c>
      <c r="Q1996" t="str">
        <f t="shared" si="127"/>
        <v>Anomalia</v>
      </c>
      <c r="R1996" t="str">
        <f>VLOOKUP(A1996,Funcionários!$A$1:$I$98,6,FALSE)</f>
        <v>Logística</v>
      </c>
      <c r="S1996" t="str">
        <f>VLOOKUP(A1996,Funcionários!$A$1:$I$98,5,FALSE)</f>
        <v>Analista</v>
      </c>
      <c r="T1996">
        <f>VLOOKUP(A1996,Funcionários!$A$1:$I$98,8,FALSE)</f>
        <v>13243.53</v>
      </c>
      <c r="U1996" t="str">
        <f>VLOOKUP(A1996,Funcionários!$A$1:$I$98,3,FALSE)</f>
        <v>F</v>
      </c>
    </row>
    <row r="1997" spans="1:21" x14ac:dyDescent="0.3">
      <c r="A1997">
        <v>69</v>
      </c>
      <c r="B1997" t="str">
        <f>VLOOKUP(A1997,Funcionários!$A$1:$I$98,2,FALSE)</f>
        <v>Sofia Macedo</v>
      </c>
      <c r="C1997" s="2" t="s">
        <v>51</v>
      </c>
      <c r="D1997" s="4" t="s">
        <v>3405</v>
      </c>
      <c r="E1997" s="4" t="s">
        <v>3406</v>
      </c>
      <c r="F1997">
        <v>0</v>
      </c>
      <c r="G1997">
        <v>2.9</v>
      </c>
      <c r="H1997">
        <f t="shared" si="124"/>
        <v>2025</v>
      </c>
      <c r="I1997">
        <f t="shared" si="125"/>
        <v>4</v>
      </c>
      <c r="J1997" t="s">
        <v>12</v>
      </c>
      <c r="K1997" t="str">
        <f>VLOOKUP(A1997,Funcionários!$A$1:$I$98,7,FALSE)</f>
        <v>Manhã</v>
      </c>
      <c r="L1997" t="str">
        <f>VLOOKUP(K1997,Turnos!$A$1:$C$4,2,FALSE)</f>
        <v>06:00</v>
      </c>
      <c r="M1997" t="str">
        <f>VLOOKUP(K1997,Turnos!$A$1:$C$4,3,FALSE)</f>
        <v>14:00</v>
      </c>
      <c r="N1997" s="6">
        <v>4.3855555555555554</v>
      </c>
      <c r="O1997" s="6">
        <v>6.403611111111112</v>
      </c>
      <c r="P1997" s="6">
        <f t="shared" si="126"/>
        <v>10.789166666666667</v>
      </c>
      <c r="Q1997" t="str">
        <f t="shared" si="127"/>
        <v>Anomalia</v>
      </c>
      <c r="R1997" t="str">
        <f>VLOOKUP(A1997,Funcionários!$A$1:$I$98,6,FALSE)</f>
        <v>Logística</v>
      </c>
      <c r="S1997" t="str">
        <f>VLOOKUP(A1997,Funcionários!$A$1:$I$98,5,FALSE)</f>
        <v>Analista</v>
      </c>
      <c r="T1997">
        <f>VLOOKUP(A1997,Funcionários!$A$1:$I$98,8,FALSE)</f>
        <v>13243.53</v>
      </c>
      <c r="U1997" t="str">
        <f>VLOOKUP(A1997,Funcionários!$A$1:$I$98,3,FALSE)</f>
        <v>F</v>
      </c>
    </row>
    <row r="1998" spans="1:21" x14ac:dyDescent="0.3">
      <c r="A1998">
        <v>69</v>
      </c>
      <c r="B1998" t="str">
        <f>VLOOKUP(A1998,Funcionários!$A$1:$I$98,2,FALSE)</f>
        <v>Sofia Macedo</v>
      </c>
      <c r="C1998" s="2" t="s">
        <v>54</v>
      </c>
      <c r="D1998" s="4" t="s">
        <v>3407</v>
      </c>
      <c r="E1998" s="4" t="s">
        <v>3408</v>
      </c>
      <c r="F1998">
        <v>0</v>
      </c>
      <c r="G1998">
        <v>2</v>
      </c>
      <c r="H1998">
        <f t="shared" si="124"/>
        <v>2025</v>
      </c>
      <c r="I1998">
        <f t="shared" si="125"/>
        <v>4</v>
      </c>
      <c r="J1998" t="s">
        <v>16</v>
      </c>
      <c r="K1998" t="str">
        <f>VLOOKUP(A1998,Funcionários!$A$1:$I$98,7,FALSE)</f>
        <v>Manhã</v>
      </c>
      <c r="L1998" t="str">
        <f>VLOOKUP(K1998,Turnos!$A$1:$C$4,2,FALSE)</f>
        <v>06:00</v>
      </c>
      <c r="M1998" t="str">
        <f>VLOOKUP(K1998,Turnos!$A$1:$C$4,3,FALSE)</f>
        <v>14:00</v>
      </c>
      <c r="N1998" s="6">
        <v>2.7613888888888889</v>
      </c>
      <c r="O1998" s="6">
        <v>5.4366666666666674</v>
      </c>
      <c r="P1998" s="6">
        <f t="shared" si="126"/>
        <v>8.1980555555555554</v>
      </c>
      <c r="Q1998" t="str">
        <f t="shared" si="127"/>
        <v>Anomalia</v>
      </c>
      <c r="R1998" t="str">
        <f>VLOOKUP(A1998,Funcionários!$A$1:$I$98,6,FALSE)</f>
        <v>Logística</v>
      </c>
      <c r="S1998" t="str">
        <f>VLOOKUP(A1998,Funcionários!$A$1:$I$98,5,FALSE)</f>
        <v>Analista</v>
      </c>
      <c r="T1998">
        <f>VLOOKUP(A1998,Funcionários!$A$1:$I$98,8,FALSE)</f>
        <v>13243.53</v>
      </c>
      <c r="U1998" t="str">
        <f>VLOOKUP(A1998,Funcionários!$A$1:$I$98,3,FALSE)</f>
        <v>F</v>
      </c>
    </row>
    <row r="1999" spans="1:21" x14ac:dyDescent="0.3">
      <c r="A1999">
        <v>69</v>
      </c>
      <c r="B1999" t="str">
        <f>VLOOKUP(A1999,Funcionários!$A$1:$I$98,2,FALSE)</f>
        <v>Sofia Macedo</v>
      </c>
      <c r="C1999" s="2" t="s">
        <v>57</v>
      </c>
      <c r="D1999" s="4" t="s">
        <v>3409</v>
      </c>
      <c r="E1999" s="4" t="s">
        <v>3410</v>
      </c>
      <c r="F1999">
        <v>0</v>
      </c>
      <c r="G1999">
        <v>1.5</v>
      </c>
      <c r="H1999">
        <f t="shared" si="124"/>
        <v>2025</v>
      </c>
      <c r="I1999">
        <f t="shared" si="125"/>
        <v>4</v>
      </c>
      <c r="J1999" t="s">
        <v>18</v>
      </c>
      <c r="K1999" t="str">
        <f>VLOOKUP(A1999,Funcionários!$A$1:$I$98,7,FALSE)</f>
        <v>Manhã</v>
      </c>
      <c r="L1999" t="str">
        <f>VLOOKUP(K1999,Turnos!$A$1:$C$4,2,FALSE)</f>
        <v>06:00</v>
      </c>
      <c r="M1999" t="str">
        <f>VLOOKUP(K1999,Turnos!$A$1:$C$4,3,FALSE)</f>
        <v>14:00</v>
      </c>
      <c r="N1999" s="6">
        <v>4.5986111111111114</v>
      </c>
      <c r="O1999" s="6">
        <v>10.368055555555559</v>
      </c>
      <c r="P1999" s="6">
        <f t="shared" si="126"/>
        <v>14.96666666666667</v>
      </c>
      <c r="Q1999" t="str">
        <f t="shared" si="127"/>
        <v>Anomalia</v>
      </c>
      <c r="R1999" t="str">
        <f>VLOOKUP(A1999,Funcionários!$A$1:$I$98,6,FALSE)</f>
        <v>Logística</v>
      </c>
      <c r="S1999" t="str">
        <f>VLOOKUP(A1999,Funcionários!$A$1:$I$98,5,FALSE)</f>
        <v>Analista</v>
      </c>
      <c r="T1999">
        <f>VLOOKUP(A1999,Funcionários!$A$1:$I$98,8,FALSE)</f>
        <v>13243.53</v>
      </c>
      <c r="U1999" t="str">
        <f>VLOOKUP(A1999,Funcionários!$A$1:$I$98,3,FALSE)</f>
        <v>F</v>
      </c>
    </row>
    <row r="2000" spans="1:21" x14ac:dyDescent="0.3">
      <c r="A2000">
        <v>69</v>
      </c>
      <c r="B2000" t="str">
        <f>VLOOKUP(A2000,Funcionários!$A$1:$I$98,2,FALSE)</f>
        <v>Sofia Macedo</v>
      </c>
      <c r="C2000" s="2" t="s">
        <v>60</v>
      </c>
      <c r="D2000" s="4" t="s">
        <v>3411</v>
      </c>
      <c r="E2000" s="4" t="s">
        <v>3412</v>
      </c>
      <c r="F2000">
        <v>0</v>
      </c>
      <c r="G2000">
        <v>0.4</v>
      </c>
      <c r="H2000">
        <f t="shared" si="124"/>
        <v>2025</v>
      </c>
      <c r="I2000">
        <f t="shared" si="125"/>
        <v>4</v>
      </c>
      <c r="J2000" t="s">
        <v>22</v>
      </c>
      <c r="K2000" t="str">
        <f>VLOOKUP(A2000,Funcionários!$A$1:$I$98,7,FALSE)</f>
        <v>Manhã</v>
      </c>
      <c r="L2000" t="str">
        <f>VLOOKUP(K2000,Turnos!$A$1:$C$4,2,FALSE)</f>
        <v>06:00</v>
      </c>
      <c r="M2000" t="str">
        <f>VLOOKUP(K2000,Turnos!$A$1:$C$4,3,FALSE)</f>
        <v>14:00</v>
      </c>
      <c r="N2000" s="6">
        <v>2.3022222222222224</v>
      </c>
      <c r="O2000" s="6">
        <v>5.4069444444444441</v>
      </c>
      <c r="P2000" s="6">
        <f t="shared" si="126"/>
        <v>7.7091666666666665</v>
      </c>
      <c r="Q2000" t="str">
        <f t="shared" si="127"/>
        <v>Anomalia</v>
      </c>
      <c r="R2000" t="str">
        <f>VLOOKUP(A2000,Funcionários!$A$1:$I$98,6,FALSE)</f>
        <v>Logística</v>
      </c>
      <c r="S2000" t="str">
        <f>VLOOKUP(A2000,Funcionários!$A$1:$I$98,5,FALSE)</f>
        <v>Analista</v>
      </c>
      <c r="T2000">
        <f>VLOOKUP(A2000,Funcionários!$A$1:$I$98,8,FALSE)</f>
        <v>13243.53</v>
      </c>
      <c r="U2000" t="str">
        <f>VLOOKUP(A2000,Funcionários!$A$1:$I$98,3,FALSE)</f>
        <v>F</v>
      </c>
    </row>
    <row r="2001" spans="1:21" x14ac:dyDescent="0.3">
      <c r="A2001">
        <v>69</v>
      </c>
      <c r="B2001" t="str">
        <f>VLOOKUP(A2001,Funcionários!$A$1:$I$98,2,FALSE)</f>
        <v>Sofia Macedo</v>
      </c>
      <c r="C2001" s="2" t="s">
        <v>63</v>
      </c>
      <c r="D2001" s="4" t="s">
        <v>3413</v>
      </c>
      <c r="E2001" s="4" t="s">
        <v>3414</v>
      </c>
      <c r="F2001">
        <v>0</v>
      </c>
      <c r="G2001">
        <v>0.2</v>
      </c>
      <c r="H2001">
        <f t="shared" si="124"/>
        <v>2025</v>
      </c>
      <c r="I2001">
        <f t="shared" si="125"/>
        <v>4</v>
      </c>
      <c r="J2001" t="s">
        <v>26</v>
      </c>
      <c r="K2001" t="str">
        <f>VLOOKUP(A2001,Funcionários!$A$1:$I$98,7,FALSE)</f>
        <v>Manhã</v>
      </c>
      <c r="L2001" t="str">
        <f>VLOOKUP(K2001,Turnos!$A$1:$C$4,2,FALSE)</f>
        <v>06:00</v>
      </c>
      <c r="M2001" t="str">
        <f>VLOOKUP(K2001,Turnos!$A$1:$C$4,3,FALSE)</f>
        <v>14:00</v>
      </c>
      <c r="N2001" s="6">
        <v>16.548888888888889</v>
      </c>
      <c r="O2001" s="6">
        <v>1.2688888888888883</v>
      </c>
      <c r="P2001" s="6">
        <f t="shared" si="126"/>
        <v>17.817777777777778</v>
      </c>
      <c r="Q2001" t="str">
        <f t="shared" si="127"/>
        <v>Anomalia</v>
      </c>
      <c r="R2001" t="str">
        <f>VLOOKUP(A2001,Funcionários!$A$1:$I$98,6,FALSE)</f>
        <v>Logística</v>
      </c>
      <c r="S2001" t="str">
        <f>VLOOKUP(A2001,Funcionários!$A$1:$I$98,5,FALSE)</f>
        <v>Analista</v>
      </c>
      <c r="T2001">
        <f>VLOOKUP(A2001,Funcionários!$A$1:$I$98,8,FALSE)</f>
        <v>13243.53</v>
      </c>
      <c r="U2001" t="str">
        <f>VLOOKUP(A2001,Funcionários!$A$1:$I$98,3,FALSE)</f>
        <v>F</v>
      </c>
    </row>
    <row r="2002" spans="1:21" x14ac:dyDescent="0.3">
      <c r="A2002">
        <v>69</v>
      </c>
      <c r="B2002" t="str">
        <f>VLOOKUP(A2002,Funcionários!$A$1:$I$98,2,FALSE)</f>
        <v>Sofia Macedo</v>
      </c>
      <c r="C2002" s="2" t="s">
        <v>66</v>
      </c>
      <c r="D2002" s="4" t="s">
        <v>3415</v>
      </c>
      <c r="E2002" s="4" t="s">
        <v>1235</v>
      </c>
      <c r="F2002">
        <v>0</v>
      </c>
      <c r="G2002">
        <v>1.7</v>
      </c>
      <c r="H2002">
        <f t="shared" si="124"/>
        <v>2025</v>
      </c>
      <c r="I2002">
        <f t="shared" si="125"/>
        <v>4</v>
      </c>
      <c r="J2002" t="s">
        <v>28</v>
      </c>
      <c r="K2002" t="str">
        <f>VLOOKUP(A2002,Funcionários!$A$1:$I$98,7,FALSE)</f>
        <v>Manhã</v>
      </c>
      <c r="L2002" t="str">
        <f>VLOOKUP(K2002,Turnos!$A$1:$C$4,2,FALSE)</f>
        <v>06:00</v>
      </c>
      <c r="M2002" t="str">
        <f>VLOOKUP(K2002,Turnos!$A$1:$C$4,3,FALSE)</f>
        <v>14:00</v>
      </c>
      <c r="N2002" s="6">
        <v>13.166388888888889</v>
      </c>
      <c r="O2002" s="6">
        <v>3.4036111111111094</v>
      </c>
      <c r="P2002" s="6">
        <f t="shared" si="126"/>
        <v>16.57</v>
      </c>
      <c r="Q2002" t="str">
        <f t="shared" si="127"/>
        <v>Anomalia</v>
      </c>
      <c r="R2002" t="str">
        <f>VLOOKUP(A2002,Funcionários!$A$1:$I$98,6,FALSE)</f>
        <v>Logística</v>
      </c>
      <c r="S2002" t="str">
        <f>VLOOKUP(A2002,Funcionários!$A$1:$I$98,5,FALSE)</f>
        <v>Analista</v>
      </c>
      <c r="T2002">
        <f>VLOOKUP(A2002,Funcionários!$A$1:$I$98,8,FALSE)</f>
        <v>13243.53</v>
      </c>
      <c r="U2002" t="str">
        <f>VLOOKUP(A2002,Funcionários!$A$1:$I$98,3,FALSE)</f>
        <v>F</v>
      </c>
    </row>
    <row r="2003" spans="1:21" x14ac:dyDescent="0.3">
      <c r="A2003">
        <v>69</v>
      </c>
      <c r="B2003" t="str">
        <f>VLOOKUP(A2003,Funcionários!$A$1:$I$98,2,FALSE)</f>
        <v>Sofia Macedo</v>
      </c>
      <c r="C2003" s="2" t="s">
        <v>69</v>
      </c>
      <c r="D2003" s="4" t="s">
        <v>3416</v>
      </c>
      <c r="E2003" s="4" t="s">
        <v>3417</v>
      </c>
      <c r="F2003">
        <v>0</v>
      </c>
      <c r="G2003">
        <v>1.4</v>
      </c>
      <c r="H2003">
        <f t="shared" si="124"/>
        <v>2025</v>
      </c>
      <c r="I2003">
        <f t="shared" si="125"/>
        <v>4</v>
      </c>
      <c r="J2003" t="s">
        <v>9</v>
      </c>
      <c r="K2003" t="str">
        <f>VLOOKUP(A2003,Funcionários!$A$1:$I$98,7,FALSE)</f>
        <v>Manhã</v>
      </c>
      <c r="L2003" t="str">
        <f>VLOOKUP(K2003,Turnos!$A$1:$C$4,2,FALSE)</f>
        <v>06:00</v>
      </c>
      <c r="M2003" t="str">
        <f>VLOOKUP(K2003,Turnos!$A$1:$C$4,3,FALSE)</f>
        <v>14:00</v>
      </c>
      <c r="N2003" s="6">
        <v>1.0288888888888887</v>
      </c>
      <c r="O2003" s="6">
        <v>2.4436111111111085</v>
      </c>
      <c r="P2003" s="6">
        <f t="shared" si="126"/>
        <v>3.4724999999999975</v>
      </c>
      <c r="Q2003" t="str">
        <f t="shared" si="127"/>
        <v>Anomalia</v>
      </c>
      <c r="R2003" t="str">
        <f>VLOOKUP(A2003,Funcionários!$A$1:$I$98,6,FALSE)</f>
        <v>Logística</v>
      </c>
      <c r="S2003" t="str">
        <f>VLOOKUP(A2003,Funcionários!$A$1:$I$98,5,FALSE)</f>
        <v>Analista</v>
      </c>
      <c r="T2003">
        <f>VLOOKUP(A2003,Funcionários!$A$1:$I$98,8,FALSE)</f>
        <v>13243.53</v>
      </c>
      <c r="U2003" t="str">
        <f>VLOOKUP(A2003,Funcionários!$A$1:$I$98,3,FALSE)</f>
        <v>F</v>
      </c>
    </row>
    <row r="2004" spans="1:21" x14ac:dyDescent="0.3">
      <c r="A2004">
        <v>69</v>
      </c>
      <c r="B2004" t="str">
        <f>VLOOKUP(A2004,Funcionários!$A$1:$I$98,2,FALSE)</f>
        <v>Sofia Macedo</v>
      </c>
      <c r="C2004" s="2" t="s">
        <v>72</v>
      </c>
      <c r="D2004" s="4" t="s">
        <v>3418</v>
      </c>
      <c r="E2004" s="4" t="s">
        <v>3419</v>
      </c>
      <c r="F2004">
        <v>0</v>
      </c>
      <c r="G2004">
        <v>1.5</v>
      </c>
      <c r="H2004">
        <f t="shared" si="124"/>
        <v>2025</v>
      </c>
      <c r="I2004">
        <f t="shared" si="125"/>
        <v>4</v>
      </c>
      <c r="J2004" t="s">
        <v>12</v>
      </c>
      <c r="K2004" t="str">
        <f>VLOOKUP(A2004,Funcionários!$A$1:$I$98,7,FALSE)</f>
        <v>Manhã</v>
      </c>
      <c r="L2004" t="str">
        <f>VLOOKUP(K2004,Turnos!$A$1:$C$4,2,FALSE)</f>
        <v>06:00</v>
      </c>
      <c r="M2004" t="str">
        <f>VLOOKUP(K2004,Turnos!$A$1:$C$4,3,FALSE)</f>
        <v>14:00</v>
      </c>
      <c r="N2004" s="6">
        <v>1.2516666666666671</v>
      </c>
      <c r="O2004" s="6">
        <v>10.978333333333333</v>
      </c>
      <c r="P2004" s="6">
        <f t="shared" si="126"/>
        <v>12.23</v>
      </c>
      <c r="Q2004" t="str">
        <f t="shared" si="127"/>
        <v>Anomalia</v>
      </c>
      <c r="R2004" t="str">
        <f>VLOOKUP(A2004,Funcionários!$A$1:$I$98,6,FALSE)</f>
        <v>Logística</v>
      </c>
      <c r="S2004" t="str">
        <f>VLOOKUP(A2004,Funcionários!$A$1:$I$98,5,FALSE)</f>
        <v>Analista</v>
      </c>
      <c r="T2004">
        <f>VLOOKUP(A2004,Funcionários!$A$1:$I$98,8,FALSE)</f>
        <v>13243.53</v>
      </c>
      <c r="U2004" t="str">
        <f>VLOOKUP(A2004,Funcionários!$A$1:$I$98,3,FALSE)</f>
        <v>F</v>
      </c>
    </row>
    <row r="2005" spans="1:21" x14ac:dyDescent="0.3">
      <c r="A2005">
        <v>69</v>
      </c>
      <c r="B2005" t="str">
        <f>VLOOKUP(A2005,Funcionários!$A$1:$I$98,2,FALSE)</f>
        <v>Sofia Macedo</v>
      </c>
      <c r="C2005" s="2" t="s">
        <v>75</v>
      </c>
      <c r="D2005" s="4" t="s">
        <v>3420</v>
      </c>
      <c r="E2005" s="4" t="s">
        <v>3421</v>
      </c>
      <c r="F2005">
        <v>0</v>
      </c>
      <c r="G2005">
        <v>0.5</v>
      </c>
      <c r="H2005">
        <f t="shared" si="124"/>
        <v>2025</v>
      </c>
      <c r="I2005">
        <f t="shared" si="125"/>
        <v>4</v>
      </c>
      <c r="J2005" t="s">
        <v>16</v>
      </c>
      <c r="K2005" t="str">
        <f>VLOOKUP(A2005,Funcionários!$A$1:$I$98,7,FALSE)</f>
        <v>Manhã</v>
      </c>
      <c r="L2005" t="str">
        <f>VLOOKUP(K2005,Turnos!$A$1:$C$4,2,FALSE)</f>
        <v>06:00</v>
      </c>
      <c r="M2005" t="str">
        <f>VLOOKUP(K2005,Turnos!$A$1:$C$4,3,FALSE)</f>
        <v>14:00</v>
      </c>
      <c r="N2005" s="6">
        <v>4.8344444444444452</v>
      </c>
      <c r="O2005" s="6">
        <v>4.0666666666666655</v>
      </c>
      <c r="P2005" s="6">
        <f t="shared" si="126"/>
        <v>8.9011111111111099</v>
      </c>
      <c r="Q2005" t="str">
        <f t="shared" si="127"/>
        <v>Anomalia</v>
      </c>
      <c r="R2005" t="str">
        <f>VLOOKUP(A2005,Funcionários!$A$1:$I$98,6,FALSE)</f>
        <v>Logística</v>
      </c>
      <c r="S2005" t="str">
        <f>VLOOKUP(A2005,Funcionários!$A$1:$I$98,5,FALSE)</f>
        <v>Analista</v>
      </c>
      <c r="T2005">
        <f>VLOOKUP(A2005,Funcionários!$A$1:$I$98,8,FALSE)</f>
        <v>13243.53</v>
      </c>
      <c r="U2005" t="str">
        <f>VLOOKUP(A2005,Funcionários!$A$1:$I$98,3,FALSE)</f>
        <v>F</v>
      </c>
    </row>
    <row r="2006" spans="1:21" x14ac:dyDescent="0.3">
      <c r="A2006">
        <v>69</v>
      </c>
      <c r="B2006" t="str">
        <f>VLOOKUP(A2006,Funcionários!$A$1:$I$98,2,FALSE)</f>
        <v>Sofia Macedo</v>
      </c>
      <c r="C2006" s="2" t="s">
        <v>76</v>
      </c>
      <c r="D2006" s="4" t="s">
        <v>3422</v>
      </c>
      <c r="E2006" s="4" t="s">
        <v>3423</v>
      </c>
      <c r="F2006">
        <v>0</v>
      </c>
      <c r="G2006">
        <v>2.6</v>
      </c>
      <c r="H2006">
        <f t="shared" si="124"/>
        <v>2025</v>
      </c>
      <c r="I2006">
        <f t="shared" si="125"/>
        <v>4</v>
      </c>
      <c r="J2006" t="s">
        <v>18</v>
      </c>
      <c r="K2006" t="str">
        <f>VLOOKUP(A2006,Funcionários!$A$1:$I$98,7,FALSE)</f>
        <v>Manhã</v>
      </c>
      <c r="L2006" t="str">
        <f>VLOOKUP(K2006,Turnos!$A$1:$C$4,2,FALSE)</f>
        <v>06:00</v>
      </c>
      <c r="M2006" t="str">
        <f>VLOOKUP(K2006,Turnos!$A$1:$C$4,3,FALSE)</f>
        <v>14:00</v>
      </c>
      <c r="N2006" s="6">
        <v>17.093888888888888</v>
      </c>
      <c r="O2006" s="6">
        <v>5.9472222222222237</v>
      </c>
      <c r="P2006" s="6">
        <f t="shared" si="126"/>
        <v>23.04111111111111</v>
      </c>
      <c r="Q2006" t="str">
        <f t="shared" si="127"/>
        <v>Anomalia</v>
      </c>
      <c r="R2006" t="str">
        <f>VLOOKUP(A2006,Funcionários!$A$1:$I$98,6,FALSE)</f>
        <v>Logística</v>
      </c>
      <c r="S2006" t="str">
        <f>VLOOKUP(A2006,Funcionários!$A$1:$I$98,5,FALSE)</f>
        <v>Analista</v>
      </c>
      <c r="T2006">
        <f>VLOOKUP(A2006,Funcionários!$A$1:$I$98,8,FALSE)</f>
        <v>13243.53</v>
      </c>
      <c r="U2006" t="str">
        <f>VLOOKUP(A2006,Funcionários!$A$1:$I$98,3,FALSE)</f>
        <v>F</v>
      </c>
    </row>
    <row r="2007" spans="1:21" x14ac:dyDescent="0.3">
      <c r="A2007">
        <v>69</v>
      </c>
      <c r="B2007" t="str">
        <f>VLOOKUP(A2007,Funcionários!$A$1:$I$98,2,FALSE)</f>
        <v>Sofia Macedo</v>
      </c>
      <c r="C2007" s="2" t="s">
        <v>79</v>
      </c>
      <c r="D2007" s="4" t="s">
        <v>3403</v>
      </c>
      <c r="E2007" s="4" t="s">
        <v>3424</v>
      </c>
      <c r="F2007">
        <v>0</v>
      </c>
      <c r="G2007">
        <v>0.8</v>
      </c>
      <c r="H2007">
        <f t="shared" si="124"/>
        <v>2025</v>
      </c>
      <c r="I2007">
        <f t="shared" si="125"/>
        <v>4</v>
      </c>
      <c r="J2007" t="s">
        <v>22</v>
      </c>
      <c r="K2007" t="str">
        <f>VLOOKUP(A2007,Funcionários!$A$1:$I$98,7,FALSE)</f>
        <v>Manhã</v>
      </c>
      <c r="L2007" t="str">
        <f>VLOOKUP(K2007,Turnos!$A$1:$C$4,2,FALSE)</f>
        <v>06:00</v>
      </c>
      <c r="M2007" t="str">
        <f>VLOOKUP(K2007,Turnos!$A$1:$C$4,3,FALSE)</f>
        <v>14:00</v>
      </c>
      <c r="N2007" s="6">
        <v>4.5169444444444444</v>
      </c>
      <c r="O2007" s="6">
        <v>10.046666666666669</v>
      </c>
      <c r="P2007" s="6">
        <f t="shared" si="126"/>
        <v>14.563611111111113</v>
      </c>
      <c r="Q2007" t="str">
        <f t="shared" si="127"/>
        <v>Anomalia</v>
      </c>
      <c r="R2007" t="str">
        <f>VLOOKUP(A2007,Funcionários!$A$1:$I$98,6,FALSE)</f>
        <v>Logística</v>
      </c>
      <c r="S2007" t="str">
        <f>VLOOKUP(A2007,Funcionários!$A$1:$I$98,5,FALSE)</f>
        <v>Analista</v>
      </c>
      <c r="T2007">
        <f>VLOOKUP(A2007,Funcionários!$A$1:$I$98,8,FALSE)</f>
        <v>13243.53</v>
      </c>
      <c r="U2007" t="str">
        <f>VLOOKUP(A2007,Funcionários!$A$1:$I$98,3,FALSE)</f>
        <v>F</v>
      </c>
    </row>
    <row r="2008" spans="1:21" x14ac:dyDescent="0.3">
      <c r="A2008">
        <v>69</v>
      </c>
      <c r="B2008" t="str">
        <f>VLOOKUP(A2008,Funcionários!$A$1:$I$98,2,FALSE)</f>
        <v>Sofia Macedo</v>
      </c>
      <c r="C2008" s="2" t="s">
        <v>82</v>
      </c>
      <c r="D2008" s="4" t="s">
        <v>3425</v>
      </c>
      <c r="E2008" s="4" t="s">
        <v>3426</v>
      </c>
      <c r="F2008">
        <v>0</v>
      </c>
      <c r="G2008">
        <v>1.1000000000000001</v>
      </c>
      <c r="H2008">
        <f t="shared" si="124"/>
        <v>2025</v>
      </c>
      <c r="I2008">
        <f t="shared" si="125"/>
        <v>4</v>
      </c>
      <c r="J2008" t="s">
        <v>26</v>
      </c>
      <c r="K2008" t="str">
        <f>VLOOKUP(A2008,Funcionários!$A$1:$I$98,7,FALSE)</f>
        <v>Manhã</v>
      </c>
      <c r="L2008" t="str">
        <f>VLOOKUP(K2008,Turnos!$A$1:$C$4,2,FALSE)</f>
        <v>06:00</v>
      </c>
      <c r="M2008" t="str">
        <f>VLOOKUP(K2008,Turnos!$A$1:$C$4,3,FALSE)</f>
        <v>14:00</v>
      </c>
      <c r="N2008" s="6">
        <v>5.75</v>
      </c>
      <c r="O2008" s="6">
        <v>4.8483333333333318</v>
      </c>
      <c r="P2008" s="6">
        <f t="shared" si="126"/>
        <v>10.598333333333333</v>
      </c>
      <c r="Q2008" t="str">
        <f t="shared" si="127"/>
        <v>Anomalia</v>
      </c>
      <c r="R2008" t="str">
        <f>VLOOKUP(A2008,Funcionários!$A$1:$I$98,6,FALSE)</f>
        <v>Logística</v>
      </c>
      <c r="S2008" t="str">
        <f>VLOOKUP(A2008,Funcionários!$A$1:$I$98,5,FALSE)</f>
        <v>Analista</v>
      </c>
      <c r="T2008">
        <f>VLOOKUP(A2008,Funcionários!$A$1:$I$98,8,FALSE)</f>
        <v>13243.53</v>
      </c>
      <c r="U2008" t="str">
        <f>VLOOKUP(A2008,Funcionários!$A$1:$I$98,3,FALSE)</f>
        <v>F</v>
      </c>
    </row>
    <row r="2009" spans="1:21" x14ac:dyDescent="0.3">
      <c r="A2009">
        <v>69</v>
      </c>
      <c r="B2009" t="str">
        <f>VLOOKUP(A2009,Funcionários!$A$1:$I$98,2,FALSE)</f>
        <v>Sofia Macedo</v>
      </c>
      <c r="C2009" s="2" t="s">
        <v>85</v>
      </c>
      <c r="D2009" s="4" t="s">
        <v>3427</v>
      </c>
      <c r="E2009" s="4" t="s">
        <v>3428</v>
      </c>
      <c r="F2009">
        <v>0</v>
      </c>
      <c r="G2009">
        <v>2.8</v>
      </c>
      <c r="H2009">
        <f t="shared" si="124"/>
        <v>2025</v>
      </c>
      <c r="I2009">
        <f t="shared" si="125"/>
        <v>4</v>
      </c>
      <c r="J2009" t="s">
        <v>28</v>
      </c>
      <c r="K2009" t="str">
        <f>VLOOKUP(A2009,Funcionários!$A$1:$I$98,7,FALSE)</f>
        <v>Manhã</v>
      </c>
      <c r="L2009" t="str">
        <f>VLOOKUP(K2009,Turnos!$A$1:$C$4,2,FALSE)</f>
        <v>06:00</v>
      </c>
      <c r="M2009" t="str">
        <f>VLOOKUP(K2009,Turnos!$A$1:$C$4,3,FALSE)</f>
        <v>14:00</v>
      </c>
      <c r="N2009" s="6">
        <v>1.551944444444445</v>
      </c>
      <c r="O2009" s="6">
        <v>4.416666666666667</v>
      </c>
      <c r="P2009" s="6">
        <f t="shared" si="126"/>
        <v>5.9686111111111124</v>
      </c>
      <c r="Q2009" t="str">
        <f t="shared" si="127"/>
        <v>Anomalia</v>
      </c>
      <c r="R2009" t="str">
        <f>VLOOKUP(A2009,Funcionários!$A$1:$I$98,6,FALSE)</f>
        <v>Logística</v>
      </c>
      <c r="S2009" t="str">
        <f>VLOOKUP(A2009,Funcionários!$A$1:$I$98,5,FALSE)</f>
        <v>Analista</v>
      </c>
      <c r="T2009">
        <f>VLOOKUP(A2009,Funcionários!$A$1:$I$98,8,FALSE)</f>
        <v>13243.53</v>
      </c>
      <c r="U2009" t="str">
        <f>VLOOKUP(A2009,Funcionários!$A$1:$I$98,3,FALSE)</f>
        <v>F</v>
      </c>
    </row>
    <row r="2010" spans="1:21" x14ac:dyDescent="0.3">
      <c r="A2010">
        <v>69</v>
      </c>
      <c r="B2010" t="str">
        <f>VLOOKUP(A2010,Funcionários!$A$1:$I$98,2,FALSE)</f>
        <v>Sofia Macedo</v>
      </c>
      <c r="C2010" s="2" t="s">
        <v>88</v>
      </c>
      <c r="D2010" s="4" t="s">
        <v>3429</v>
      </c>
      <c r="E2010" s="4" t="s">
        <v>3430</v>
      </c>
      <c r="F2010">
        <v>0</v>
      </c>
      <c r="G2010">
        <v>0.5</v>
      </c>
      <c r="H2010">
        <f t="shared" si="124"/>
        <v>2025</v>
      </c>
      <c r="I2010">
        <f t="shared" si="125"/>
        <v>4</v>
      </c>
      <c r="J2010" t="s">
        <v>9</v>
      </c>
      <c r="K2010" t="str">
        <f>VLOOKUP(A2010,Funcionários!$A$1:$I$98,7,FALSE)</f>
        <v>Manhã</v>
      </c>
      <c r="L2010" t="str">
        <f>VLOOKUP(K2010,Turnos!$A$1:$C$4,2,FALSE)</f>
        <v>06:00</v>
      </c>
      <c r="M2010" t="str">
        <f>VLOOKUP(K2010,Turnos!$A$1:$C$4,3,FALSE)</f>
        <v>14:00</v>
      </c>
      <c r="N2010" s="6">
        <v>9.8672222222222228</v>
      </c>
      <c r="O2010" s="6">
        <v>6.1652777777777761</v>
      </c>
      <c r="P2010" s="6">
        <f t="shared" si="126"/>
        <v>16.032499999999999</v>
      </c>
      <c r="Q2010" t="str">
        <f t="shared" si="127"/>
        <v>Anomalia</v>
      </c>
      <c r="R2010" t="str">
        <f>VLOOKUP(A2010,Funcionários!$A$1:$I$98,6,FALSE)</f>
        <v>Logística</v>
      </c>
      <c r="S2010" t="str">
        <f>VLOOKUP(A2010,Funcionários!$A$1:$I$98,5,FALSE)</f>
        <v>Analista</v>
      </c>
      <c r="T2010">
        <f>VLOOKUP(A2010,Funcionários!$A$1:$I$98,8,FALSE)</f>
        <v>13243.53</v>
      </c>
      <c r="U2010" t="str">
        <f>VLOOKUP(A2010,Funcionários!$A$1:$I$98,3,FALSE)</f>
        <v>F</v>
      </c>
    </row>
    <row r="2011" spans="1:21" x14ac:dyDescent="0.3">
      <c r="A2011">
        <v>69</v>
      </c>
      <c r="B2011" t="str">
        <f>VLOOKUP(A2011,Funcionários!$A$1:$I$98,2,FALSE)</f>
        <v>Sofia Macedo</v>
      </c>
      <c r="C2011" s="2" t="s">
        <v>91</v>
      </c>
      <c r="D2011" s="4" t="s">
        <v>3431</v>
      </c>
      <c r="E2011" s="4" t="s">
        <v>3432</v>
      </c>
      <c r="F2011">
        <v>0</v>
      </c>
      <c r="G2011">
        <v>1.6</v>
      </c>
      <c r="H2011">
        <f t="shared" si="124"/>
        <v>2025</v>
      </c>
      <c r="I2011">
        <f t="shared" si="125"/>
        <v>4</v>
      </c>
      <c r="J2011" t="s">
        <v>12</v>
      </c>
      <c r="K2011" t="str">
        <f>VLOOKUP(A2011,Funcionários!$A$1:$I$98,7,FALSE)</f>
        <v>Manhã</v>
      </c>
      <c r="L2011" t="str">
        <f>VLOOKUP(K2011,Turnos!$A$1:$C$4,2,FALSE)</f>
        <v>06:00</v>
      </c>
      <c r="M2011" t="str">
        <f>VLOOKUP(K2011,Turnos!$A$1:$C$4,3,FALSE)</f>
        <v>14:00</v>
      </c>
      <c r="N2011" s="6">
        <v>4.8322222222222226</v>
      </c>
      <c r="O2011" s="6">
        <v>1.6530555555555564</v>
      </c>
      <c r="P2011" s="6">
        <f t="shared" si="126"/>
        <v>6.485277777777779</v>
      </c>
      <c r="Q2011" t="str">
        <f t="shared" si="127"/>
        <v>Anomalia</v>
      </c>
      <c r="R2011" t="str">
        <f>VLOOKUP(A2011,Funcionários!$A$1:$I$98,6,FALSE)</f>
        <v>Logística</v>
      </c>
      <c r="S2011" t="str">
        <f>VLOOKUP(A2011,Funcionários!$A$1:$I$98,5,FALSE)</f>
        <v>Analista</v>
      </c>
      <c r="T2011">
        <f>VLOOKUP(A2011,Funcionários!$A$1:$I$98,8,FALSE)</f>
        <v>13243.53</v>
      </c>
      <c r="U2011" t="str">
        <f>VLOOKUP(A2011,Funcionários!$A$1:$I$98,3,FALSE)</f>
        <v>F</v>
      </c>
    </row>
    <row r="2012" spans="1:21" x14ac:dyDescent="0.3">
      <c r="A2012">
        <v>70</v>
      </c>
      <c r="B2012" t="str">
        <f>VLOOKUP(A2012,Funcionários!$A$1:$I$98,2,FALSE)</f>
        <v>Davi Luiz Rezende</v>
      </c>
      <c r="C2012" s="2" t="s">
        <v>7</v>
      </c>
      <c r="D2012" s="4" t="s">
        <v>3433</v>
      </c>
      <c r="E2012" s="4" t="s">
        <v>3434</v>
      </c>
      <c r="F2012">
        <v>0</v>
      </c>
      <c r="G2012">
        <v>2.1</v>
      </c>
      <c r="H2012">
        <f t="shared" si="124"/>
        <v>2025</v>
      </c>
      <c r="I2012">
        <f t="shared" si="125"/>
        <v>5</v>
      </c>
      <c r="J2012" t="s">
        <v>9</v>
      </c>
      <c r="K2012" t="str">
        <f>VLOOKUP(A2012,Funcionários!$A$1:$I$98,7,FALSE)</f>
        <v>Manhã</v>
      </c>
      <c r="L2012" t="str">
        <f>VLOOKUP(K2012,Turnos!$A$1:$C$4,2,FALSE)</f>
        <v>06:00</v>
      </c>
      <c r="M2012" t="str">
        <f>VLOOKUP(K2012,Turnos!$A$1:$C$4,3,FALSE)</f>
        <v>14:00</v>
      </c>
      <c r="N2012" s="6">
        <v>9.8313888888888883</v>
      </c>
      <c r="O2012" s="6">
        <v>12.296666666666669</v>
      </c>
      <c r="P2012" s="6">
        <f t="shared" si="126"/>
        <v>22.128055555555555</v>
      </c>
      <c r="Q2012" t="str">
        <f t="shared" si="127"/>
        <v>Anomalia</v>
      </c>
      <c r="R2012" t="str">
        <f>VLOOKUP(A2012,Funcionários!$A$1:$I$98,6,FALSE)</f>
        <v>Produção</v>
      </c>
      <c r="S2012" t="str">
        <f>VLOOKUP(A2012,Funcionários!$A$1:$I$98,5,FALSE)</f>
        <v>Supervisor</v>
      </c>
      <c r="T2012">
        <f>VLOOKUP(A2012,Funcionários!$A$1:$I$98,8,FALSE)</f>
        <v>6729.76</v>
      </c>
      <c r="U2012" t="str">
        <f>VLOOKUP(A2012,Funcionários!$A$1:$I$98,3,FALSE)</f>
        <v>M</v>
      </c>
    </row>
    <row r="2013" spans="1:21" x14ac:dyDescent="0.3">
      <c r="A2013">
        <v>70</v>
      </c>
      <c r="B2013" t="str">
        <f>VLOOKUP(A2013,Funcionários!$A$1:$I$98,2,FALSE)</f>
        <v>Davi Luiz Rezende</v>
      </c>
      <c r="C2013" s="2" t="s">
        <v>10</v>
      </c>
      <c r="D2013" s="4" t="s">
        <v>3435</v>
      </c>
      <c r="E2013" s="4" t="s">
        <v>3436</v>
      </c>
      <c r="F2013">
        <v>0</v>
      </c>
      <c r="G2013">
        <v>2.1</v>
      </c>
      <c r="H2013">
        <f t="shared" si="124"/>
        <v>2025</v>
      </c>
      <c r="I2013">
        <f t="shared" si="125"/>
        <v>5</v>
      </c>
      <c r="J2013" t="s">
        <v>12</v>
      </c>
      <c r="K2013" t="str">
        <f>VLOOKUP(A2013,Funcionários!$A$1:$I$98,7,FALSE)</f>
        <v>Manhã</v>
      </c>
      <c r="L2013" t="str">
        <f>VLOOKUP(K2013,Turnos!$A$1:$C$4,2,FALSE)</f>
        <v>06:00</v>
      </c>
      <c r="M2013" t="str">
        <f>VLOOKUP(K2013,Turnos!$A$1:$C$4,3,FALSE)</f>
        <v>14:00</v>
      </c>
      <c r="N2013" s="6">
        <v>9.9722222222222712E-2</v>
      </c>
      <c r="O2013" s="6">
        <v>6.6494444444444447</v>
      </c>
      <c r="P2013" s="6">
        <f t="shared" si="126"/>
        <v>6.7491666666666674</v>
      </c>
      <c r="Q2013" t="str">
        <f t="shared" si="127"/>
        <v>Anomalia</v>
      </c>
      <c r="R2013" t="str">
        <f>VLOOKUP(A2013,Funcionários!$A$1:$I$98,6,FALSE)</f>
        <v>Produção</v>
      </c>
      <c r="S2013" t="str">
        <f>VLOOKUP(A2013,Funcionários!$A$1:$I$98,5,FALSE)</f>
        <v>Supervisor</v>
      </c>
      <c r="T2013">
        <f>VLOOKUP(A2013,Funcionários!$A$1:$I$98,8,FALSE)</f>
        <v>6729.76</v>
      </c>
      <c r="U2013" t="str">
        <f>VLOOKUP(A2013,Funcionários!$A$1:$I$98,3,FALSE)</f>
        <v>M</v>
      </c>
    </row>
    <row r="2014" spans="1:21" x14ac:dyDescent="0.3">
      <c r="A2014">
        <v>70</v>
      </c>
      <c r="B2014" t="str">
        <f>VLOOKUP(A2014,Funcionários!$A$1:$I$98,2,FALSE)</f>
        <v>Davi Luiz Rezende</v>
      </c>
      <c r="C2014" s="2" t="s">
        <v>13</v>
      </c>
      <c r="D2014" s="4"/>
      <c r="E2014" s="4"/>
      <c r="F2014">
        <v>0</v>
      </c>
      <c r="G2014">
        <v>0</v>
      </c>
      <c r="H2014">
        <f t="shared" si="124"/>
        <v>2025</v>
      </c>
      <c r="I2014">
        <f t="shared" si="125"/>
        <v>5</v>
      </c>
      <c r="J2014" t="s">
        <v>16</v>
      </c>
      <c r="K2014" t="str">
        <f>VLOOKUP(A2014,Funcionários!$A$1:$I$98,7,FALSE)</f>
        <v>Manhã</v>
      </c>
      <c r="L2014" t="str">
        <f>VLOOKUP(K2014,Turnos!$A$1:$C$4,2,FALSE)</f>
        <v>06:00</v>
      </c>
      <c r="M2014" t="str">
        <f>VLOOKUP(K2014,Turnos!$A$1:$C$4,3,FALSE)</f>
        <v>14:00</v>
      </c>
      <c r="N2014" s="6">
        <v>6</v>
      </c>
      <c r="O2014" s="6">
        <v>14</v>
      </c>
      <c r="P2014" s="6">
        <f t="shared" si="126"/>
        <v>20</v>
      </c>
      <c r="Q2014" t="str">
        <f t="shared" si="127"/>
        <v>Anomalia</v>
      </c>
      <c r="R2014" t="str">
        <f>VLOOKUP(A2014,Funcionários!$A$1:$I$98,6,FALSE)</f>
        <v>Produção</v>
      </c>
      <c r="S2014" t="str">
        <f>VLOOKUP(A2014,Funcionários!$A$1:$I$98,5,FALSE)</f>
        <v>Supervisor</v>
      </c>
      <c r="T2014">
        <f>VLOOKUP(A2014,Funcionários!$A$1:$I$98,8,FALSE)</f>
        <v>6729.76</v>
      </c>
      <c r="U2014" t="str">
        <f>VLOOKUP(A2014,Funcionários!$A$1:$I$98,3,FALSE)</f>
        <v>M</v>
      </c>
    </row>
    <row r="2015" spans="1:21" x14ac:dyDescent="0.3">
      <c r="A2015">
        <v>70</v>
      </c>
      <c r="B2015" t="str">
        <f>VLOOKUP(A2015,Funcionários!$A$1:$I$98,2,FALSE)</f>
        <v>Davi Luiz Rezende</v>
      </c>
      <c r="C2015" s="2" t="s">
        <v>17</v>
      </c>
      <c r="D2015" s="4" t="s">
        <v>3437</v>
      </c>
      <c r="E2015" s="4" t="s">
        <v>3438</v>
      </c>
      <c r="F2015">
        <v>0</v>
      </c>
      <c r="G2015">
        <v>1.1000000000000001</v>
      </c>
      <c r="H2015">
        <f t="shared" si="124"/>
        <v>2025</v>
      </c>
      <c r="I2015">
        <f t="shared" si="125"/>
        <v>5</v>
      </c>
      <c r="J2015" t="s">
        <v>18</v>
      </c>
      <c r="K2015" t="str">
        <f>VLOOKUP(A2015,Funcionários!$A$1:$I$98,7,FALSE)</f>
        <v>Manhã</v>
      </c>
      <c r="L2015" t="str">
        <f>VLOOKUP(K2015,Turnos!$A$1:$C$4,2,FALSE)</f>
        <v>06:00</v>
      </c>
      <c r="M2015" t="str">
        <f>VLOOKUP(K2015,Turnos!$A$1:$C$4,3,FALSE)</f>
        <v>14:00</v>
      </c>
      <c r="N2015" s="6">
        <v>14.221388888888889</v>
      </c>
      <c r="O2015" s="6">
        <v>3.3705555555555531</v>
      </c>
      <c r="P2015" s="6">
        <f t="shared" si="126"/>
        <v>17.591944444444444</v>
      </c>
      <c r="Q2015" t="str">
        <f t="shared" si="127"/>
        <v>Anomalia</v>
      </c>
      <c r="R2015" t="str">
        <f>VLOOKUP(A2015,Funcionários!$A$1:$I$98,6,FALSE)</f>
        <v>Produção</v>
      </c>
      <c r="S2015" t="str">
        <f>VLOOKUP(A2015,Funcionários!$A$1:$I$98,5,FALSE)</f>
        <v>Supervisor</v>
      </c>
      <c r="T2015">
        <f>VLOOKUP(A2015,Funcionários!$A$1:$I$98,8,FALSE)</f>
        <v>6729.76</v>
      </c>
      <c r="U2015" t="str">
        <f>VLOOKUP(A2015,Funcionários!$A$1:$I$98,3,FALSE)</f>
        <v>M</v>
      </c>
    </row>
    <row r="2016" spans="1:21" x14ac:dyDescent="0.3">
      <c r="A2016">
        <v>70</v>
      </c>
      <c r="B2016" t="str">
        <f>VLOOKUP(A2016,Funcionários!$A$1:$I$98,2,FALSE)</f>
        <v>Davi Luiz Rezende</v>
      </c>
      <c r="C2016" s="2" t="s">
        <v>19</v>
      </c>
      <c r="D2016" s="4" t="s">
        <v>3439</v>
      </c>
      <c r="E2016" s="4" t="s">
        <v>3440</v>
      </c>
      <c r="F2016">
        <v>0</v>
      </c>
      <c r="G2016">
        <v>2.7</v>
      </c>
      <c r="H2016">
        <f t="shared" si="124"/>
        <v>2025</v>
      </c>
      <c r="I2016">
        <f t="shared" si="125"/>
        <v>5</v>
      </c>
      <c r="J2016" t="s">
        <v>22</v>
      </c>
      <c r="K2016" t="str">
        <f>VLOOKUP(A2016,Funcionários!$A$1:$I$98,7,FALSE)</f>
        <v>Manhã</v>
      </c>
      <c r="L2016" t="str">
        <f>VLOOKUP(K2016,Turnos!$A$1:$C$4,2,FALSE)</f>
        <v>06:00</v>
      </c>
      <c r="M2016" t="str">
        <f>VLOOKUP(K2016,Turnos!$A$1:$C$4,3,FALSE)</f>
        <v>14:00</v>
      </c>
      <c r="N2016" s="6">
        <v>13.695555555555556</v>
      </c>
      <c r="O2016" s="6">
        <v>2.1491666666666642</v>
      </c>
      <c r="P2016" s="6">
        <f t="shared" si="126"/>
        <v>15.84472222222222</v>
      </c>
      <c r="Q2016" t="str">
        <f t="shared" si="127"/>
        <v>Anomalia</v>
      </c>
      <c r="R2016" t="str">
        <f>VLOOKUP(A2016,Funcionários!$A$1:$I$98,6,FALSE)</f>
        <v>Produção</v>
      </c>
      <c r="S2016" t="str">
        <f>VLOOKUP(A2016,Funcionários!$A$1:$I$98,5,FALSE)</f>
        <v>Supervisor</v>
      </c>
      <c r="T2016">
        <f>VLOOKUP(A2016,Funcionários!$A$1:$I$98,8,FALSE)</f>
        <v>6729.76</v>
      </c>
      <c r="U2016" t="str">
        <f>VLOOKUP(A2016,Funcionários!$A$1:$I$98,3,FALSE)</f>
        <v>M</v>
      </c>
    </row>
    <row r="2017" spans="1:21" x14ac:dyDescent="0.3">
      <c r="A2017">
        <v>70</v>
      </c>
      <c r="B2017" t="str">
        <f>VLOOKUP(A2017,Funcionários!$A$1:$I$98,2,FALSE)</f>
        <v>Davi Luiz Rezende</v>
      </c>
      <c r="C2017" s="2" t="s">
        <v>23</v>
      </c>
      <c r="D2017" s="4" t="s">
        <v>3441</v>
      </c>
      <c r="E2017" s="4" t="s">
        <v>3442</v>
      </c>
      <c r="F2017">
        <v>0</v>
      </c>
      <c r="G2017">
        <v>0.7</v>
      </c>
      <c r="H2017">
        <f t="shared" si="124"/>
        <v>2025</v>
      </c>
      <c r="I2017">
        <f t="shared" si="125"/>
        <v>5</v>
      </c>
      <c r="J2017" t="s">
        <v>26</v>
      </c>
      <c r="K2017" t="str">
        <f>VLOOKUP(A2017,Funcionários!$A$1:$I$98,7,FALSE)</f>
        <v>Manhã</v>
      </c>
      <c r="L2017" t="str">
        <f>VLOOKUP(K2017,Turnos!$A$1:$C$4,2,FALSE)</f>
        <v>06:00</v>
      </c>
      <c r="M2017" t="str">
        <f>VLOOKUP(K2017,Turnos!$A$1:$C$4,3,FALSE)</f>
        <v>14:00</v>
      </c>
      <c r="N2017" s="6">
        <v>5.1405555555555553</v>
      </c>
      <c r="O2017" s="6">
        <v>0.55999999999999972</v>
      </c>
      <c r="P2017" s="6">
        <f t="shared" si="126"/>
        <v>5.7005555555555549</v>
      </c>
      <c r="Q2017" t="str">
        <f t="shared" si="127"/>
        <v>Anomalia</v>
      </c>
      <c r="R2017" t="str">
        <f>VLOOKUP(A2017,Funcionários!$A$1:$I$98,6,FALSE)</f>
        <v>Produção</v>
      </c>
      <c r="S2017" t="str">
        <f>VLOOKUP(A2017,Funcionários!$A$1:$I$98,5,FALSE)</f>
        <v>Supervisor</v>
      </c>
      <c r="T2017">
        <f>VLOOKUP(A2017,Funcionários!$A$1:$I$98,8,FALSE)</f>
        <v>6729.76</v>
      </c>
      <c r="U2017" t="str">
        <f>VLOOKUP(A2017,Funcionários!$A$1:$I$98,3,FALSE)</f>
        <v>M</v>
      </c>
    </row>
    <row r="2018" spans="1:21" x14ac:dyDescent="0.3">
      <c r="A2018">
        <v>70</v>
      </c>
      <c r="B2018" t="str">
        <f>VLOOKUP(A2018,Funcionários!$A$1:$I$98,2,FALSE)</f>
        <v>Davi Luiz Rezende</v>
      </c>
      <c r="C2018" s="2" t="s">
        <v>27</v>
      </c>
      <c r="D2018" s="4" t="s">
        <v>3443</v>
      </c>
      <c r="E2018" s="4" t="s">
        <v>3444</v>
      </c>
      <c r="F2018">
        <v>0</v>
      </c>
      <c r="G2018">
        <v>1.8</v>
      </c>
      <c r="H2018">
        <f t="shared" si="124"/>
        <v>2025</v>
      </c>
      <c r="I2018">
        <f t="shared" si="125"/>
        <v>5</v>
      </c>
      <c r="J2018" t="s">
        <v>28</v>
      </c>
      <c r="K2018" t="str">
        <f>VLOOKUP(A2018,Funcionários!$A$1:$I$98,7,FALSE)</f>
        <v>Manhã</v>
      </c>
      <c r="L2018" t="str">
        <f>VLOOKUP(K2018,Turnos!$A$1:$C$4,2,FALSE)</f>
        <v>06:00</v>
      </c>
      <c r="M2018" t="str">
        <f>VLOOKUP(K2018,Turnos!$A$1:$C$4,3,FALSE)</f>
        <v>14:00</v>
      </c>
      <c r="N2018" s="6">
        <v>8.9930555555555554</v>
      </c>
      <c r="O2018" s="6">
        <v>7.1358333333333341</v>
      </c>
      <c r="P2018" s="6">
        <f t="shared" si="126"/>
        <v>16.128888888888888</v>
      </c>
      <c r="Q2018" t="str">
        <f t="shared" si="127"/>
        <v>Anomalia</v>
      </c>
      <c r="R2018" t="str">
        <f>VLOOKUP(A2018,Funcionários!$A$1:$I$98,6,FALSE)</f>
        <v>Produção</v>
      </c>
      <c r="S2018" t="str">
        <f>VLOOKUP(A2018,Funcionários!$A$1:$I$98,5,FALSE)</f>
        <v>Supervisor</v>
      </c>
      <c r="T2018">
        <f>VLOOKUP(A2018,Funcionários!$A$1:$I$98,8,FALSE)</f>
        <v>6729.76</v>
      </c>
      <c r="U2018" t="str">
        <f>VLOOKUP(A2018,Funcionários!$A$1:$I$98,3,FALSE)</f>
        <v>M</v>
      </c>
    </row>
    <row r="2019" spans="1:21" x14ac:dyDescent="0.3">
      <c r="A2019">
        <v>70</v>
      </c>
      <c r="B2019" t="str">
        <f>VLOOKUP(A2019,Funcionários!$A$1:$I$98,2,FALSE)</f>
        <v>Davi Luiz Rezende</v>
      </c>
      <c r="C2019" s="2" t="s">
        <v>29</v>
      </c>
      <c r="D2019" s="4" t="s">
        <v>3445</v>
      </c>
      <c r="E2019" s="4" t="s">
        <v>3446</v>
      </c>
      <c r="F2019">
        <v>0</v>
      </c>
      <c r="G2019">
        <v>1.6</v>
      </c>
      <c r="H2019">
        <f t="shared" si="124"/>
        <v>2025</v>
      </c>
      <c r="I2019">
        <f t="shared" si="125"/>
        <v>4</v>
      </c>
      <c r="J2019" t="s">
        <v>9</v>
      </c>
      <c r="K2019" t="str">
        <f>VLOOKUP(A2019,Funcionários!$A$1:$I$98,7,FALSE)</f>
        <v>Manhã</v>
      </c>
      <c r="L2019" t="str">
        <f>VLOOKUP(K2019,Turnos!$A$1:$C$4,2,FALSE)</f>
        <v>06:00</v>
      </c>
      <c r="M2019" t="str">
        <f>VLOOKUP(K2019,Turnos!$A$1:$C$4,3,FALSE)</f>
        <v>14:00</v>
      </c>
      <c r="N2019" s="6">
        <v>5.4533333333333331</v>
      </c>
      <c r="O2019" s="6">
        <v>12.378888888888891</v>
      </c>
      <c r="P2019" s="6">
        <f t="shared" si="126"/>
        <v>17.832222222222224</v>
      </c>
      <c r="Q2019" t="str">
        <f t="shared" si="127"/>
        <v>Anomalia</v>
      </c>
      <c r="R2019" t="str">
        <f>VLOOKUP(A2019,Funcionários!$A$1:$I$98,6,FALSE)</f>
        <v>Produção</v>
      </c>
      <c r="S2019" t="str">
        <f>VLOOKUP(A2019,Funcionários!$A$1:$I$98,5,FALSE)</f>
        <v>Supervisor</v>
      </c>
      <c r="T2019">
        <f>VLOOKUP(A2019,Funcionários!$A$1:$I$98,8,FALSE)</f>
        <v>6729.76</v>
      </c>
      <c r="U2019" t="str">
        <f>VLOOKUP(A2019,Funcionários!$A$1:$I$98,3,FALSE)</f>
        <v>M</v>
      </c>
    </row>
    <row r="2020" spans="1:21" x14ac:dyDescent="0.3">
      <c r="A2020">
        <v>70</v>
      </c>
      <c r="B2020" t="str">
        <f>VLOOKUP(A2020,Funcionários!$A$1:$I$98,2,FALSE)</f>
        <v>Davi Luiz Rezende</v>
      </c>
      <c r="C2020" s="2" t="s">
        <v>32</v>
      </c>
      <c r="D2020" s="4" t="s">
        <v>3447</v>
      </c>
      <c r="E2020" s="4" t="s">
        <v>3448</v>
      </c>
      <c r="F2020">
        <v>0</v>
      </c>
      <c r="G2020">
        <v>0.3</v>
      </c>
      <c r="H2020">
        <f t="shared" si="124"/>
        <v>2025</v>
      </c>
      <c r="I2020">
        <f t="shared" si="125"/>
        <v>4</v>
      </c>
      <c r="J2020" t="s">
        <v>12</v>
      </c>
      <c r="K2020" t="str">
        <f>VLOOKUP(A2020,Funcionários!$A$1:$I$98,7,FALSE)</f>
        <v>Manhã</v>
      </c>
      <c r="L2020" t="str">
        <f>VLOOKUP(K2020,Turnos!$A$1:$C$4,2,FALSE)</f>
        <v>06:00</v>
      </c>
      <c r="M2020" t="str">
        <f>VLOOKUP(K2020,Turnos!$A$1:$C$4,3,FALSE)</f>
        <v>14:00</v>
      </c>
      <c r="N2020" s="6">
        <v>5.708333333333333</v>
      </c>
      <c r="O2020" s="6">
        <v>7.0858333333333343</v>
      </c>
      <c r="P2020" s="6">
        <f t="shared" si="126"/>
        <v>12.794166666666667</v>
      </c>
      <c r="Q2020" t="str">
        <f t="shared" si="127"/>
        <v>Anomalia</v>
      </c>
      <c r="R2020" t="str">
        <f>VLOOKUP(A2020,Funcionários!$A$1:$I$98,6,FALSE)</f>
        <v>Produção</v>
      </c>
      <c r="S2020" t="str">
        <f>VLOOKUP(A2020,Funcionários!$A$1:$I$98,5,FALSE)</f>
        <v>Supervisor</v>
      </c>
      <c r="T2020">
        <f>VLOOKUP(A2020,Funcionários!$A$1:$I$98,8,FALSE)</f>
        <v>6729.76</v>
      </c>
      <c r="U2020" t="str">
        <f>VLOOKUP(A2020,Funcionários!$A$1:$I$98,3,FALSE)</f>
        <v>M</v>
      </c>
    </row>
    <row r="2021" spans="1:21" x14ac:dyDescent="0.3">
      <c r="A2021">
        <v>70</v>
      </c>
      <c r="B2021" t="str">
        <f>VLOOKUP(A2021,Funcionários!$A$1:$I$98,2,FALSE)</f>
        <v>Davi Luiz Rezende</v>
      </c>
      <c r="C2021" s="2" t="s">
        <v>35</v>
      </c>
      <c r="D2021" s="4"/>
      <c r="E2021" s="4"/>
      <c r="F2021">
        <v>1</v>
      </c>
      <c r="G2021">
        <v>0</v>
      </c>
      <c r="H2021">
        <f t="shared" si="124"/>
        <v>2025</v>
      </c>
      <c r="I2021">
        <f t="shared" si="125"/>
        <v>4</v>
      </c>
      <c r="J2021" t="s">
        <v>16</v>
      </c>
      <c r="K2021" t="str">
        <f>VLOOKUP(A2021,Funcionários!$A$1:$I$98,7,FALSE)</f>
        <v>Manhã</v>
      </c>
      <c r="L2021" t="str">
        <f>VLOOKUP(K2021,Turnos!$A$1:$C$4,2,FALSE)</f>
        <v>06:00</v>
      </c>
      <c r="M2021" t="str">
        <f>VLOOKUP(K2021,Turnos!$A$1:$C$4,3,FALSE)</f>
        <v>14:00</v>
      </c>
      <c r="N2021" s="6">
        <v>6</v>
      </c>
      <c r="O2021" s="6">
        <v>14</v>
      </c>
      <c r="P2021" s="6">
        <f t="shared" si="126"/>
        <v>20</v>
      </c>
      <c r="Q2021" t="str">
        <f t="shared" si="127"/>
        <v>Anomalia</v>
      </c>
      <c r="R2021" t="str">
        <f>VLOOKUP(A2021,Funcionários!$A$1:$I$98,6,FALSE)</f>
        <v>Produção</v>
      </c>
      <c r="S2021" t="str">
        <f>VLOOKUP(A2021,Funcionários!$A$1:$I$98,5,FALSE)</f>
        <v>Supervisor</v>
      </c>
      <c r="T2021">
        <f>VLOOKUP(A2021,Funcionários!$A$1:$I$98,8,FALSE)</f>
        <v>6729.76</v>
      </c>
      <c r="U2021" t="str">
        <f>VLOOKUP(A2021,Funcionários!$A$1:$I$98,3,FALSE)</f>
        <v>M</v>
      </c>
    </row>
    <row r="2022" spans="1:21" x14ac:dyDescent="0.3">
      <c r="A2022">
        <v>70</v>
      </c>
      <c r="B2022" t="str">
        <f>VLOOKUP(A2022,Funcionários!$A$1:$I$98,2,FALSE)</f>
        <v>Davi Luiz Rezende</v>
      </c>
      <c r="C2022" s="2" t="s">
        <v>36</v>
      </c>
      <c r="D2022" s="4" t="s">
        <v>3449</v>
      </c>
      <c r="E2022" s="4" t="s">
        <v>3450</v>
      </c>
      <c r="F2022">
        <v>0</v>
      </c>
      <c r="G2022">
        <v>1.4</v>
      </c>
      <c r="H2022">
        <f t="shared" si="124"/>
        <v>2025</v>
      </c>
      <c r="I2022">
        <f t="shared" si="125"/>
        <v>4</v>
      </c>
      <c r="J2022" t="s">
        <v>18</v>
      </c>
      <c r="K2022" t="str">
        <f>VLOOKUP(A2022,Funcionários!$A$1:$I$98,7,FALSE)</f>
        <v>Manhã</v>
      </c>
      <c r="L2022" t="str">
        <f>VLOOKUP(K2022,Turnos!$A$1:$C$4,2,FALSE)</f>
        <v>06:00</v>
      </c>
      <c r="M2022" t="str">
        <f>VLOOKUP(K2022,Turnos!$A$1:$C$4,3,FALSE)</f>
        <v>14:00</v>
      </c>
      <c r="N2022" s="6">
        <v>5.5230555555555556</v>
      </c>
      <c r="O2022" s="6">
        <v>8.4205555555555538</v>
      </c>
      <c r="P2022" s="6">
        <f t="shared" si="126"/>
        <v>13.94361111111111</v>
      </c>
      <c r="Q2022" t="str">
        <f t="shared" si="127"/>
        <v>Anomalia</v>
      </c>
      <c r="R2022" t="str">
        <f>VLOOKUP(A2022,Funcionários!$A$1:$I$98,6,FALSE)</f>
        <v>Produção</v>
      </c>
      <c r="S2022" t="str">
        <f>VLOOKUP(A2022,Funcionários!$A$1:$I$98,5,FALSE)</f>
        <v>Supervisor</v>
      </c>
      <c r="T2022">
        <f>VLOOKUP(A2022,Funcionários!$A$1:$I$98,8,FALSE)</f>
        <v>6729.76</v>
      </c>
      <c r="U2022" t="str">
        <f>VLOOKUP(A2022,Funcionários!$A$1:$I$98,3,FALSE)</f>
        <v>M</v>
      </c>
    </row>
    <row r="2023" spans="1:21" x14ac:dyDescent="0.3">
      <c r="A2023">
        <v>70</v>
      </c>
      <c r="B2023" t="str">
        <f>VLOOKUP(A2023,Funcionários!$A$1:$I$98,2,FALSE)</f>
        <v>Davi Luiz Rezende</v>
      </c>
      <c r="C2023" s="2" t="s">
        <v>39</v>
      </c>
      <c r="D2023" s="4" t="s">
        <v>3451</v>
      </c>
      <c r="E2023" s="4" t="s">
        <v>3452</v>
      </c>
      <c r="F2023">
        <v>0</v>
      </c>
      <c r="G2023">
        <v>2.5</v>
      </c>
      <c r="H2023">
        <f t="shared" si="124"/>
        <v>2025</v>
      </c>
      <c r="I2023">
        <f t="shared" si="125"/>
        <v>4</v>
      </c>
      <c r="J2023" t="s">
        <v>22</v>
      </c>
      <c r="K2023" t="str">
        <f>VLOOKUP(A2023,Funcionários!$A$1:$I$98,7,FALSE)</f>
        <v>Manhã</v>
      </c>
      <c r="L2023" t="str">
        <f>VLOOKUP(K2023,Turnos!$A$1:$C$4,2,FALSE)</f>
        <v>06:00</v>
      </c>
      <c r="M2023" t="str">
        <f>VLOOKUP(K2023,Turnos!$A$1:$C$4,3,FALSE)</f>
        <v>14:00</v>
      </c>
      <c r="N2023" s="6">
        <v>2.0588888888888892</v>
      </c>
      <c r="O2023" s="6">
        <v>7.8958333333333339</v>
      </c>
      <c r="P2023" s="6">
        <f t="shared" si="126"/>
        <v>9.9547222222222231</v>
      </c>
      <c r="Q2023" t="str">
        <f t="shared" si="127"/>
        <v>Anomalia</v>
      </c>
      <c r="R2023" t="str">
        <f>VLOOKUP(A2023,Funcionários!$A$1:$I$98,6,FALSE)</f>
        <v>Produção</v>
      </c>
      <c r="S2023" t="str">
        <f>VLOOKUP(A2023,Funcionários!$A$1:$I$98,5,FALSE)</f>
        <v>Supervisor</v>
      </c>
      <c r="T2023">
        <f>VLOOKUP(A2023,Funcionários!$A$1:$I$98,8,FALSE)</f>
        <v>6729.76</v>
      </c>
      <c r="U2023" t="str">
        <f>VLOOKUP(A2023,Funcionários!$A$1:$I$98,3,FALSE)</f>
        <v>M</v>
      </c>
    </row>
    <row r="2024" spans="1:21" x14ac:dyDescent="0.3">
      <c r="A2024">
        <v>70</v>
      </c>
      <c r="B2024" t="str">
        <f>VLOOKUP(A2024,Funcionários!$A$1:$I$98,2,FALSE)</f>
        <v>Davi Luiz Rezende</v>
      </c>
      <c r="C2024" s="2" t="s">
        <v>42</v>
      </c>
      <c r="D2024" s="4" t="s">
        <v>3453</v>
      </c>
      <c r="E2024" s="4" t="s">
        <v>3454</v>
      </c>
      <c r="F2024">
        <v>0</v>
      </c>
      <c r="G2024">
        <v>2.2999999999999998</v>
      </c>
      <c r="H2024">
        <f t="shared" si="124"/>
        <v>2025</v>
      </c>
      <c r="I2024">
        <f t="shared" si="125"/>
        <v>4</v>
      </c>
      <c r="J2024" t="s">
        <v>26</v>
      </c>
      <c r="K2024" t="str">
        <f>VLOOKUP(A2024,Funcionários!$A$1:$I$98,7,FALSE)</f>
        <v>Manhã</v>
      </c>
      <c r="L2024" t="str">
        <f>VLOOKUP(K2024,Turnos!$A$1:$C$4,2,FALSE)</f>
        <v>06:00</v>
      </c>
      <c r="M2024" t="str">
        <f>VLOOKUP(K2024,Turnos!$A$1:$C$4,3,FALSE)</f>
        <v>14:00</v>
      </c>
      <c r="N2024" s="6">
        <v>4.2272222222222213</v>
      </c>
      <c r="O2024" s="6">
        <v>9.9352777777777792</v>
      </c>
      <c r="P2024" s="6">
        <f t="shared" si="126"/>
        <v>14.162500000000001</v>
      </c>
      <c r="Q2024" t="str">
        <f t="shared" si="127"/>
        <v>Anomalia</v>
      </c>
      <c r="R2024" t="str">
        <f>VLOOKUP(A2024,Funcionários!$A$1:$I$98,6,FALSE)</f>
        <v>Produção</v>
      </c>
      <c r="S2024" t="str">
        <f>VLOOKUP(A2024,Funcionários!$A$1:$I$98,5,FALSE)</f>
        <v>Supervisor</v>
      </c>
      <c r="T2024">
        <f>VLOOKUP(A2024,Funcionários!$A$1:$I$98,8,FALSE)</f>
        <v>6729.76</v>
      </c>
      <c r="U2024" t="str">
        <f>VLOOKUP(A2024,Funcionários!$A$1:$I$98,3,FALSE)</f>
        <v>M</v>
      </c>
    </row>
    <row r="2025" spans="1:21" x14ac:dyDescent="0.3">
      <c r="A2025">
        <v>70</v>
      </c>
      <c r="B2025" t="str">
        <f>VLOOKUP(A2025,Funcionários!$A$1:$I$98,2,FALSE)</f>
        <v>Davi Luiz Rezende</v>
      </c>
      <c r="C2025" s="2" t="s">
        <v>45</v>
      </c>
      <c r="D2025" s="4" t="s">
        <v>3455</v>
      </c>
      <c r="E2025" s="4" t="s">
        <v>3456</v>
      </c>
      <c r="F2025">
        <v>0</v>
      </c>
      <c r="G2025">
        <v>0.1</v>
      </c>
      <c r="H2025">
        <f t="shared" si="124"/>
        <v>2025</v>
      </c>
      <c r="I2025">
        <f t="shared" si="125"/>
        <v>4</v>
      </c>
      <c r="J2025" t="s">
        <v>28</v>
      </c>
      <c r="K2025" t="str">
        <f>VLOOKUP(A2025,Funcionários!$A$1:$I$98,7,FALSE)</f>
        <v>Manhã</v>
      </c>
      <c r="L2025" t="str">
        <f>VLOOKUP(K2025,Turnos!$A$1:$C$4,2,FALSE)</f>
        <v>06:00</v>
      </c>
      <c r="M2025" t="str">
        <f>VLOOKUP(K2025,Turnos!$A$1:$C$4,3,FALSE)</f>
        <v>14:00</v>
      </c>
      <c r="N2025" s="6">
        <v>8.3194444444444446</v>
      </c>
      <c r="O2025" s="6">
        <v>7.4838888888888873</v>
      </c>
      <c r="P2025" s="6">
        <f t="shared" si="126"/>
        <v>15.803333333333331</v>
      </c>
      <c r="Q2025" t="str">
        <f t="shared" si="127"/>
        <v>Anomalia</v>
      </c>
      <c r="R2025" t="str">
        <f>VLOOKUP(A2025,Funcionários!$A$1:$I$98,6,FALSE)</f>
        <v>Produção</v>
      </c>
      <c r="S2025" t="str">
        <f>VLOOKUP(A2025,Funcionários!$A$1:$I$98,5,FALSE)</f>
        <v>Supervisor</v>
      </c>
      <c r="T2025">
        <f>VLOOKUP(A2025,Funcionários!$A$1:$I$98,8,FALSE)</f>
        <v>6729.76</v>
      </c>
      <c r="U2025" t="str">
        <f>VLOOKUP(A2025,Funcionários!$A$1:$I$98,3,FALSE)</f>
        <v>M</v>
      </c>
    </row>
    <row r="2026" spans="1:21" x14ac:dyDescent="0.3">
      <c r="A2026">
        <v>70</v>
      </c>
      <c r="B2026" t="str">
        <f>VLOOKUP(A2026,Funcionários!$A$1:$I$98,2,FALSE)</f>
        <v>Davi Luiz Rezende</v>
      </c>
      <c r="C2026" s="2" t="s">
        <v>48</v>
      </c>
      <c r="D2026" s="4" t="s">
        <v>3457</v>
      </c>
      <c r="E2026" s="4" t="s">
        <v>3345</v>
      </c>
      <c r="F2026">
        <v>0</v>
      </c>
      <c r="G2026">
        <v>2.6</v>
      </c>
      <c r="H2026">
        <f t="shared" si="124"/>
        <v>2025</v>
      </c>
      <c r="I2026">
        <f t="shared" si="125"/>
        <v>4</v>
      </c>
      <c r="J2026" t="s">
        <v>9</v>
      </c>
      <c r="K2026" t="str">
        <f>VLOOKUP(A2026,Funcionários!$A$1:$I$98,7,FALSE)</f>
        <v>Manhã</v>
      </c>
      <c r="L2026" t="str">
        <f>VLOOKUP(K2026,Turnos!$A$1:$C$4,2,FALSE)</f>
        <v>06:00</v>
      </c>
      <c r="M2026" t="str">
        <f>VLOOKUP(K2026,Turnos!$A$1:$C$4,3,FALSE)</f>
        <v>14:00</v>
      </c>
      <c r="N2026" s="6">
        <v>16.356111111111112</v>
      </c>
      <c r="O2026" s="6">
        <v>5.9683333333333346</v>
      </c>
      <c r="P2026" s="6">
        <f t="shared" si="126"/>
        <v>22.324444444444445</v>
      </c>
      <c r="Q2026" t="str">
        <f t="shared" si="127"/>
        <v>Anomalia</v>
      </c>
      <c r="R2026" t="str">
        <f>VLOOKUP(A2026,Funcionários!$A$1:$I$98,6,FALSE)</f>
        <v>Produção</v>
      </c>
      <c r="S2026" t="str">
        <f>VLOOKUP(A2026,Funcionários!$A$1:$I$98,5,FALSE)</f>
        <v>Supervisor</v>
      </c>
      <c r="T2026">
        <f>VLOOKUP(A2026,Funcionários!$A$1:$I$98,8,FALSE)</f>
        <v>6729.76</v>
      </c>
      <c r="U2026" t="str">
        <f>VLOOKUP(A2026,Funcionários!$A$1:$I$98,3,FALSE)</f>
        <v>M</v>
      </c>
    </row>
    <row r="2027" spans="1:21" x14ac:dyDescent="0.3">
      <c r="A2027">
        <v>70</v>
      </c>
      <c r="B2027" t="str">
        <f>VLOOKUP(A2027,Funcionários!$A$1:$I$98,2,FALSE)</f>
        <v>Davi Luiz Rezende</v>
      </c>
      <c r="C2027" s="2" t="s">
        <v>51</v>
      </c>
      <c r="D2027" s="4" t="s">
        <v>3458</v>
      </c>
      <c r="E2027" s="4" t="s">
        <v>3459</v>
      </c>
      <c r="F2027">
        <v>0</v>
      </c>
      <c r="G2027">
        <v>0.4</v>
      </c>
      <c r="H2027">
        <f t="shared" si="124"/>
        <v>2025</v>
      </c>
      <c r="I2027">
        <f t="shared" si="125"/>
        <v>4</v>
      </c>
      <c r="J2027" t="s">
        <v>12</v>
      </c>
      <c r="K2027" t="str">
        <f>VLOOKUP(A2027,Funcionários!$A$1:$I$98,7,FALSE)</f>
        <v>Manhã</v>
      </c>
      <c r="L2027" t="str">
        <f>VLOOKUP(K2027,Turnos!$A$1:$C$4,2,FALSE)</f>
        <v>06:00</v>
      </c>
      <c r="M2027" t="str">
        <f>VLOOKUP(K2027,Turnos!$A$1:$C$4,3,FALSE)</f>
        <v>14:00</v>
      </c>
      <c r="N2027" s="6">
        <v>8.8852777777777785</v>
      </c>
      <c r="O2027" s="6">
        <v>1.4791666666666663</v>
      </c>
      <c r="P2027" s="6">
        <f t="shared" si="126"/>
        <v>10.364444444444445</v>
      </c>
      <c r="Q2027" t="str">
        <f t="shared" si="127"/>
        <v>Anomalia</v>
      </c>
      <c r="R2027" t="str">
        <f>VLOOKUP(A2027,Funcionários!$A$1:$I$98,6,FALSE)</f>
        <v>Produção</v>
      </c>
      <c r="S2027" t="str">
        <f>VLOOKUP(A2027,Funcionários!$A$1:$I$98,5,FALSE)</f>
        <v>Supervisor</v>
      </c>
      <c r="T2027">
        <f>VLOOKUP(A2027,Funcionários!$A$1:$I$98,8,FALSE)</f>
        <v>6729.76</v>
      </c>
      <c r="U2027" t="str">
        <f>VLOOKUP(A2027,Funcionários!$A$1:$I$98,3,FALSE)</f>
        <v>M</v>
      </c>
    </row>
    <row r="2028" spans="1:21" x14ac:dyDescent="0.3">
      <c r="A2028">
        <v>70</v>
      </c>
      <c r="B2028" t="str">
        <f>VLOOKUP(A2028,Funcionários!$A$1:$I$98,2,FALSE)</f>
        <v>Davi Luiz Rezende</v>
      </c>
      <c r="C2028" s="2" t="s">
        <v>54</v>
      </c>
      <c r="D2028" s="4"/>
      <c r="E2028" s="4"/>
      <c r="F2028">
        <v>1</v>
      </c>
      <c r="G2028">
        <v>0</v>
      </c>
      <c r="H2028">
        <f t="shared" si="124"/>
        <v>2025</v>
      </c>
      <c r="I2028">
        <f t="shared" si="125"/>
        <v>4</v>
      </c>
      <c r="J2028" t="s">
        <v>16</v>
      </c>
      <c r="K2028" t="str">
        <f>VLOOKUP(A2028,Funcionários!$A$1:$I$98,7,FALSE)</f>
        <v>Manhã</v>
      </c>
      <c r="L2028" t="str">
        <f>VLOOKUP(K2028,Turnos!$A$1:$C$4,2,FALSE)</f>
        <v>06:00</v>
      </c>
      <c r="M2028" t="str">
        <f>VLOOKUP(K2028,Turnos!$A$1:$C$4,3,FALSE)</f>
        <v>14:00</v>
      </c>
      <c r="N2028" s="6">
        <v>6</v>
      </c>
      <c r="O2028" s="6">
        <v>14</v>
      </c>
      <c r="P2028" s="6">
        <f t="shared" si="126"/>
        <v>20</v>
      </c>
      <c r="Q2028" t="str">
        <f t="shared" si="127"/>
        <v>Anomalia</v>
      </c>
      <c r="R2028" t="str">
        <f>VLOOKUP(A2028,Funcionários!$A$1:$I$98,6,FALSE)</f>
        <v>Produção</v>
      </c>
      <c r="S2028" t="str">
        <f>VLOOKUP(A2028,Funcionários!$A$1:$I$98,5,FALSE)</f>
        <v>Supervisor</v>
      </c>
      <c r="T2028">
        <f>VLOOKUP(A2028,Funcionários!$A$1:$I$98,8,FALSE)</f>
        <v>6729.76</v>
      </c>
      <c r="U2028" t="str">
        <f>VLOOKUP(A2028,Funcionários!$A$1:$I$98,3,FALSE)</f>
        <v>M</v>
      </c>
    </row>
    <row r="2029" spans="1:21" x14ac:dyDescent="0.3">
      <c r="A2029">
        <v>70</v>
      </c>
      <c r="B2029" t="str">
        <f>VLOOKUP(A2029,Funcionários!$A$1:$I$98,2,FALSE)</f>
        <v>Davi Luiz Rezende</v>
      </c>
      <c r="C2029" s="2" t="s">
        <v>57</v>
      </c>
      <c r="D2029" s="4" t="s">
        <v>3460</v>
      </c>
      <c r="E2029" s="4" t="s">
        <v>1560</v>
      </c>
      <c r="F2029">
        <v>0</v>
      </c>
      <c r="G2029">
        <v>0.2</v>
      </c>
      <c r="H2029">
        <f t="shared" si="124"/>
        <v>2025</v>
      </c>
      <c r="I2029">
        <f t="shared" si="125"/>
        <v>4</v>
      </c>
      <c r="J2029" t="s">
        <v>18</v>
      </c>
      <c r="K2029" t="str">
        <f>VLOOKUP(A2029,Funcionários!$A$1:$I$98,7,FALSE)</f>
        <v>Manhã</v>
      </c>
      <c r="L2029" t="str">
        <f>VLOOKUP(K2029,Turnos!$A$1:$C$4,2,FALSE)</f>
        <v>06:00</v>
      </c>
      <c r="M2029" t="str">
        <f>VLOOKUP(K2029,Turnos!$A$1:$C$4,3,FALSE)</f>
        <v>14:00</v>
      </c>
      <c r="N2029" s="6">
        <v>15.536388888888892</v>
      </c>
      <c r="O2029" s="6">
        <v>1.2300000000000004</v>
      </c>
      <c r="P2029" s="6">
        <f t="shared" si="126"/>
        <v>16.766388888888891</v>
      </c>
      <c r="Q2029" t="str">
        <f t="shared" si="127"/>
        <v>Anomalia</v>
      </c>
      <c r="R2029" t="str">
        <f>VLOOKUP(A2029,Funcionários!$A$1:$I$98,6,FALSE)</f>
        <v>Produção</v>
      </c>
      <c r="S2029" t="str">
        <f>VLOOKUP(A2029,Funcionários!$A$1:$I$98,5,FALSE)</f>
        <v>Supervisor</v>
      </c>
      <c r="T2029">
        <f>VLOOKUP(A2029,Funcionários!$A$1:$I$98,8,FALSE)</f>
        <v>6729.76</v>
      </c>
      <c r="U2029" t="str">
        <f>VLOOKUP(A2029,Funcionários!$A$1:$I$98,3,FALSE)</f>
        <v>M</v>
      </c>
    </row>
    <row r="2030" spans="1:21" x14ac:dyDescent="0.3">
      <c r="A2030">
        <v>70</v>
      </c>
      <c r="B2030" t="str">
        <f>VLOOKUP(A2030,Funcionários!$A$1:$I$98,2,FALSE)</f>
        <v>Davi Luiz Rezende</v>
      </c>
      <c r="C2030" s="2" t="s">
        <v>60</v>
      </c>
      <c r="D2030" s="4" t="s">
        <v>3461</v>
      </c>
      <c r="E2030" s="4" t="s">
        <v>3462</v>
      </c>
      <c r="F2030">
        <v>0</v>
      </c>
      <c r="G2030">
        <v>0.1</v>
      </c>
      <c r="H2030">
        <f t="shared" si="124"/>
        <v>2025</v>
      </c>
      <c r="I2030">
        <f t="shared" si="125"/>
        <v>4</v>
      </c>
      <c r="J2030" t="s">
        <v>22</v>
      </c>
      <c r="K2030" t="str">
        <f>VLOOKUP(A2030,Funcionários!$A$1:$I$98,7,FALSE)</f>
        <v>Manhã</v>
      </c>
      <c r="L2030" t="str">
        <f>VLOOKUP(K2030,Turnos!$A$1:$C$4,2,FALSE)</f>
        <v>06:00</v>
      </c>
      <c r="M2030" t="str">
        <f>VLOOKUP(K2030,Turnos!$A$1:$C$4,3,FALSE)</f>
        <v>14:00</v>
      </c>
      <c r="N2030" s="6">
        <v>1.0572222222222225</v>
      </c>
      <c r="O2030" s="6">
        <v>9.6749999999999989</v>
      </c>
      <c r="P2030" s="6">
        <f t="shared" si="126"/>
        <v>10.732222222222221</v>
      </c>
      <c r="Q2030" t="str">
        <f t="shared" si="127"/>
        <v>Anomalia</v>
      </c>
      <c r="R2030" t="str">
        <f>VLOOKUP(A2030,Funcionários!$A$1:$I$98,6,FALSE)</f>
        <v>Produção</v>
      </c>
      <c r="S2030" t="str">
        <f>VLOOKUP(A2030,Funcionários!$A$1:$I$98,5,FALSE)</f>
        <v>Supervisor</v>
      </c>
      <c r="T2030">
        <f>VLOOKUP(A2030,Funcionários!$A$1:$I$98,8,FALSE)</f>
        <v>6729.76</v>
      </c>
      <c r="U2030" t="str">
        <f>VLOOKUP(A2030,Funcionários!$A$1:$I$98,3,FALSE)</f>
        <v>M</v>
      </c>
    </row>
    <row r="2031" spans="1:21" x14ac:dyDescent="0.3">
      <c r="A2031">
        <v>70</v>
      </c>
      <c r="B2031" t="str">
        <f>VLOOKUP(A2031,Funcionários!$A$1:$I$98,2,FALSE)</f>
        <v>Davi Luiz Rezende</v>
      </c>
      <c r="C2031" s="2" t="s">
        <v>63</v>
      </c>
      <c r="D2031" s="4" t="s">
        <v>3463</v>
      </c>
      <c r="E2031" s="4" t="s">
        <v>3464</v>
      </c>
      <c r="F2031">
        <v>0</v>
      </c>
      <c r="G2031">
        <v>1.5</v>
      </c>
      <c r="H2031">
        <f t="shared" si="124"/>
        <v>2025</v>
      </c>
      <c r="I2031">
        <f t="shared" si="125"/>
        <v>4</v>
      </c>
      <c r="J2031" t="s">
        <v>26</v>
      </c>
      <c r="K2031" t="str">
        <f>VLOOKUP(A2031,Funcionários!$A$1:$I$98,7,FALSE)</f>
        <v>Manhã</v>
      </c>
      <c r="L2031" t="str">
        <f>VLOOKUP(K2031,Turnos!$A$1:$C$4,2,FALSE)</f>
        <v>06:00</v>
      </c>
      <c r="M2031" t="str">
        <f>VLOOKUP(K2031,Turnos!$A$1:$C$4,3,FALSE)</f>
        <v>14:00</v>
      </c>
      <c r="N2031" s="6">
        <v>2.3061111111111114</v>
      </c>
      <c r="O2031" s="6">
        <v>9.8716666666666644</v>
      </c>
      <c r="P2031" s="6">
        <f t="shared" si="126"/>
        <v>12.177777777777775</v>
      </c>
      <c r="Q2031" t="str">
        <f t="shared" si="127"/>
        <v>Anomalia</v>
      </c>
      <c r="R2031" t="str">
        <f>VLOOKUP(A2031,Funcionários!$A$1:$I$98,6,FALSE)</f>
        <v>Produção</v>
      </c>
      <c r="S2031" t="str">
        <f>VLOOKUP(A2031,Funcionários!$A$1:$I$98,5,FALSE)</f>
        <v>Supervisor</v>
      </c>
      <c r="T2031">
        <f>VLOOKUP(A2031,Funcionários!$A$1:$I$98,8,FALSE)</f>
        <v>6729.76</v>
      </c>
      <c r="U2031" t="str">
        <f>VLOOKUP(A2031,Funcionários!$A$1:$I$98,3,FALSE)</f>
        <v>M</v>
      </c>
    </row>
    <row r="2032" spans="1:21" x14ac:dyDescent="0.3">
      <c r="A2032">
        <v>70</v>
      </c>
      <c r="B2032" t="str">
        <f>VLOOKUP(A2032,Funcionários!$A$1:$I$98,2,FALSE)</f>
        <v>Davi Luiz Rezende</v>
      </c>
      <c r="C2032" s="2" t="s">
        <v>66</v>
      </c>
      <c r="D2032" s="4" t="s">
        <v>3465</v>
      </c>
      <c r="E2032" s="4" t="s">
        <v>3466</v>
      </c>
      <c r="F2032">
        <v>0</v>
      </c>
      <c r="G2032">
        <v>0.8</v>
      </c>
      <c r="H2032">
        <f t="shared" si="124"/>
        <v>2025</v>
      </c>
      <c r="I2032">
        <f t="shared" si="125"/>
        <v>4</v>
      </c>
      <c r="J2032" t="s">
        <v>28</v>
      </c>
      <c r="K2032" t="str">
        <f>VLOOKUP(A2032,Funcionários!$A$1:$I$98,7,FALSE)</f>
        <v>Manhã</v>
      </c>
      <c r="L2032" t="str">
        <f>VLOOKUP(K2032,Turnos!$A$1:$C$4,2,FALSE)</f>
        <v>06:00</v>
      </c>
      <c r="M2032" t="str">
        <f>VLOOKUP(K2032,Turnos!$A$1:$C$4,3,FALSE)</f>
        <v>14:00</v>
      </c>
      <c r="N2032" s="6">
        <v>5.1044444444444448</v>
      </c>
      <c r="O2032" s="6">
        <v>13.743611111111111</v>
      </c>
      <c r="P2032" s="6">
        <f t="shared" si="126"/>
        <v>18.848055555555554</v>
      </c>
      <c r="Q2032" t="str">
        <f t="shared" si="127"/>
        <v>Anomalia</v>
      </c>
      <c r="R2032" t="str">
        <f>VLOOKUP(A2032,Funcionários!$A$1:$I$98,6,FALSE)</f>
        <v>Produção</v>
      </c>
      <c r="S2032" t="str">
        <f>VLOOKUP(A2032,Funcionários!$A$1:$I$98,5,FALSE)</f>
        <v>Supervisor</v>
      </c>
      <c r="T2032">
        <f>VLOOKUP(A2032,Funcionários!$A$1:$I$98,8,FALSE)</f>
        <v>6729.76</v>
      </c>
      <c r="U2032" t="str">
        <f>VLOOKUP(A2032,Funcionários!$A$1:$I$98,3,FALSE)</f>
        <v>M</v>
      </c>
    </row>
    <row r="2033" spans="1:21" x14ac:dyDescent="0.3">
      <c r="A2033">
        <v>70</v>
      </c>
      <c r="B2033" t="str">
        <f>VLOOKUP(A2033,Funcionários!$A$1:$I$98,2,FALSE)</f>
        <v>Davi Luiz Rezende</v>
      </c>
      <c r="C2033" s="2" t="s">
        <v>69</v>
      </c>
      <c r="D2033" s="4" t="s">
        <v>3467</v>
      </c>
      <c r="E2033" s="4" t="s">
        <v>3468</v>
      </c>
      <c r="F2033">
        <v>0</v>
      </c>
      <c r="G2033">
        <v>2.2999999999999998</v>
      </c>
      <c r="H2033">
        <f t="shared" si="124"/>
        <v>2025</v>
      </c>
      <c r="I2033">
        <f t="shared" si="125"/>
        <v>4</v>
      </c>
      <c r="J2033" t="s">
        <v>9</v>
      </c>
      <c r="K2033" t="str">
        <f>VLOOKUP(A2033,Funcionários!$A$1:$I$98,7,FALSE)</f>
        <v>Manhã</v>
      </c>
      <c r="L2033" t="str">
        <f>VLOOKUP(K2033,Turnos!$A$1:$C$4,2,FALSE)</f>
        <v>06:00</v>
      </c>
      <c r="M2033" t="str">
        <f>VLOOKUP(K2033,Turnos!$A$1:$C$4,3,FALSE)</f>
        <v>14:00</v>
      </c>
      <c r="N2033" s="6">
        <v>2.6486111111111099</v>
      </c>
      <c r="O2033" s="6">
        <v>2.8450000000000011</v>
      </c>
      <c r="P2033" s="6">
        <f t="shared" si="126"/>
        <v>5.493611111111111</v>
      </c>
      <c r="Q2033" t="str">
        <f t="shared" si="127"/>
        <v>Anomalia</v>
      </c>
      <c r="R2033" t="str">
        <f>VLOOKUP(A2033,Funcionários!$A$1:$I$98,6,FALSE)</f>
        <v>Produção</v>
      </c>
      <c r="S2033" t="str">
        <f>VLOOKUP(A2033,Funcionários!$A$1:$I$98,5,FALSE)</f>
        <v>Supervisor</v>
      </c>
      <c r="T2033">
        <f>VLOOKUP(A2033,Funcionários!$A$1:$I$98,8,FALSE)</f>
        <v>6729.76</v>
      </c>
      <c r="U2033" t="str">
        <f>VLOOKUP(A2033,Funcionários!$A$1:$I$98,3,FALSE)</f>
        <v>M</v>
      </c>
    </row>
    <row r="2034" spans="1:21" x14ac:dyDescent="0.3">
      <c r="A2034">
        <v>70</v>
      </c>
      <c r="B2034" t="str">
        <f>VLOOKUP(A2034,Funcionários!$A$1:$I$98,2,FALSE)</f>
        <v>Davi Luiz Rezende</v>
      </c>
      <c r="C2034" s="2" t="s">
        <v>72</v>
      </c>
      <c r="D2034" s="4" t="s">
        <v>3469</v>
      </c>
      <c r="E2034" s="4" t="s">
        <v>3470</v>
      </c>
      <c r="F2034">
        <v>0</v>
      </c>
      <c r="G2034">
        <v>0.6</v>
      </c>
      <c r="H2034">
        <f t="shared" si="124"/>
        <v>2025</v>
      </c>
      <c r="I2034">
        <f t="shared" si="125"/>
        <v>4</v>
      </c>
      <c r="J2034" t="s">
        <v>12</v>
      </c>
      <c r="K2034" t="str">
        <f>VLOOKUP(A2034,Funcionários!$A$1:$I$98,7,FALSE)</f>
        <v>Manhã</v>
      </c>
      <c r="L2034" t="str">
        <f>VLOOKUP(K2034,Turnos!$A$1:$C$4,2,FALSE)</f>
        <v>06:00</v>
      </c>
      <c r="M2034" t="str">
        <f>VLOOKUP(K2034,Turnos!$A$1:$C$4,3,FALSE)</f>
        <v>14:00</v>
      </c>
      <c r="N2034" s="6">
        <v>8.1786111111111133</v>
      </c>
      <c r="O2034" s="6">
        <v>5.7002777777777771</v>
      </c>
      <c r="P2034" s="6">
        <f t="shared" si="126"/>
        <v>13.878888888888891</v>
      </c>
      <c r="Q2034" t="str">
        <f t="shared" si="127"/>
        <v>Anomalia</v>
      </c>
      <c r="R2034" t="str">
        <f>VLOOKUP(A2034,Funcionários!$A$1:$I$98,6,FALSE)</f>
        <v>Produção</v>
      </c>
      <c r="S2034" t="str">
        <f>VLOOKUP(A2034,Funcionários!$A$1:$I$98,5,FALSE)</f>
        <v>Supervisor</v>
      </c>
      <c r="T2034">
        <f>VLOOKUP(A2034,Funcionários!$A$1:$I$98,8,FALSE)</f>
        <v>6729.76</v>
      </c>
      <c r="U2034" t="str">
        <f>VLOOKUP(A2034,Funcionários!$A$1:$I$98,3,FALSE)</f>
        <v>M</v>
      </c>
    </row>
    <row r="2035" spans="1:21" x14ac:dyDescent="0.3">
      <c r="A2035">
        <v>70</v>
      </c>
      <c r="B2035" t="str">
        <f>VLOOKUP(A2035,Funcionários!$A$1:$I$98,2,FALSE)</f>
        <v>Davi Luiz Rezende</v>
      </c>
      <c r="C2035" s="2" t="s">
        <v>75</v>
      </c>
      <c r="D2035" s="4" t="s">
        <v>3471</v>
      </c>
      <c r="E2035" s="4" t="s">
        <v>3472</v>
      </c>
      <c r="F2035">
        <v>0</v>
      </c>
      <c r="G2035">
        <v>1.1000000000000001</v>
      </c>
      <c r="H2035">
        <f t="shared" si="124"/>
        <v>2025</v>
      </c>
      <c r="I2035">
        <f t="shared" si="125"/>
        <v>4</v>
      </c>
      <c r="J2035" t="s">
        <v>16</v>
      </c>
      <c r="K2035" t="str">
        <f>VLOOKUP(A2035,Funcionários!$A$1:$I$98,7,FALSE)</f>
        <v>Manhã</v>
      </c>
      <c r="L2035" t="str">
        <f>VLOOKUP(K2035,Turnos!$A$1:$C$4,2,FALSE)</f>
        <v>06:00</v>
      </c>
      <c r="M2035" t="str">
        <f>VLOOKUP(K2035,Turnos!$A$1:$C$4,3,FALSE)</f>
        <v>14:00</v>
      </c>
      <c r="N2035" s="6">
        <v>15.133055555555554</v>
      </c>
      <c r="O2035" s="6">
        <v>13.950833333333334</v>
      </c>
      <c r="P2035" s="6">
        <f t="shared" si="126"/>
        <v>29.083888888888886</v>
      </c>
      <c r="Q2035" t="str">
        <f t="shared" si="127"/>
        <v>Anomalia</v>
      </c>
      <c r="R2035" t="str">
        <f>VLOOKUP(A2035,Funcionários!$A$1:$I$98,6,FALSE)</f>
        <v>Produção</v>
      </c>
      <c r="S2035" t="str">
        <f>VLOOKUP(A2035,Funcionários!$A$1:$I$98,5,FALSE)</f>
        <v>Supervisor</v>
      </c>
      <c r="T2035">
        <f>VLOOKUP(A2035,Funcionários!$A$1:$I$98,8,FALSE)</f>
        <v>6729.76</v>
      </c>
      <c r="U2035" t="str">
        <f>VLOOKUP(A2035,Funcionários!$A$1:$I$98,3,FALSE)</f>
        <v>M</v>
      </c>
    </row>
    <row r="2036" spans="1:21" x14ac:dyDescent="0.3">
      <c r="A2036">
        <v>70</v>
      </c>
      <c r="B2036" t="str">
        <f>VLOOKUP(A2036,Funcionários!$A$1:$I$98,2,FALSE)</f>
        <v>Davi Luiz Rezende</v>
      </c>
      <c r="C2036" s="2" t="s">
        <v>76</v>
      </c>
      <c r="D2036" s="4" t="s">
        <v>3473</v>
      </c>
      <c r="E2036" s="4" t="s">
        <v>3474</v>
      </c>
      <c r="F2036">
        <v>0</v>
      </c>
      <c r="G2036">
        <v>2.8</v>
      </c>
      <c r="H2036">
        <f t="shared" si="124"/>
        <v>2025</v>
      </c>
      <c r="I2036">
        <f t="shared" si="125"/>
        <v>4</v>
      </c>
      <c r="J2036" t="s">
        <v>18</v>
      </c>
      <c r="K2036" t="str">
        <f>VLOOKUP(A2036,Funcionários!$A$1:$I$98,7,FALSE)</f>
        <v>Manhã</v>
      </c>
      <c r="L2036" t="str">
        <f>VLOOKUP(K2036,Turnos!$A$1:$C$4,2,FALSE)</f>
        <v>06:00</v>
      </c>
      <c r="M2036" t="str">
        <f>VLOOKUP(K2036,Turnos!$A$1:$C$4,3,FALSE)</f>
        <v>14:00</v>
      </c>
      <c r="N2036" s="6">
        <v>15.511944444444447</v>
      </c>
      <c r="O2036" s="6">
        <v>1.0158333333333349</v>
      </c>
      <c r="P2036" s="6">
        <f t="shared" si="126"/>
        <v>16.527777777777782</v>
      </c>
      <c r="Q2036" t="str">
        <f t="shared" si="127"/>
        <v>Anomalia</v>
      </c>
      <c r="R2036" t="str">
        <f>VLOOKUP(A2036,Funcionários!$A$1:$I$98,6,FALSE)</f>
        <v>Produção</v>
      </c>
      <c r="S2036" t="str">
        <f>VLOOKUP(A2036,Funcionários!$A$1:$I$98,5,FALSE)</f>
        <v>Supervisor</v>
      </c>
      <c r="T2036">
        <f>VLOOKUP(A2036,Funcionários!$A$1:$I$98,8,FALSE)</f>
        <v>6729.76</v>
      </c>
      <c r="U2036" t="str">
        <f>VLOOKUP(A2036,Funcionários!$A$1:$I$98,3,FALSE)</f>
        <v>M</v>
      </c>
    </row>
    <row r="2037" spans="1:21" x14ac:dyDescent="0.3">
      <c r="A2037">
        <v>70</v>
      </c>
      <c r="B2037" t="str">
        <f>VLOOKUP(A2037,Funcionários!$A$1:$I$98,2,FALSE)</f>
        <v>Davi Luiz Rezende</v>
      </c>
      <c r="C2037" s="2" t="s">
        <v>79</v>
      </c>
      <c r="D2037" s="4" t="s">
        <v>3475</v>
      </c>
      <c r="E2037" s="4" t="s">
        <v>3476</v>
      </c>
      <c r="F2037">
        <v>0</v>
      </c>
      <c r="G2037">
        <v>0.5</v>
      </c>
      <c r="H2037">
        <f t="shared" si="124"/>
        <v>2025</v>
      </c>
      <c r="I2037">
        <f t="shared" si="125"/>
        <v>4</v>
      </c>
      <c r="J2037" t="s">
        <v>22</v>
      </c>
      <c r="K2037" t="str">
        <f>VLOOKUP(A2037,Funcionários!$A$1:$I$98,7,FALSE)</f>
        <v>Manhã</v>
      </c>
      <c r="L2037" t="str">
        <f>VLOOKUP(K2037,Turnos!$A$1:$C$4,2,FALSE)</f>
        <v>06:00</v>
      </c>
      <c r="M2037" t="str">
        <f>VLOOKUP(K2037,Turnos!$A$1:$C$4,3,FALSE)</f>
        <v>14:00</v>
      </c>
      <c r="N2037" s="6">
        <v>5.2936111111111108</v>
      </c>
      <c r="O2037" s="6">
        <v>6.1902777777777791</v>
      </c>
      <c r="P2037" s="6">
        <f t="shared" si="126"/>
        <v>11.48388888888889</v>
      </c>
      <c r="Q2037" t="str">
        <f t="shared" si="127"/>
        <v>Anomalia</v>
      </c>
      <c r="R2037" t="str">
        <f>VLOOKUP(A2037,Funcionários!$A$1:$I$98,6,FALSE)</f>
        <v>Produção</v>
      </c>
      <c r="S2037" t="str">
        <f>VLOOKUP(A2037,Funcionários!$A$1:$I$98,5,FALSE)</f>
        <v>Supervisor</v>
      </c>
      <c r="T2037">
        <f>VLOOKUP(A2037,Funcionários!$A$1:$I$98,8,FALSE)</f>
        <v>6729.76</v>
      </c>
      <c r="U2037" t="str">
        <f>VLOOKUP(A2037,Funcionários!$A$1:$I$98,3,FALSE)</f>
        <v>M</v>
      </c>
    </row>
    <row r="2038" spans="1:21" x14ac:dyDescent="0.3">
      <c r="A2038">
        <v>70</v>
      </c>
      <c r="B2038" t="str">
        <f>VLOOKUP(A2038,Funcionários!$A$1:$I$98,2,FALSE)</f>
        <v>Davi Luiz Rezende</v>
      </c>
      <c r="C2038" s="2" t="s">
        <v>82</v>
      </c>
      <c r="D2038" s="4" t="s">
        <v>3477</v>
      </c>
      <c r="E2038" s="4" t="s">
        <v>1590</v>
      </c>
      <c r="F2038">
        <v>0</v>
      </c>
      <c r="G2038">
        <v>0.7</v>
      </c>
      <c r="H2038">
        <f t="shared" si="124"/>
        <v>2025</v>
      </c>
      <c r="I2038">
        <f t="shared" si="125"/>
        <v>4</v>
      </c>
      <c r="J2038" t="s">
        <v>26</v>
      </c>
      <c r="K2038" t="str">
        <f>VLOOKUP(A2038,Funcionários!$A$1:$I$98,7,FALSE)</f>
        <v>Manhã</v>
      </c>
      <c r="L2038" t="str">
        <f>VLOOKUP(K2038,Turnos!$A$1:$C$4,2,FALSE)</f>
        <v>06:00</v>
      </c>
      <c r="M2038" t="str">
        <f>VLOOKUP(K2038,Turnos!$A$1:$C$4,3,FALSE)</f>
        <v>14:00</v>
      </c>
      <c r="N2038" s="6">
        <v>8.4305555555555554</v>
      </c>
      <c r="O2038" s="6">
        <v>6.5163888888888915</v>
      </c>
      <c r="P2038" s="6">
        <f t="shared" si="126"/>
        <v>14.946944444444448</v>
      </c>
      <c r="Q2038" t="str">
        <f t="shared" si="127"/>
        <v>Anomalia</v>
      </c>
      <c r="R2038" t="str">
        <f>VLOOKUP(A2038,Funcionários!$A$1:$I$98,6,FALSE)</f>
        <v>Produção</v>
      </c>
      <c r="S2038" t="str">
        <f>VLOOKUP(A2038,Funcionários!$A$1:$I$98,5,FALSE)</f>
        <v>Supervisor</v>
      </c>
      <c r="T2038">
        <f>VLOOKUP(A2038,Funcionários!$A$1:$I$98,8,FALSE)</f>
        <v>6729.76</v>
      </c>
      <c r="U2038" t="str">
        <f>VLOOKUP(A2038,Funcionários!$A$1:$I$98,3,FALSE)</f>
        <v>M</v>
      </c>
    </row>
    <row r="2039" spans="1:21" x14ac:dyDescent="0.3">
      <c r="A2039">
        <v>70</v>
      </c>
      <c r="B2039" t="str">
        <f>VLOOKUP(A2039,Funcionários!$A$1:$I$98,2,FALSE)</f>
        <v>Davi Luiz Rezende</v>
      </c>
      <c r="C2039" s="2" t="s">
        <v>85</v>
      </c>
      <c r="D2039" s="4"/>
      <c r="E2039" s="4"/>
      <c r="F2039">
        <v>1</v>
      </c>
      <c r="G2039">
        <v>0</v>
      </c>
      <c r="H2039">
        <f t="shared" si="124"/>
        <v>2025</v>
      </c>
      <c r="I2039">
        <f t="shared" si="125"/>
        <v>4</v>
      </c>
      <c r="J2039" t="s">
        <v>28</v>
      </c>
      <c r="K2039" t="str">
        <f>VLOOKUP(A2039,Funcionários!$A$1:$I$98,7,FALSE)</f>
        <v>Manhã</v>
      </c>
      <c r="L2039" t="str">
        <f>VLOOKUP(K2039,Turnos!$A$1:$C$4,2,FALSE)</f>
        <v>06:00</v>
      </c>
      <c r="M2039" t="str">
        <f>VLOOKUP(K2039,Turnos!$A$1:$C$4,3,FALSE)</f>
        <v>14:00</v>
      </c>
      <c r="N2039" s="6">
        <v>6</v>
      </c>
      <c r="O2039" s="6">
        <v>14</v>
      </c>
      <c r="P2039" s="6">
        <f t="shared" si="126"/>
        <v>20</v>
      </c>
      <c r="Q2039" t="str">
        <f t="shared" si="127"/>
        <v>Anomalia</v>
      </c>
      <c r="R2039" t="str">
        <f>VLOOKUP(A2039,Funcionários!$A$1:$I$98,6,FALSE)</f>
        <v>Produção</v>
      </c>
      <c r="S2039" t="str">
        <f>VLOOKUP(A2039,Funcionários!$A$1:$I$98,5,FALSE)</f>
        <v>Supervisor</v>
      </c>
      <c r="T2039">
        <f>VLOOKUP(A2039,Funcionários!$A$1:$I$98,8,FALSE)</f>
        <v>6729.76</v>
      </c>
      <c r="U2039" t="str">
        <f>VLOOKUP(A2039,Funcionários!$A$1:$I$98,3,FALSE)</f>
        <v>M</v>
      </c>
    </row>
    <row r="2040" spans="1:21" x14ac:dyDescent="0.3">
      <c r="A2040">
        <v>70</v>
      </c>
      <c r="B2040" t="str">
        <f>VLOOKUP(A2040,Funcionários!$A$1:$I$98,2,FALSE)</f>
        <v>Davi Luiz Rezende</v>
      </c>
      <c r="C2040" s="2" t="s">
        <v>88</v>
      </c>
      <c r="D2040" s="4"/>
      <c r="E2040" s="4"/>
      <c r="F2040">
        <v>1</v>
      </c>
      <c r="G2040">
        <v>0</v>
      </c>
      <c r="H2040">
        <f t="shared" si="124"/>
        <v>2025</v>
      </c>
      <c r="I2040">
        <f t="shared" si="125"/>
        <v>4</v>
      </c>
      <c r="J2040" t="s">
        <v>9</v>
      </c>
      <c r="K2040" t="str">
        <f>VLOOKUP(A2040,Funcionários!$A$1:$I$98,7,FALSE)</f>
        <v>Manhã</v>
      </c>
      <c r="L2040" t="str">
        <f>VLOOKUP(K2040,Turnos!$A$1:$C$4,2,FALSE)</f>
        <v>06:00</v>
      </c>
      <c r="M2040" t="str">
        <f>VLOOKUP(K2040,Turnos!$A$1:$C$4,3,FALSE)</f>
        <v>14:00</v>
      </c>
      <c r="N2040" s="6">
        <v>6</v>
      </c>
      <c r="O2040" s="6">
        <v>14</v>
      </c>
      <c r="P2040" s="6">
        <f t="shared" si="126"/>
        <v>20</v>
      </c>
      <c r="Q2040" t="str">
        <f t="shared" si="127"/>
        <v>Anomalia</v>
      </c>
      <c r="R2040" t="str">
        <f>VLOOKUP(A2040,Funcionários!$A$1:$I$98,6,FALSE)</f>
        <v>Produção</v>
      </c>
      <c r="S2040" t="str">
        <f>VLOOKUP(A2040,Funcionários!$A$1:$I$98,5,FALSE)</f>
        <v>Supervisor</v>
      </c>
      <c r="T2040">
        <f>VLOOKUP(A2040,Funcionários!$A$1:$I$98,8,FALSE)</f>
        <v>6729.76</v>
      </c>
      <c r="U2040" t="str">
        <f>VLOOKUP(A2040,Funcionários!$A$1:$I$98,3,FALSE)</f>
        <v>M</v>
      </c>
    </row>
    <row r="2041" spans="1:21" x14ac:dyDescent="0.3">
      <c r="A2041">
        <v>70</v>
      </c>
      <c r="B2041" t="str">
        <f>VLOOKUP(A2041,Funcionários!$A$1:$I$98,2,FALSE)</f>
        <v>Davi Luiz Rezende</v>
      </c>
      <c r="C2041" s="2" t="s">
        <v>91</v>
      </c>
      <c r="D2041" s="4" t="s">
        <v>3478</v>
      </c>
      <c r="E2041" s="4" t="s">
        <v>3479</v>
      </c>
      <c r="F2041">
        <v>0</v>
      </c>
      <c r="G2041">
        <v>0.8</v>
      </c>
      <c r="H2041">
        <f t="shared" si="124"/>
        <v>2025</v>
      </c>
      <c r="I2041">
        <f t="shared" si="125"/>
        <v>4</v>
      </c>
      <c r="J2041" t="s">
        <v>12</v>
      </c>
      <c r="K2041" t="str">
        <f>VLOOKUP(A2041,Funcionários!$A$1:$I$98,7,FALSE)</f>
        <v>Manhã</v>
      </c>
      <c r="L2041" t="str">
        <f>VLOOKUP(K2041,Turnos!$A$1:$C$4,2,FALSE)</f>
        <v>06:00</v>
      </c>
      <c r="M2041" t="str">
        <f>VLOOKUP(K2041,Turnos!$A$1:$C$4,3,FALSE)</f>
        <v>14:00</v>
      </c>
      <c r="N2041" s="6">
        <v>5.7136111111111116</v>
      </c>
      <c r="O2041" s="6">
        <v>6.0752777777777771</v>
      </c>
      <c r="P2041" s="6">
        <f t="shared" si="126"/>
        <v>11.788888888888888</v>
      </c>
      <c r="Q2041" t="str">
        <f t="shared" si="127"/>
        <v>Anomalia</v>
      </c>
      <c r="R2041" t="str">
        <f>VLOOKUP(A2041,Funcionários!$A$1:$I$98,6,FALSE)</f>
        <v>Produção</v>
      </c>
      <c r="S2041" t="str">
        <f>VLOOKUP(A2041,Funcionários!$A$1:$I$98,5,FALSE)</f>
        <v>Supervisor</v>
      </c>
      <c r="T2041">
        <f>VLOOKUP(A2041,Funcionários!$A$1:$I$98,8,FALSE)</f>
        <v>6729.76</v>
      </c>
      <c r="U2041" t="str">
        <f>VLOOKUP(A2041,Funcionários!$A$1:$I$98,3,FALSE)</f>
        <v>M</v>
      </c>
    </row>
    <row r="2042" spans="1:21" x14ac:dyDescent="0.3">
      <c r="A2042">
        <v>71</v>
      </c>
      <c r="B2042" t="str">
        <f>VLOOKUP(A2042,Funcionários!$A$1:$I$98,2,FALSE)</f>
        <v>Ester Novaes</v>
      </c>
      <c r="C2042" s="2" t="s">
        <v>7</v>
      </c>
      <c r="D2042" s="4" t="s">
        <v>62</v>
      </c>
      <c r="E2042" s="4" t="s">
        <v>3480</v>
      </c>
      <c r="F2042">
        <v>0</v>
      </c>
      <c r="G2042">
        <v>2.9</v>
      </c>
      <c r="H2042">
        <f t="shared" si="124"/>
        <v>2025</v>
      </c>
      <c r="I2042">
        <f t="shared" si="125"/>
        <v>5</v>
      </c>
      <c r="J2042" t="s">
        <v>9</v>
      </c>
      <c r="K2042" t="str">
        <f>VLOOKUP(A2042,Funcionários!$A$1:$I$98,7,FALSE)</f>
        <v>Noite</v>
      </c>
      <c r="L2042" t="str">
        <f>VLOOKUP(K2042,Turnos!$A$1:$C$4,2,FALSE)</f>
        <v>22:00</v>
      </c>
      <c r="M2042" t="str">
        <f>VLOOKUP(K2042,Turnos!$A$1:$C$4,3,FALSE)</f>
        <v>06:00</v>
      </c>
      <c r="N2042" s="6">
        <v>1.2027777777777808</v>
      </c>
      <c r="O2042" s="6">
        <v>2.1633333333333331</v>
      </c>
      <c r="P2042" s="6">
        <f t="shared" si="126"/>
        <v>3.3661111111111142</v>
      </c>
      <c r="Q2042" t="str">
        <f t="shared" si="127"/>
        <v>Anomalia</v>
      </c>
      <c r="R2042" t="str">
        <f>VLOOKUP(A2042,Funcionários!$A$1:$I$98,6,FALSE)</f>
        <v>Produção</v>
      </c>
      <c r="S2042" t="str">
        <f>VLOOKUP(A2042,Funcionários!$A$1:$I$98,5,FALSE)</f>
        <v>Analista</v>
      </c>
      <c r="T2042">
        <f>VLOOKUP(A2042,Funcionários!$A$1:$I$98,8,FALSE)</f>
        <v>11749.32</v>
      </c>
      <c r="U2042" t="str">
        <f>VLOOKUP(A2042,Funcionários!$A$1:$I$98,3,FALSE)</f>
        <v>F</v>
      </c>
    </row>
    <row r="2043" spans="1:21" x14ac:dyDescent="0.3">
      <c r="A2043">
        <v>71</v>
      </c>
      <c r="B2043" t="str">
        <f>VLOOKUP(A2043,Funcionários!$A$1:$I$98,2,FALSE)</f>
        <v>Ester Novaes</v>
      </c>
      <c r="C2043" s="2" t="s">
        <v>10</v>
      </c>
      <c r="D2043" s="4" t="s">
        <v>3481</v>
      </c>
      <c r="E2043" s="4" t="s">
        <v>3482</v>
      </c>
      <c r="F2043">
        <v>0</v>
      </c>
      <c r="G2043">
        <v>1.5</v>
      </c>
      <c r="H2043">
        <f t="shared" si="124"/>
        <v>2025</v>
      </c>
      <c r="I2043">
        <f t="shared" si="125"/>
        <v>5</v>
      </c>
      <c r="J2043" t="s">
        <v>12</v>
      </c>
      <c r="K2043" t="str">
        <f>VLOOKUP(A2043,Funcionários!$A$1:$I$98,7,FALSE)</f>
        <v>Noite</v>
      </c>
      <c r="L2043" t="str">
        <f>VLOOKUP(K2043,Turnos!$A$1:$C$4,2,FALSE)</f>
        <v>22:00</v>
      </c>
      <c r="M2043" t="str">
        <f>VLOOKUP(K2043,Turnos!$A$1:$C$4,3,FALSE)</f>
        <v>06:00</v>
      </c>
      <c r="N2043" s="6">
        <v>18.903055555555554</v>
      </c>
      <c r="O2043" s="6">
        <v>3.8127777777777774</v>
      </c>
      <c r="P2043" s="6">
        <f t="shared" si="126"/>
        <v>22.715833333333332</v>
      </c>
      <c r="Q2043" t="str">
        <f t="shared" si="127"/>
        <v>Anomalia</v>
      </c>
      <c r="R2043" t="str">
        <f>VLOOKUP(A2043,Funcionários!$A$1:$I$98,6,FALSE)</f>
        <v>Produção</v>
      </c>
      <c r="S2043" t="str">
        <f>VLOOKUP(A2043,Funcionários!$A$1:$I$98,5,FALSE)</f>
        <v>Analista</v>
      </c>
      <c r="T2043">
        <f>VLOOKUP(A2043,Funcionários!$A$1:$I$98,8,FALSE)</f>
        <v>11749.32</v>
      </c>
      <c r="U2043" t="str">
        <f>VLOOKUP(A2043,Funcionários!$A$1:$I$98,3,FALSE)</f>
        <v>F</v>
      </c>
    </row>
    <row r="2044" spans="1:21" x14ac:dyDescent="0.3">
      <c r="A2044">
        <v>71</v>
      </c>
      <c r="B2044" t="str">
        <f>VLOOKUP(A2044,Funcionários!$A$1:$I$98,2,FALSE)</f>
        <v>Ester Novaes</v>
      </c>
      <c r="C2044" s="2" t="s">
        <v>13</v>
      </c>
      <c r="D2044" s="4" t="s">
        <v>3483</v>
      </c>
      <c r="E2044" s="4" t="s">
        <v>3484</v>
      </c>
      <c r="F2044">
        <v>0</v>
      </c>
      <c r="G2044">
        <v>1.8</v>
      </c>
      <c r="H2044">
        <f t="shared" si="124"/>
        <v>2025</v>
      </c>
      <c r="I2044">
        <f t="shared" si="125"/>
        <v>5</v>
      </c>
      <c r="J2044" t="s">
        <v>16</v>
      </c>
      <c r="K2044" t="str">
        <f>VLOOKUP(A2044,Funcionários!$A$1:$I$98,7,FALSE)</f>
        <v>Noite</v>
      </c>
      <c r="L2044" t="str">
        <f>VLOOKUP(K2044,Turnos!$A$1:$C$4,2,FALSE)</f>
        <v>22:00</v>
      </c>
      <c r="M2044" t="str">
        <f>VLOOKUP(K2044,Turnos!$A$1:$C$4,3,FALSE)</f>
        <v>06:00</v>
      </c>
      <c r="N2044" s="6">
        <v>16.65861111111111</v>
      </c>
      <c r="O2044" s="6">
        <v>3.6758333333333337</v>
      </c>
      <c r="P2044" s="6">
        <f t="shared" si="126"/>
        <v>20.334444444444443</v>
      </c>
      <c r="Q2044" t="str">
        <f t="shared" si="127"/>
        <v>Anomalia</v>
      </c>
      <c r="R2044" t="str">
        <f>VLOOKUP(A2044,Funcionários!$A$1:$I$98,6,FALSE)</f>
        <v>Produção</v>
      </c>
      <c r="S2044" t="str">
        <f>VLOOKUP(A2044,Funcionários!$A$1:$I$98,5,FALSE)</f>
        <v>Analista</v>
      </c>
      <c r="T2044">
        <f>VLOOKUP(A2044,Funcionários!$A$1:$I$98,8,FALSE)</f>
        <v>11749.32</v>
      </c>
      <c r="U2044" t="str">
        <f>VLOOKUP(A2044,Funcionários!$A$1:$I$98,3,FALSE)</f>
        <v>F</v>
      </c>
    </row>
    <row r="2045" spans="1:21" x14ac:dyDescent="0.3">
      <c r="A2045">
        <v>71</v>
      </c>
      <c r="B2045" t="str">
        <f>VLOOKUP(A2045,Funcionários!$A$1:$I$98,2,FALSE)</f>
        <v>Ester Novaes</v>
      </c>
      <c r="C2045" s="2" t="s">
        <v>17</v>
      </c>
      <c r="D2045" s="4" t="s">
        <v>3485</v>
      </c>
      <c r="E2045" s="4" t="s">
        <v>3486</v>
      </c>
      <c r="F2045">
        <v>0</v>
      </c>
      <c r="G2045">
        <v>0.5</v>
      </c>
      <c r="H2045">
        <f t="shared" si="124"/>
        <v>2025</v>
      </c>
      <c r="I2045">
        <f t="shared" si="125"/>
        <v>5</v>
      </c>
      <c r="J2045" t="s">
        <v>18</v>
      </c>
      <c r="K2045" t="str">
        <f>VLOOKUP(A2045,Funcionários!$A$1:$I$98,7,FALSE)</f>
        <v>Noite</v>
      </c>
      <c r="L2045" t="str">
        <f>VLOOKUP(K2045,Turnos!$A$1:$C$4,2,FALSE)</f>
        <v>22:00</v>
      </c>
      <c r="M2045" t="str">
        <f>VLOOKUP(K2045,Turnos!$A$1:$C$4,3,FALSE)</f>
        <v>06:00</v>
      </c>
      <c r="N2045" s="6">
        <v>0.39249999999999741</v>
      </c>
      <c r="O2045" s="6">
        <v>3.8625000000000003</v>
      </c>
      <c r="P2045" s="6">
        <f t="shared" si="126"/>
        <v>4.2549999999999972</v>
      </c>
      <c r="Q2045" t="str">
        <f t="shared" si="127"/>
        <v>Anomalia</v>
      </c>
      <c r="R2045" t="str">
        <f>VLOOKUP(A2045,Funcionários!$A$1:$I$98,6,FALSE)</f>
        <v>Produção</v>
      </c>
      <c r="S2045" t="str">
        <f>VLOOKUP(A2045,Funcionários!$A$1:$I$98,5,FALSE)</f>
        <v>Analista</v>
      </c>
      <c r="T2045">
        <f>VLOOKUP(A2045,Funcionários!$A$1:$I$98,8,FALSE)</f>
        <v>11749.32</v>
      </c>
      <c r="U2045" t="str">
        <f>VLOOKUP(A2045,Funcionários!$A$1:$I$98,3,FALSE)</f>
        <v>F</v>
      </c>
    </row>
    <row r="2046" spans="1:21" x14ac:dyDescent="0.3">
      <c r="A2046">
        <v>71</v>
      </c>
      <c r="B2046" t="str">
        <f>VLOOKUP(A2046,Funcionários!$A$1:$I$98,2,FALSE)</f>
        <v>Ester Novaes</v>
      </c>
      <c r="C2046" s="2" t="s">
        <v>19</v>
      </c>
      <c r="D2046" s="4" t="s">
        <v>3487</v>
      </c>
      <c r="E2046" s="4" t="s">
        <v>3488</v>
      </c>
      <c r="F2046">
        <v>0</v>
      </c>
      <c r="G2046">
        <v>0.6</v>
      </c>
      <c r="H2046">
        <f t="shared" si="124"/>
        <v>2025</v>
      </c>
      <c r="I2046">
        <f t="shared" si="125"/>
        <v>5</v>
      </c>
      <c r="J2046" t="s">
        <v>22</v>
      </c>
      <c r="K2046" t="str">
        <f>VLOOKUP(A2046,Funcionários!$A$1:$I$98,7,FALSE)</f>
        <v>Noite</v>
      </c>
      <c r="L2046" t="str">
        <f>VLOOKUP(K2046,Turnos!$A$1:$C$4,2,FALSE)</f>
        <v>22:00</v>
      </c>
      <c r="M2046" t="str">
        <f>VLOOKUP(K2046,Turnos!$A$1:$C$4,3,FALSE)</f>
        <v>06:00</v>
      </c>
      <c r="N2046" s="6">
        <v>1.2383333333333348</v>
      </c>
      <c r="O2046" s="6">
        <v>9.9344444444444449</v>
      </c>
      <c r="P2046" s="6">
        <f t="shared" si="126"/>
        <v>11.17277777777778</v>
      </c>
      <c r="Q2046" t="str">
        <f t="shared" si="127"/>
        <v>Anomalia</v>
      </c>
      <c r="R2046" t="str">
        <f>VLOOKUP(A2046,Funcionários!$A$1:$I$98,6,FALSE)</f>
        <v>Produção</v>
      </c>
      <c r="S2046" t="str">
        <f>VLOOKUP(A2046,Funcionários!$A$1:$I$98,5,FALSE)</f>
        <v>Analista</v>
      </c>
      <c r="T2046">
        <f>VLOOKUP(A2046,Funcionários!$A$1:$I$98,8,FALSE)</f>
        <v>11749.32</v>
      </c>
      <c r="U2046" t="str">
        <f>VLOOKUP(A2046,Funcionários!$A$1:$I$98,3,FALSE)</f>
        <v>F</v>
      </c>
    </row>
    <row r="2047" spans="1:21" x14ac:dyDescent="0.3">
      <c r="A2047">
        <v>71</v>
      </c>
      <c r="B2047" t="str">
        <f>VLOOKUP(A2047,Funcionários!$A$1:$I$98,2,FALSE)</f>
        <v>Ester Novaes</v>
      </c>
      <c r="C2047" s="2" t="s">
        <v>23</v>
      </c>
      <c r="D2047" s="4" t="s">
        <v>3489</v>
      </c>
      <c r="E2047" s="4" t="s">
        <v>3490</v>
      </c>
      <c r="F2047">
        <v>0</v>
      </c>
      <c r="G2047">
        <v>3</v>
      </c>
      <c r="H2047">
        <f t="shared" si="124"/>
        <v>2025</v>
      </c>
      <c r="I2047">
        <f t="shared" si="125"/>
        <v>5</v>
      </c>
      <c r="J2047" t="s">
        <v>26</v>
      </c>
      <c r="K2047" t="str">
        <f>VLOOKUP(A2047,Funcionários!$A$1:$I$98,7,FALSE)</f>
        <v>Noite</v>
      </c>
      <c r="L2047" t="str">
        <f>VLOOKUP(K2047,Turnos!$A$1:$C$4,2,FALSE)</f>
        <v>22:00</v>
      </c>
      <c r="M2047" t="str">
        <f>VLOOKUP(K2047,Turnos!$A$1:$C$4,3,FALSE)</f>
        <v>06:00</v>
      </c>
      <c r="N2047" s="6">
        <v>9.5777777777777775</v>
      </c>
      <c r="O2047" s="6">
        <v>0.96916666666666629</v>
      </c>
      <c r="P2047" s="6">
        <f t="shared" si="126"/>
        <v>10.546944444444444</v>
      </c>
      <c r="Q2047" t="str">
        <f t="shared" si="127"/>
        <v>Anomalia</v>
      </c>
      <c r="R2047" t="str">
        <f>VLOOKUP(A2047,Funcionários!$A$1:$I$98,6,FALSE)</f>
        <v>Produção</v>
      </c>
      <c r="S2047" t="str">
        <f>VLOOKUP(A2047,Funcionários!$A$1:$I$98,5,FALSE)</f>
        <v>Analista</v>
      </c>
      <c r="T2047">
        <f>VLOOKUP(A2047,Funcionários!$A$1:$I$98,8,FALSE)</f>
        <v>11749.32</v>
      </c>
      <c r="U2047" t="str">
        <f>VLOOKUP(A2047,Funcionários!$A$1:$I$98,3,FALSE)</f>
        <v>F</v>
      </c>
    </row>
    <row r="2048" spans="1:21" x14ac:dyDescent="0.3">
      <c r="A2048">
        <v>71</v>
      </c>
      <c r="B2048" t="str">
        <f>VLOOKUP(A2048,Funcionários!$A$1:$I$98,2,FALSE)</f>
        <v>Ester Novaes</v>
      </c>
      <c r="C2048" s="2" t="s">
        <v>27</v>
      </c>
      <c r="D2048" s="4" t="s">
        <v>3491</v>
      </c>
      <c r="E2048" s="4" t="s">
        <v>3492</v>
      </c>
      <c r="F2048">
        <v>0</v>
      </c>
      <c r="G2048">
        <v>0.4</v>
      </c>
      <c r="H2048">
        <f t="shared" si="124"/>
        <v>2025</v>
      </c>
      <c r="I2048">
        <f t="shared" si="125"/>
        <v>5</v>
      </c>
      <c r="J2048" t="s">
        <v>28</v>
      </c>
      <c r="K2048" t="str">
        <f>VLOOKUP(A2048,Funcionários!$A$1:$I$98,7,FALSE)</f>
        <v>Noite</v>
      </c>
      <c r="L2048" t="str">
        <f>VLOOKUP(K2048,Turnos!$A$1:$C$4,2,FALSE)</f>
        <v>22:00</v>
      </c>
      <c r="M2048" t="str">
        <f>VLOOKUP(K2048,Turnos!$A$1:$C$4,3,FALSE)</f>
        <v>06:00</v>
      </c>
      <c r="N2048" s="6">
        <v>20.671388888888888</v>
      </c>
      <c r="O2048" s="6">
        <v>12.139166666666666</v>
      </c>
      <c r="P2048" s="6">
        <f t="shared" si="126"/>
        <v>32.810555555555553</v>
      </c>
      <c r="Q2048" t="str">
        <f t="shared" si="127"/>
        <v>Anomalia</v>
      </c>
      <c r="R2048" t="str">
        <f>VLOOKUP(A2048,Funcionários!$A$1:$I$98,6,FALSE)</f>
        <v>Produção</v>
      </c>
      <c r="S2048" t="str">
        <f>VLOOKUP(A2048,Funcionários!$A$1:$I$98,5,FALSE)</f>
        <v>Analista</v>
      </c>
      <c r="T2048">
        <f>VLOOKUP(A2048,Funcionários!$A$1:$I$98,8,FALSE)</f>
        <v>11749.32</v>
      </c>
      <c r="U2048" t="str">
        <f>VLOOKUP(A2048,Funcionários!$A$1:$I$98,3,FALSE)</f>
        <v>F</v>
      </c>
    </row>
    <row r="2049" spans="1:21" x14ac:dyDescent="0.3">
      <c r="A2049">
        <v>71</v>
      </c>
      <c r="B2049" t="str">
        <f>VLOOKUP(A2049,Funcionários!$A$1:$I$98,2,FALSE)</f>
        <v>Ester Novaes</v>
      </c>
      <c r="C2049" s="2" t="s">
        <v>29</v>
      </c>
      <c r="D2049" s="4"/>
      <c r="E2049" s="4"/>
      <c r="F2049">
        <v>0</v>
      </c>
      <c r="G2049">
        <v>0</v>
      </c>
      <c r="H2049">
        <f t="shared" si="124"/>
        <v>2025</v>
      </c>
      <c r="I2049">
        <f t="shared" si="125"/>
        <v>4</v>
      </c>
      <c r="J2049" t="s">
        <v>9</v>
      </c>
      <c r="K2049" t="str">
        <f>VLOOKUP(A2049,Funcionários!$A$1:$I$98,7,FALSE)</f>
        <v>Noite</v>
      </c>
      <c r="L2049" t="str">
        <f>VLOOKUP(K2049,Turnos!$A$1:$C$4,2,FALSE)</f>
        <v>22:00</v>
      </c>
      <c r="M2049" t="str">
        <f>VLOOKUP(K2049,Turnos!$A$1:$C$4,3,FALSE)</f>
        <v>06:00</v>
      </c>
      <c r="N2049" s="6">
        <v>22</v>
      </c>
      <c r="O2049" s="6">
        <v>6</v>
      </c>
      <c r="P2049" s="6">
        <f t="shared" si="126"/>
        <v>28</v>
      </c>
      <c r="Q2049" t="str">
        <f t="shared" si="127"/>
        <v>Anomalia</v>
      </c>
      <c r="R2049" t="str">
        <f>VLOOKUP(A2049,Funcionários!$A$1:$I$98,6,FALSE)</f>
        <v>Produção</v>
      </c>
      <c r="S2049" t="str">
        <f>VLOOKUP(A2049,Funcionários!$A$1:$I$98,5,FALSE)</f>
        <v>Analista</v>
      </c>
      <c r="T2049">
        <f>VLOOKUP(A2049,Funcionários!$A$1:$I$98,8,FALSE)</f>
        <v>11749.32</v>
      </c>
      <c r="U2049" t="str">
        <f>VLOOKUP(A2049,Funcionários!$A$1:$I$98,3,FALSE)</f>
        <v>F</v>
      </c>
    </row>
    <row r="2050" spans="1:21" x14ac:dyDescent="0.3">
      <c r="A2050">
        <v>71</v>
      </c>
      <c r="B2050" t="str">
        <f>VLOOKUP(A2050,Funcionários!$A$1:$I$98,2,FALSE)</f>
        <v>Ester Novaes</v>
      </c>
      <c r="C2050" s="2" t="s">
        <v>32</v>
      </c>
      <c r="D2050" s="4" t="s">
        <v>3493</v>
      </c>
      <c r="E2050" s="4" t="s">
        <v>3494</v>
      </c>
      <c r="F2050">
        <v>0</v>
      </c>
      <c r="G2050">
        <v>0.3</v>
      </c>
      <c r="H2050">
        <f t="shared" si="124"/>
        <v>2025</v>
      </c>
      <c r="I2050">
        <f t="shared" si="125"/>
        <v>4</v>
      </c>
      <c r="J2050" t="s">
        <v>12</v>
      </c>
      <c r="K2050" t="str">
        <f>VLOOKUP(A2050,Funcionários!$A$1:$I$98,7,FALSE)</f>
        <v>Noite</v>
      </c>
      <c r="L2050" t="str">
        <f>VLOOKUP(K2050,Turnos!$A$1:$C$4,2,FALSE)</f>
        <v>22:00</v>
      </c>
      <c r="M2050" t="str">
        <f>VLOOKUP(K2050,Turnos!$A$1:$C$4,3,FALSE)</f>
        <v>06:00</v>
      </c>
      <c r="N2050" s="6">
        <v>6.5341666666666676</v>
      </c>
      <c r="O2050" s="6">
        <v>0.99611111111111128</v>
      </c>
      <c r="P2050" s="6">
        <f t="shared" si="126"/>
        <v>7.530277777777779</v>
      </c>
      <c r="Q2050" t="str">
        <f t="shared" si="127"/>
        <v>Anomalia</v>
      </c>
      <c r="R2050" t="str">
        <f>VLOOKUP(A2050,Funcionários!$A$1:$I$98,6,FALSE)</f>
        <v>Produção</v>
      </c>
      <c r="S2050" t="str">
        <f>VLOOKUP(A2050,Funcionários!$A$1:$I$98,5,FALSE)</f>
        <v>Analista</v>
      </c>
      <c r="T2050">
        <f>VLOOKUP(A2050,Funcionários!$A$1:$I$98,8,FALSE)</f>
        <v>11749.32</v>
      </c>
      <c r="U2050" t="str">
        <f>VLOOKUP(A2050,Funcionários!$A$1:$I$98,3,FALSE)</f>
        <v>F</v>
      </c>
    </row>
    <row r="2051" spans="1:21" x14ac:dyDescent="0.3">
      <c r="A2051">
        <v>71</v>
      </c>
      <c r="B2051" t="str">
        <f>VLOOKUP(A2051,Funcionários!$A$1:$I$98,2,FALSE)</f>
        <v>Ester Novaes</v>
      </c>
      <c r="C2051" s="2" t="s">
        <v>35</v>
      </c>
      <c r="D2051" s="4" t="s">
        <v>3495</v>
      </c>
      <c r="E2051" s="4" t="s">
        <v>3496</v>
      </c>
      <c r="F2051">
        <v>0</v>
      </c>
      <c r="G2051">
        <v>0.9</v>
      </c>
      <c r="H2051">
        <f t="shared" ref="H2051:H2114" si="128">YEAR(C2051)</f>
        <v>2025</v>
      </c>
      <c r="I2051">
        <f t="shared" ref="I2051:I2114" si="129">MONTH(C2051)</f>
        <v>4</v>
      </c>
      <c r="J2051" t="s">
        <v>16</v>
      </c>
      <c r="K2051" t="str">
        <f>VLOOKUP(A2051,Funcionários!$A$1:$I$98,7,FALSE)</f>
        <v>Noite</v>
      </c>
      <c r="L2051" t="str">
        <f>VLOOKUP(K2051,Turnos!$A$1:$C$4,2,FALSE)</f>
        <v>22:00</v>
      </c>
      <c r="M2051" t="str">
        <f>VLOOKUP(K2051,Turnos!$A$1:$C$4,3,FALSE)</f>
        <v>06:00</v>
      </c>
      <c r="N2051" s="6">
        <v>13.246388888888889</v>
      </c>
      <c r="O2051" s="6">
        <v>0.33138888888888896</v>
      </c>
      <c r="P2051" s="6">
        <f t="shared" ref="P2051:P2114" si="130">N2051+O2051</f>
        <v>13.577777777777778</v>
      </c>
      <c r="Q2051" t="str">
        <f t="shared" ref="Q2051:Q2114" si="131">IF(OR(N2051&gt;2,O2051&gt;2),"Anomalia","OK")</f>
        <v>Anomalia</v>
      </c>
      <c r="R2051" t="str">
        <f>VLOOKUP(A2051,Funcionários!$A$1:$I$98,6,FALSE)</f>
        <v>Produção</v>
      </c>
      <c r="S2051" t="str">
        <f>VLOOKUP(A2051,Funcionários!$A$1:$I$98,5,FALSE)</f>
        <v>Analista</v>
      </c>
      <c r="T2051">
        <f>VLOOKUP(A2051,Funcionários!$A$1:$I$98,8,FALSE)</f>
        <v>11749.32</v>
      </c>
      <c r="U2051" t="str">
        <f>VLOOKUP(A2051,Funcionários!$A$1:$I$98,3,FALSE)</f>
        <v>F</v>
      </c>
    </row>
    <row r="2052" spans="1:21" x14ac:dyDescent="0.3">
      <c r="A2052">
        <v>71</v>
      </c>
      <c r="B2052" t="str">
        <f>VLOOKUP(A2052,Funcionários!$A$1:$I$98,2,FALSE)</f>
        <v>Ester Novaes</v>
      </c>
      <c r="C2052" s="2" t="s">
        <v>36</v>
      </c>
      <c r="D2052" s="4" t="s">
        <v>3497</v>
      </c>
      <c r="E2052" s="4" t="s">
        <v>3498</v>
      </c>
      <c r="F2052">
        <v>0</v>
      </c>
      <c r="G2052">
        <v>1.7</v>
      </c>
      <c r="H2052">
        <f t="shared" si="128"/>
        <v>2025</v>
      </c>
      <c r="I2052">
        <f t="shared" si="129"/>
        <v>4</v>
      </c>
      <c r="J2052" t="s">
        <v>18</v>
      </c>
      <c r="K2052" t="str">
        <f>VLOOKUP(A2052,Funcionários!$A$1:$I$98,7,FALSE)</f>
        <v>Noite</v>
      </c>
      <c r="L2052" t="str">
        <f>VLOOKUP(K2052,Turnos!$A$1:$C$4,2,FALSE)</f>
        <v>22:00</v>
      </c>
      <c r="M2052" t="str">
        <f>VLOOKUP(K2052,Turnos!$A$1:$C$4,3,FALSE)</f>
        <v>06:00</v>
      </c>
      <c r="N2052" s="6">
        <v>1.1938888888888874</v>
      </c>
      <c r="O2052" s="6">
        <v>14.974722222222223</v>
      </c>
      <c r="P2052" s="6">
        <f t="shared" si="130"/>
        <v>16.168611111111112</v>
      </c>
      <c r="Q2052" t="str">
        <f t="shared" si="131"/>
        <v>Anomalia</v>
      </c>
      <c r="R2052" t="str">
        <f>VLOOKUP(A2052,Funcionários!$A$1:$I$98,6,FALSE)</f>
        <v>Produção</v>
      </c>
      <c r="S2052" t="str">
        <f>VLOOKUP(A2052,Funcionários!$A$1:$I$98,5,FALSE)</f>
        <v>Analista</v>
      </c>
      <c r="T2052">
        <f>VLOOKUP(A2052,Funcionários!$A$1:$I$98,8,FALSE)</f>
        <v>11749.32</v>
      </c>
      <c r="U2052" t="str">
        <f>VLOOKUP(A2052,Funcionários!$A$1:$I$98,3,FALSE)</f>
        <v>F</v>
      </c>
    </row>
    <row r="2053" spans="1:21" x14ac:dyDescent="0.3">
      <c r="A2053">
        <v>71</v>
      </c>
      <c r="B2053" t="str">
        <f>VLOOKUP(A2053,Funcionários!$A$1:$I$98,2,FALSE)</f>
        <v>Ester Novaes</v>
      </c>
      <c r="C2053" s="2" t="s">
        <v>39</v>
      </c>
      <c r="D2053" s="4" t="s">
        <v>3499</v>
      </c>
      <c r="E2053" s="4" t="s">
        <v>3500</v>
      </c>
      <c r="F2053">
        <v>0</v>
      </c>
      <c r="G2053">
        <v>0.6</v>
      </c>
      <c r="H2053">
        <f t="shared" si="128"/>
        <v>2025</v>
      </c>
      <c r="I2053">
        <f t="shared" si="129"/>
        <v>4</v>
      </c>
      <c r="J2053" t="s">
        <v>22</v>
      </c>
      <c r="K2053" t="str">
        <f>VLOOKUP(A2053,Funcionários!$A$1:$I$98,7,FALSE)</f>
        <v>Noite</v>
      </c>
      <c r="L2053" t="str">
        <f>VLOOKUP(K2053,Turnos!$A$1:$C$4,2,FALSE)</f>
        <v>22:00</v>
      </c>
      <c r="M2053" t="str">
        <f>VLOOKUP(K2053,Turnos!$A$1:$C$4,3,FALSE)</f>
        <v>06:00</v>
      </c>
      <c r="N2053" s="6">
        <v>9.8888888888891913E-2</v>
      </c>
      <c r="O2053" s="6">
        <v>4.5433333333333339</v>
      </c>
      <c r="P2053" s="6">
        <f t="shared" si="130"/>
        <v>4.6422222222222258</v>
      </c>
      <c r="Q2053" t="str">
        <f t="shared" si="131"/>
        <v>Anomalia</v>
      </c>
      <c r="R2053" t="str">
        <f>VLOOKUP(A2053,Funcionários!$A$1:$I$98,6,FALSE)</f>
        <v>Produção</v>
      </c>
      <c r="S2053" t="str">
        <f>VLOOKUP(A2053,Funcionários!$A$1:$I$98,5,FALSE)</f>
        <v>Analista</v>
      </c>
      <c r="T2053">
        <f>VLOOKUP(A2053,Funcionários!$A$1:$I$98,8,FALSE)</f>
        <v>11749.32</v>
      </c>
      <c r="U2053" t="str">
        <f>VLOOKUP(A2053,Funcionários!$A$1:$I$98,3,FALSE)</f>
        <v>F</v>
      </c>
    </row>
    <row r="2054" spans="1:21" x14ac:dyDescent="0.3">
      <c r="A2054">
        <v>71</v>
      </c>
      <c r="B2054" t="str">
        <f>VLOOKUP(A2054,Funcionários!$A$1:$I$98,2,FALSE)</f>
        <v>Ester Novaes</v>
      </c>
      <c r="C2054" s="2" t="s">
        <v>42</v>
      </c>
      <c r="D2054" s="4" t="s">
        <v>3501</v>
      </c>
      <c r="E2054" s="4" t="s">
        <v>3502</v>
      </c>
      <c r="F2054">
        <v>0</v>
      </c>
      <c r="G2054">
        <v>1.4</v>
      </c>
      <c r="H2054">
        <f t="shared" si="128"/>
        <v>2025</v>
      </c>
      <c r="I2054">
        <f t="shared" si="129"/>
        <v>4</v>
      </c>
      <c r="J2054" t="s">
        <v>26</v>
      </c>
      <c r="K2054" t="str">
        <f>VLOOKUP(A2054,Funcionários!$A$1:$I$98,7,FALSE)</f>
        <v>Noite</v>
      </c>
      <c r="L2054" t="str">
        <f>VLOOKUP(K2054,Turnos!$A$1:$C$4,2,FALSE)</f>
        <v>22:00</v>
      </c>
      <c r="M2054" t="str">
        <f>VLOOKUP(K2054,Turnos!$A$1:$C$4,3,FALSE)</f>
        <v>06:00</v>
      </c>
      <c r="N2054" s="6">
        <v>14.969444444444441</v>
      </c>
      <c r="O2054" s="6">
        <v>1.7211111111111108</v>
      </c>
      <c r="P2054" s="6">
        <f t="shared" si="130"/>
        <v>16.690555555555552</v>
      </c>
      <c r="Q2054" t="str">
        <f t="shared" si="131"/>
        <v>Anomalia</v>
      </c>
      <c r="R2054" t="str">
        <f>VLOOKUP(A2054,Funcionários!$A$1:$I$98,6,FALSE)</f>
        <v>Produção</v>
      </c>
      <c r="S2054" t="str">
        <f>VLOOKUP(A2054,Funcionários!$A$1:$I$98,5,FALSE)</f>
        <v>Analista</v>
      </c>
      <c r="T2054">
        <f>VLOOKUP(A2054,Funcionários!$A$1:$I$98,8,FALSE)</f>
        <v>11749.32</v>
      </c>
      <c r="U2054" t="str">
        <f>VLOOKUP(A2054,Funcionários!$A$1:$I$98,3,FALSE)</f>
        <v>F</v>
      </c>
    </row>
    <row r="2055" spans="1:21" x14ac:dyDescent="0.3">
      <c r="A2055">
        <v>71</v>
      </c>
      <c r="B2055" t="str">
        <f>VLOOKUP(A2055,Funcionários!$A$1:$I$98,2,FALSE)</f>
        <v>Ester Novaes</v>
      </c>
      <c r="C2055" s="2" t="s">
        <v>45</v>
      </c>
      <c r="D2055" s="4" t="s">
        <v>3503</v>
      </c>
      <c r="E2055" s="4" t="s">
        <v>3504</v>
      </c>
      <c r="F2055">
        <v>0</v>
      </c>
      <c r="G2055">
        <v>3</v>
      </c>
      <c r="H2055">
        <f t="shared" si="128"/>
        <v>2025</v>
      </c>
      <c r="I2055">
        <f t="shared" si="129"/>
        <v>4</v>
      </c>
      <c r="J2055" t="s">
        <v>28</v>
      </c>
      <c r="K2055" t="str">
        <f>VLOOKUP(A2055,Funcionários!$A$1:$I$98,7,FALSE)</f>
        <v>Noite</v>
      </c>
      <c r="L2055" t="str">
        <f>VLOOKUP(K2055,Turnos!$A$1:$C$4,2,FALSE)</f>
        <v>22:00</v>
      </c>
      <c r="M2055" t="str">
        <f>VLOOKUP(K2055,Turnos!$A$1:$C$4,3,FALSE)</f>
        <v>06:00</v>
      </c>
      <c r="N2055" s="6">
        <v>13.899722222222222</v>
      </c>
      <c r="O2055" s="6">
        <v>12.077500000000002</v>
      </c>
      <c r="P2055" s="6">
        <f t="shared" si="130"/>
        <v>25.977222222222224</v>
      </c>
      <c r="Q2055" t="str">
        <f t="shared" si="131"/>
        <v>Anomalia</v>
      </c>
      <c r="R2055" t="str">
        <f>VLOOKUP(A2055,Funcionários!$A$1:$I$98,6,FALSE)</f>
        <v>Produção</v>
      </c>
      <c r="S2055" t="str">
        <f>VLOOKUP(A2055,Funcionários!$A$1:$I$98,5,FALSE)</f>
        <v>Analista</v>
      </c>
      <c r="T2055">
        <f>VLOOKUP(A2055,Funcionários!$A$1:$I$98,8,FALSE)</f>
        <v>11749.32</v>
      </c>
      <c r="U2055" t="str">
        <f>VLOOKUP(A2055,Funcionários!$A$1:$I$98,3,FALSE)</f>
        <v>F</v>
      </c>
    </row>
    <row r="2056" spans="1:21" x14ac:dyDescent="0.3">
      <c r="A2056">
        <v>71</v>
      </c>
      <c r="B2056" t="str">
        <f>VLOOKUP(A2056,Funcionários!$A$1:$I$98,2,FALSE)</f>
        <v>Ester Novaes</v>
      </c>
      <c r="C2056" s="2" t="s">
        <v>48</v>
      </c>
      <c r="D2056" s="4" t="s">
        <v>3505</v>
      </c>
      <c r="E2056" s="4" t="s">
        <v>3506</v>
      </c>
      <c r="F2056">
        <v>0</v>
      </c>
      <c r="G2056">
        <v>1.3</v>
      </c>
      <c r="H2056">
        <f t="shared" si="128"/>
        <v>2025</v>
      </c>
      <c r="I2056">
        <f t="shared" si="129"/>
        <v>4</v>
      </c>
      <c r="J2056" t="s">
        <v>9</v>
      </c>
      <c r="K2056" t="str">
        <f>VLOOKUP(A2056,Funcionários!$A$1:$I$98,7,FALSE)</f>
        <v>Noite</v>
      </c>
      <c r="L2056" t="str">
        <f>VLOOKUP(K2056,Turnos!$A$1:$C$4,2,FALSE)</f>
        <v>22:00</v>
      </c>
      <c r="M2056" t="str">
        <f>VLOOKUP(K2056,Turnos!$A$1:$C$4,3,FALSE)</f>
        <v>06:00</v>
      </c>
      <c r="N2056" s="6">
        <v>6.363888888888888</v>
      </c>
      <c r="O2056" s="6">
        <v>5.5211111111111109</v>
      </c>
      <c r="P2056" s="6">
        <f t="shared" si="130"/>
        <v>11.884999999999998</v>
      </c>
      <c r="Q2056" t="str">
        <f t="shared" si="131"/>
        <v>Anomalia</v>
      </c>
      <c r="R2056" t="str">
        <f>VLOOKUP(A2056,Funcionários!$A$1:$I$98,6,FALSE)</f>
        <v>Produção</v>
      </c>
      <c r="S2056" t="str">
        <f>VLOOKUP(A2056,Funcionários!$A$1:$I$98,5,FALSE)</f>
        <v>Analista</v>
      </c>
      <c r="T2056">
        <f>VLOOKUP(A2056,Funcionários!$A$1:$I$98,8,FALSE)</f>
        <v>11749.32</v>
      </c>
      <c r="U2056" t="str">
        <f>VLOOKUP(A2056,Funcionários!$A$1:$I$98,3,FALSE)</f>
        <v>F</v>
      </c>
    </row>
    <row r="2057" spans="1:21" x14ac:dyDescent="0.3">
      <c r="A2057">
        <v>71</v>
      </c>
      <c r="B2057" t="str">
        <f>VLOOKUP(A2057,Funcionários!$A$1:$I$98,2,FALSE)</f>
        <v>Ester Novaes</v>
      </c>
      <c r="C2057" s="2" t="s">
        <v>51</v>
      </c>
      <c r="D2057" s="4"/>
      <c r="E2057" s="4"/>
      <c r="F2057">
        <v>1</v>
      </c>
      <c r="G2057">
        <v>0</v>
      </c>
      <c r="H2057">
        <f t="shared" si="128"/>
        <v>2025</v>
      </c>
      <c r="I2057">
        <f t="shared" si="129"/>
        <v>4</v>
      </c>
      <c r="J2057" t="s">
        <v>12</v>
      </c>
      <c r="K2057" t="str">
        <f>VLOOKUP(A2057,Funcionários!$A$1:$I$98,7,FALSE)</f>
        <v>Noite</v>
      </c>
      <c r="L2057" t="str">
        <f>VLOOKUP(K2057,Turnos!$A$1:$C$4,2,FALSE)</f>
        <v>22:00</v>
      </c>
      <c r="M2057" t="str">
        <f>VLOOKUP(K2057,Turnos!$A$1:$C$4,3,FALSE)</f>
        <v>06:00</v>
      </c>
      <c r="N2057" s="6">
        <v>22</v>
      </c>
      <c r="O2057" s="6">
        <v>6</v>
      </c>
      <c r="P2057" s="6">
        <f t="shared" si="130"/>
        <v>28</v>
      </c>
      <c r="Q2057" t="str">
        <f t="shared" si="131"/>
        <v>Anomalia</v>
      </c>
      <c r="R2057" t="str">
        <f>VLOOKUP(A2057,Funcionários!$A$1:$I$98,6,FALSE)</f>
        <v>Produção</v>
      </c>
      <c r="S2057" t="str">
        <f>VLOOKUP(A2057,Funcionários!$A$1:$I$98,5,FALSE)</f>
        <v>Analista</v>
      </c>
      <c r="T2057">
        <f>VLOOKUP(A2057,Funcionários!$A$1:$I$98,8,FALSE)</f>
        <v>11749.32</v>
      </c>
      <c r="U2057" t="str">
        <f>VLOOKUP(A2057,Funcionários!$A$1:$I$98,3,FALSE)</f>
        <v>F</v>
      </c>
    </row>
    <row r="2058" spans="1:21" x14ac:dyDescent="0.3">
      <c r="A2058">
        <v>71</v>
      </c>
      <c r="B2058" t="str">
        <f>VLOOKUP(A2058,Funcionários!$A$1:$I$98,2,FALSE)</f>
        <v>Ester Novaes</v>
      </c>
      <c r="C2058" s="2" t="s">
        <v>54</v>
      </c>
      <c r="D2058" s="4" t="s">
        <v>3507</v>
      </c>
      <c r="E2058" s="4" t="s">
        <v>3508</v>
      </c>
      <c r="F2058">
        <v>0</v>
      </c>
      <c r="G2058">
        <v>1.8</v>
      </c>
      <c r="H2058">
        <f t="shared" si="128"/>
        <v>2025</v>
      </c>
      <c r="I2058">
        <f t="shared" si="129"/>
        <v>4</v>
      </c>
      <c r="J2058" t="s">
        <v>16</v>
      </c>
      <c r="K2058" t="str">
        <f>VLOOKUP(A2058,Funcionários!$A$1:$I$98,7,FALSE)</f>
        <v>Noite</v>
      </c>
      <c r="L2058" t="str">
        <f>VLOOKUP(K2058,Turnos!$A$1:$C$4,2,FALSE)</f>
        <v>22:00</v>
      </c>
      <c r="M2058" t="str">
        <f>VLOOKUP(K2058,Turnos!$A$1:$C$4,3,FALSE)</f>
        <v>06:00</v>
      </c>
      <c r="N2058" s="6">
        <v>7.3372222222222216</v>
      </c>
      <c r="O2058" s="6">
        <v>4.9469444444444441</v>
      </c>
      <c r="P2058" s="6">
        <f t="shared" si="130"/>
        <v>12.284166666666666</v>
      </c>
      <c r="Q2058" t="str">
        <f t="shared" si="131"/>
        <v>Anomalia</v>
      </c>
      <c r="R2058" t="str">
        <f>VLOOKUP(A2058,Funcionários!$A$1:$I$98,6,FALSE)</f>
        <v>Produção</v>
      </c>
      <c r="S2058" t="str">
        <f>VLOOKUP(A2058,Funcionários!$A$1:$I$98,5,FALSE)</f>
        <v>Analista</v>
      </c>
      <c r="T2058">
        <f>VLOOKUP(A2058,Funcionários!$A$1:$I$98,8,FALSE)</f>
        <v>11749.32</v>
      </c>
      <c r="U2058" t="str">
        <f>VLOOKUP(A2058,Funcionários!$A$1:$I$98,3,FALSE)</f>
        <v>F</v>
      </c>
    </row>
    <row r="2059" spans="1:21" x14ac:dyDescent="0.3">
      <c r="A2059">
        <v>71</v>
      </c>
      <c r="B2059" t="str">
        <f>VLOOKUP(A2059,Funcionários!$A$1:$I$98,2,FALSE)</f>
        <v>Ester Novaes</v>
      </c>
      <c r="C2059" s="2" t="s">
        <v>57</v>
      </c>
      <c r="D2059" s="4" t="s">
        <v>3509</v>
      </c>
      <c r="E2059" s="4" t="s">
        <v>3510</v>
      </c>
      <c r="F2059">
        <v>0</v>
      </c>
      <c r="G2059">
        <v>2.9</v>
      </c>
      <c r="H2059">
        <f t="shared" si="128"/>
        <v>2025</v>
      </c>
      <c r="I2059">
        <f t="shared" si="129"/>
        <v>4</v>
      </c>
      <c r="J2059" t="s">
        <v>18</v>
      </c>
      <c r="K2059" t="str">
        <f>VLOOKUP(A2059,Funcionários!$A$1:$I$98,7,FALSE)</f>
        <v>Noite</v>
      </c>
      <c r="L2059" t="str">
        <f>VLOOKUP(K2059,Turnos!$A$1:$C$4,2,FALSE)</f>
        <v>22:00</v>
      </c>
      <c r="M2059" t="str">
        <f>VLOOKUP(K2059,Turnos!$A$1:$C$4,3,FALSE)</f>
        <v>06:00</v>
      </c>
      <c r="N2059" s="6">
        <v>17.334166666666665</v>
      </c>
      <c r="O2059" s="6">
        <v>1.1969444444444441</v>
      </c>
      <c r="P2059" s="6">
        <f t="shared" si="130"/>
        <v>18.531111111111109</v>
      </c>
      <c r="Q2059" t="str">
        <f t="shared" si="131"/>
        <v>Anomalia</v>
      </c>
      <c r="R2059" t="str">
        <f>VLOOKUP(A2059,Funcionários!$A$1:$I$98,6,FALSE)</f>
        <v>Produção</v>
      </c>
      <c r="S2059" t="str">
        <f>VLOOKUP(A2059,Funcionários!$A$1:$I$98,5,FALSE)</f>
        <v>Analista</v>
      </c>
      <c r="T2059">
        <f>VLOOKUP(A2059,Funcionários!$A$1:$I$98,8,FALSE)</f>
        <v>11749.32</v>
      </c>
      <c r="U2059" t="str">
        <f>VLOOKUP(A2059,Funcionários!$A$1:$I$98,3,FALSE)</f>
        <v>F</v>
      </c>
    </row>
    <row r="2060" spans="1:21" x14ac:dyDescent="0.3">
      <c r="A2060">
        <v>71</v>
      </c>
      <c r="B2060" t="str">
        <f>VLOOKUP(A2060,Funcionários!$A$1:$I$98,2,FALSE)</f>
        <v>Ester Novaes</v>
      </c>
      <c r="C2060" s="2" t="s">
        <v>60</v>
      </c>
      <c r="D2060" s="4" t="s">
        <v>3511</v>
      </c>
      <c r="E2060" s="4" t="s">
        <v>3512</v>
      </c>
      <c r="F2060">
        <v>0</v>
      </c>
      <c r="G2060">
        <v>1</v>
      </c>
      <c r="H2060">
        <f t="shared" si="128"/>
        <v>2025</v>
      </c>
      <c r="I2060">
        <f t="shared" si="129"/>
        <v>4</v>
      </c>
      <c r="J2060" t="s">
        <v>22</v>
      </c>
      <c r="K2060" t="str">
        <f>VLOOKUP(A2060,Funcionários!$A$1:$I$98,7,FALSE)</f>
        <v>Noite</v>
      </c>
      <c r="L2060" t="str">
        <f>VLOOKUP(K2060,Turnos!$A$1:$C$4,2,FALSE)</f>
        <v>22:00</v>
      </c>
      <c r="M2060" t="str">
        <f>VLOOKUP(K2060,Turnos!$A$1:$C$4,3,FALSE)</f>
        <v>06:00</v>
      </c>
      <c r="N2060" s="6">
        <v>4.2474999999999978</v>
      </c>
      <c r="O2060" s="6">
        <v>9.3269444444444449</v>
      </c>
      <c r="P2060" s="6">
        <f t="shared" si="130"/>
        <v>13.574444444444442</v>
      </c>
      <c r="Q2060" t="str">
        <f t="shared" si="131"/>
        <v>Anomalia</v>
      </c>
      <c r="R2060" t="str">
        <f>VLOOKUP(A2060,Funcionários!$A$1:$I$98,6,FALSE)</f>
        <v>Produção</v>
      </c>
      <c r="S2060" t="str">
        <f>VLOOKUP(A2060,Funcionários!$A$1:$I$98,5,FALSE)</f>
        <v>Analista</v>
      </c>
      <c r="T2060">
        <f>VLOOKUP(A2060,Funcionários!$A$1:$I$98,8,FALSE)</f>
        <v>11749.32</v>
      </c>
      <c r="U2060" t="str">
        <f>VLOOKUP(A2060,Funcionários!$A$1:$I$98,3,FALSE)</f>
        <v>F</v>
      </c>
    </row>
    <row r="2061" spans="1:21" x14ac:dyDescent="0.3">
      <c r="A2061">
        <v>71</v>
      </c>
      <c r="B2061" t="str">
        <f>VLOOKUP(A2061,Funcionários!$A$1:$I$98,2,FALSE)</f>
        <v>Ester Novaes</v>
      </c>
      <c r="C2061" s="2" t="s">
        <v>63</v>
      </c>
      <c r="D2061" s="4" t="s">
        <v>3513</v>
      </c>
      <c r="E2061" s="4" t="s">
        <v>3514</v>
      </c>
      <c r="F2061">
        <v>0</v>
      </c>
      <c r="G2061">
        <v>0.4</v>
      </c>
      <c r="H2061">
        <f t="shared" si="128"/>
        <v>2025</v>
      </c>
      <c r="I2061">
        <f t="shared" si="129"/>
        <v>4</v>
      </c>
      <c r="J2061" t="s">
        <v>26</v>
      </c>
      <c r="K2061" t="str">
        <f>VLOOKUP(A2061,Funcionários!$A$1:$I$98,7,FALSE)</f>
        <v>Noite</v>
      </c>
      <c r="L2061" t="str">
        <f>VLOOKUP(K2061,Turnos!$A$1:$C$4,2,FALSE)</f>
        <v>22:00</v>
      </c>
      <c r="M2061" t="str">
        <f>VLOOKUP(K2061,Turnos!$A$1:$C$4,3,FALSE)</f>
        <v>06:00</v>
      </c>
      <c r="N2061" s="6">
        <v>4.8377777777777764</v>
      </c>
      <c r="O2061" s="6">
        <v>16.708611111111111</v>
      </c>
      <c r="P2061" s="6">
        <f t="shared" si="130"/>
        <v>21.546388888888888</v>
      </c>
      <c r="Q2061" t="str">
        <f t="shared" si="131"/>
        <v>Anomalia</v>
      </c>
      <c r="R2061" t="str">
        <f>VLOOKUP(A2061,Funcionários!$A$1:$I$98,6,FALSE)</f>
        <v>Produção</v>
      </c>
      <c r="S2061" t="str">
        <f>VLOOKUP(A2061,Funcionários!$A$1:$I$98,5,FALSE)</f>
        <v>Analista</v>
      </c>
      <c r="T2061">
        <f>VLOOKUP(A2061,Funcionários!$A$1:$I$98,8,FALSE)</f>
        <v>11749.32</v>
      </c>
      <c r="U2061" t="str">
        <f>VLOOKUP(A2061,Funcionários!$A$1:$I$98,3,FALSE)</f>
        <v>F</v>
      </c>
    </row>
    <row r="2062" spans="1:21" x14ac:dyDescent="0.3">
      <c r="A2062">
        <v>71</v>
      </c>
      <c r="B2062" t="str">
        <f>VLOOKUP(A2062,Funcionários!$A$1:$I$98,2,FALSE)</f>
        <v>Ester Novaes</v>
      </c>
      <c r="C2062" s="2" t="s">
        <v>66</v>
      </c>
      <c r="D2062" s="4" t="s">
        <v>3515</v>
      </c>
      <c r="E2062" s="4" t="s">
        <v>3516</v>
      </c>
      <c r="F2062">
        <v>0</v>
      </c>
      <c r="G2062">
        <v>0.8</v>
      </c>
      <c r="H2062">
        <f t="shared" si="128"/>
        <v>2025</v>
      </c>
      <c r="I2062">
        <f t="shared" si="129"/>
        <v>4</v>
      </c>
      <c r="J2062" t="s">
        <v>28</v>
      </c>
      <c r="K2062" t="str">
        <f>VLOOKUP(A2062,Funcionários!$A$1:$I$98,7,FALSE)</f>
        <v>Noite</v>
      </c>
      <c r="L2062" t="str">
        <f>VLOOKUP(K2062,Turnos!$A$1:$C$4,2,FALSE)</f>
        <v>22:00</v>
      </c>
      <c r="M2062" t="str">
        <f>VLOOKUP(K2062,Turnos!$A$1:$C$4,3,FALSE)</f>
        <v>06:00</v>
      </c>
      <c r="N2062" s="6">
        <v>4.854444444444443</v>
      </c>
      <c r="O2062" s="6">
        <v>5.6375000000000002</v>
      </c>
      <c r="P2062" s="6">
        <f t="shared" si="130"/>
        <v>10.491944444444442</v>
      </c>
      <c r="Q2062" t="str">
        <f t="shared" si="131"/>
        <v>Anomalia</v>
      </c>
      <c r="R2062" t="str">
        <f>VLOOKUP(A2062,Funcionários!$A$1:$I$98,6,FALSE)</f>
        <v>Produção</v>
      </c>
      <c r="S2062" t="str">
        <f>VLOOKUP(A2062,Funcionários!$A$1:$I$98,5,FALSE)</f>
        <v>Analista</v>
      </c>
      <c r="T2062">
        <f>VLOOKUP(A2062,Funcionários!$A$1:$I$98,8,FALSE)</f>
        <v>11749.32</v>
      </c>
      <c r="U2062" t="str">
        <f>VLOOKUP(A2062,Funcionários!$A$1:$I$98,3,FALSE)</f>
        <v>F</v>
      </c>
    </row>
    <row r="2063" spans="1:21" x14ac:dyDescent="0.3">
      <c r="A2063">
        <v>71</v>
      </c>
      <c r="B2063" t="str">
        <f>VLOOKUP(A2063,Funcionários!$A$1:$I$98,2,FALSE)</f>
        <v>Ester Novaes</v>
      </c>
      <c r="C2063" s="2" t="s">
        <v>69</v>
      </c>
      <c r="D2063" s="4" t="s">
        <v>3517</v>
      </c>
      <c r="E2063" s="4" t="s">
        <v>3518</v>
      </c>
      <c r="F2063">
        <v>0</v>
      </c>
      <c r="G2063">
        <v>0.8</v>
      </c>
      <c r="H2063">
        <f t="shared" si="128"/>
        <v>2025</v>
      </c>
      <c r="I2063">
        <f t="shared" si="129"/>
        <v>4</v>
      </c>
      <c r="J2063" t="s">
        <v>9</v>
      </c>
      <c r="K2063" t="str">
        <f>VLOOKUP(A2063,Funcionários!$A$1:$I$98,7,FALSE)</f>
        <v>Noite</v>
      </c>
      <c r="L2063" t="str">
        <f>VLOOKUP(K2063,Turnos!$A$1:$C$4,2,FALSE)</f>
        <v>22:00</v>
      </c>
      <c r="M2063" t="str">
        <f>VLOOKUP(K2063,Turnos!$A$1:$C$4,3,FALSE)</f>
        <v>06:00</v>
      </c>
      <c r="N2063" s="6">
        <v>20.780555555555555</v>
      </c>
      <c r="O2063" s="6">
        <v>13.422777777777778</v>
      </c>
      <c r="P2063" s="6">
        <f t="shared" si="130"/>
        <v>34.203333333333333</v>
      </c>
      <c r="Q2063" t="str">
        <f t="shared" si="131"/>
        <v>Anomalia</v>
      </c>
      <c r="R2063" t="str">
        <f>VLOOKUP(A2063,Funcionários!$A$1:$I$98,6,FALSE)</f>
        <v>Produção</v>
      </c>
      <c r="S2063" t="str">
        <f>VLOOKUP(A2063,Funcionários!$A$1:$I$98,5,FALSE)</f>
        <v>Analista</v>
      </c>
      <c r="T2063">
        <f>VLOOKUP(A2063,Funcionários!$A$1:$I$98,8,FALSE)</f>
        <v>11749.32</v>
      </c>
      <c r="U2063" t="str">
        <f>VLOOKUP(A2063,Funcionários!$A$1:$I$98,3,FALSE)</f>
        <v>F</v>
      </c>
    </row>
    <row r="2064" spans="1:21" x14ac:dyDescent="0.3">
      <c r="A2064">
        <v>71</v>
      </c>
      <c r="B2064" t="str">
        <f>VLOOKUP(A2064,Funcionários!$A$1:$I$98,2,FALSE)</f>
        <v>Ester Novaes</v>
      </c>
      <c r="C2064" s="2" t="s">
        <v>72</v>
      </c>
      <c r="D2064" s="4" t="s">
        <v>3519</v>
      </c>
      <c r="E2064" s="4" t="s">
        <v>3520</v>
      </c>
      <c r="F2064">
        <v>0</v>
      </c>
      <c r="G2064">
        <v>1.2</v>
      </c>
      <c r="H2064">
        <f t="shared" si="128"/>
        <v>2025</v>
      </c>
      <c r="I2064">
        <f t="shared" si="129"/>
        <v>4</v>
      </c>
      <c r="J2064" t="s">
        <v>12</v>
      </c>
      <c r="K2064" t="str">
        <f>VLOOKUP(A2064,Funcionários!$A$1:$I$98,7,FALSE)</f>
        <v>Noite</v>
      </c>
      <c r="L2064" t="str">
        <f>VLOOKUP(K2064,Turnos!$A$1:$C$4,2,FALSE)</f>
        <v>22:00</v>
      </c>
      <c r="M2064" t="str">
        <f>VLOOKUP(K2064,Turnos!$A$1:$C$4,3,FALSE)</f>
        <v>06:00</v>
      </c>
      <c r="N2064" s="6">
        <v>10.432499999999999</v>
      </c>
      <c r="O2064" s="6">
        <v>17.946111111111112</v>
      </c>
      <c r="P2064" s="6">
        <f t="shared" si="130"/>
        <v>28.378611111111113</v>
      </c>
      <c r="Q2064" t="str">
        <f t="shared" si="131"/>
        <v>Anomalia</v>
      </c>
      <c r="R2064" t="str">
        <f>VLOOKUP(A2064,Funcionários!$A$1:$I$98,6,FALSE)</f>
        <v>Produção</v>
      </c>
      <c r="S2064" t="str">
        <f>VLOOKUP(A2064,Funcionários!$A$1:$I$98,5,FALSE)</f>
        <v>Analista</v>
      </c>
      <c r="T2064">
        <f>VLOOKUP(A2064,Funcionários!$A$1:$I$98,8,FALSE)</f>
        <v>11749.32</v>
      </c>
      <c r="U2064" t="str">
        <f>VLOOKUP(A2064,Funcionários!$A$1:$I$98,3,FALSE)</f>
        <v>F</v>
      </c>
    </row>
    <row r="2065" spans="1:21" x14ac:dyDescent="0.3">
      <c r="A2065">
        <v>71</v>
      </c>
      <c r="B2065" t="str">
        <f>VLOOKUP(A2065,Funcionários!$A$1:$I$98,2,FALSE)</f>
        <v>Ester Novaes</v>
      </c>
      <c r="C2065" s="2" t="s">
        <v>75</v>
      </c>
      <c r="D2065" s="4" t="s">
        <v>3521</v>
      </c>
      <c r="E2065" s="4" t="s">
        <v>3522</v>
      </c>
      <c r="F2065">
        <v>0</v>
      </c>
      <c r="G2065">
        <v>1.2</v>
      </c>
      <c r="H2065">
        <f t="shared" si="128"/>
        <v>2025</v>
      </c>
      <c r="I2065">
        <f t="shared" si="129"/>
        <v>4</v>
      </c>
      <c r="J2065" t="s">
        <v>16</v>
      </c>
      <c r="K2065" t="str">
        <f>VLOOKUP(A2065,Funcionários!$A$1:$I$98,7,FALSE)</f>
        <v>Noite</v>
      </c>
      <c r="L2065" t="str">
        <f>VLOOKUP(K2065,Turnos!$A$1:$C$4,2,FALSE)</f>
        <v>22:00</v>
      </c>
      <c r="M2065" t="str">
        <f>VLOOKUP(K2065,Turnos!$A$1:$C$4,3,FALSE)</f>
        <v>06:00</v>
      </c>
      <c r="N2065" s="6">
        <v>17.606388888888887</v>
      </c>
      <c r="O2065" s="6">
        <v>6.6388888888888165E-2</v>
      </c>
      <c r="P2065" s="6">
        <f t="shared" si="130"/>
        <v>17.672777777777775</v>
      </c>
      <c r="Q2065" t="str">
        <f t="shared" si="131"/>
        <v>Anomalia</v>
      </c>
      <c r="R2065" t="str">
        <f>VLOOKUP(A2065,Funcionários!$A$1:$I$98,6,FALSE)</f>
        <v>Produção</v>
      </c>
      <c r="S2065" t="str">
        <f>VLOOKUP(A2065,Funcionários!$A$1:$I$98,5,FALSE)</f>
        <v>Analista</v>
      </c>
      <c r="T2065">
        <f>VLOOKUP(A2065,Funcionários!$A$1:$I$98,8,FALSE)</f>
        <v>11749.32</v>
      </c>
      <c r="U2065" t="str">
        <f>VLOOKUP(A2065,Funcionários!$A$1:$I$98,3,FALSE)</f>
        <v>F</v>
      </c>
    </row>
    <row r="2066" spans="1:21" x14ac:dyDescent="0.3">
      <c r="A2066">
        <v>71</v>
      </c>
      <c r="B2066" t="str">
        <f>VLOOKUP(A2066,Funcionários!$A$1:$I$98,2,FALSE)</f>
        <v>Ester Novaes</v>
      </c>
      <c r="C2066" s="2" t="s">
        <v>76</v>
      </c>
      <c r="D2066" s="4" t="s">
        <v>3523</v>
      </c>
      <c r="E2066" s="4" t="s">
        <v>3524</v>
      </c>
      <c r="F2066">
        <v>0</v>
      </c>
      <c r="G2066">
        <v>2.2999999999999998</v>
      </c>
      <c r="H2066">
        <f t="shared" si="128"/>
        <v>2025</v>
      </c>
      <c r="I2066">
        <f t="shared" si="129"/>
        <v>4</v>
      </c>
      <c r="J2066" t="s">
        <v>18</v>
      </c>
      <c r="K2066" t="str">
        <f>VLOOKUP(A2066,Funcionários!$A$1:$I$98,7,FALSE)</f>
        <v>Noite</v>
      </c>
      <c r="L2066" t="str">
        <f>VLOOKUP(K2066,Turnos!$A$1:$C$4,2,FALSE)</f>
        <v>22:00</v>
      </c>
      <c r="M2066" t="str">
        <f>VLOOKUP(K2066,Turnos!$A$1:$C$4,3,FALSE)</f>
        <v>06:00</v>
      </c>
      <c r="N2066" s="6">
        <v>9.6947222222222198</v>
      </c>
      <c r="O2066" s="6">
        <v>4.052777777777778</v>
      </c>
      <c r="P2066" s="6">
        <f t="shared" si="130"/>
        <v>13.747499999999999</v>
      </c>
      <c r="Q2066" t="str">
        <f t="shared" si="131"/>
        <v>Anomalia</v>
      </c>
      <c r="R2066" t="str">
        <f>VLOOKUP(A2066,Funcionários!$A$1:$I$98,6,FALSE)</f>
        <v>Produção</v>
      </c>
      <c r="S2066" t="str">
        <f>VLOOKUP(A2066,Funcionários!$A$1:$I$98,5,FALSE)</f>
        <v>Analista</v>
      </c>
      <c r="T2066">
        <f>VLOOKUP(A2066,Funcionários!$A$1:$I$98,8,FALSE)</f>
        <v>11749.32</v>
      </c>
      <c r="U2066" t="str">
        <f>VLOOKUP(A2066,Funcionários!$A$1:$I$98,3,FALSE)</f>
        <v>F</v>
      </c>
    </row>
    <row r="2067" spans="1:21" x14ac:dyDescent="0.3">
      <c r="A2067">
        <v>71</v>
      </c>
      <c r="B2067" t="str">
        <f>VLOOKUP(A2067,Funcionários!$A$1:$I$98,2,FALSE)</f>
        <v>Ester Novaes</v>
      </c>
      <c r="C2067" s="2" t="s">
        <v>79</v>
      </c>
      <c r="D2067" s="4" t="s">
        <v>3525</v>
      </c>
      <c r="E2067" s="4" t="s">
        <v>3526</v>
      </c>
      <c r="F2067">
        <v>0</v>
      </c>
      <c r="G2067">
        <v>1.5</v>
      </c>
      <c r="H2067">
        <f t="shared" si="128"/>
        <v>2025</v>
      </c>
      <c r="I2067">
        <f t="shared" si="129"/>
        <v>4</v>
      </c>
      <c r="J2067" t="s">
        <v>22</v>
      </c>
      <c r="K2067" t="str">
        <f>VLOOKUP(A2067,Funcionários!$A$1:$I$98,7,FALSE)</f>
        <v>Noite</v>
      </c>
      <c r="L2067" t="str">
        <f>VLOOKUP(K2067,Turnos!$A$1:$C$4,2,FALSE)</f>
        <v>22:00</v>
      </c>
      <c r="M2067" t="str">
        <f>VLOOKUP(K2067,Turnos!$A$1:$C$4,3,FALSE)</f>
        <v>06:00</v>
      </c>
      <c r="N2067" s="6">
        <v>18.797499999999999</v>
      </c>
      <c r="O2067" s="6">
        <v>1.520555555555555</v>
      </c>
      <c r="P2067" s="6">
        <f t="shared" si="130"/>
        <v>20.318055555555553</v>
      </c>
      <c r="Q2067" t="str">
        <f t="shared" si="131"/>
        <v>Anomalia</v>
      </c>
      <c r="R2067" t="str">
        <f>VLOOKUP(A2067,Funcionários!$A$1:$I$98,6,FALSE)</f>
        <v>Produção</v>
      </c>
      <c r="S2067" t="str">
        <f>VLOOKUP(A2067,Funcionários!$A$1:$I$98,5,FALSE)</f>
        <v>Analista</v>
      </c>
      <c r="T2067">
        <f>VLOOKUP(A2067,Funcionários!$A$1:$I$98,8,FALSE)</f>
        <v>11749.32</v>
      </c>
      <c r="U2067" t="str">
        <f>VLOOKUP(A2067,Funcionários!$A$1:$I$98,3,FALSE)</f>
        <v>F</v>
      </c>
    </row>
    <row r="2068" spans="1:21" x14ac:dyDescent="0.3">
      <c r="A2068">
        <v>71</v>
      </c>
      <c r="B2068" t="str">
        <f>VLOOKUP(A2068,Funcionários!$A$1:$I$98,2,FALSE)</f>
        <v>Ester Novaes</v>
      </c>
      <c r="C2068" s="2" t="s">
        <v>82</v>
      </c>
      <c r="D2068" s="4" t="s">
        <v>3527</v>
      </c>
      <c r="E2068" s="4" t="s">
        <v>1704</v>
      </c>
      <c r="F2068">
        <v>0</v>
      </c>
      <c r="G2068">
        <v>0.3</v>
      </c>
      <c r="H2068">
        <f t="shared" si="128"/>
        <v>2025</v>
      </c>
      <c r="I2068">
        <f t="shared" si="129"/>
        <v>4</v>
      </c>
      <c r="J2068" t="s">
        <v>26</v>
      </c>
      <c r="K2068" t="str">
        <f>VLOOKUP(A2068,Funcionários!$A$1:$I$98,7,FALSE)</f>
        <v>Noite</v>
      </c>
      <c r="L2068" t="str">
        <f>VLOOKUP(K2068,Turnos!$A$1:$C$4,2,FALSE)</f>
        <v>22:00</v>
      </c>
      <c r="M2068" t="str">
        <f>VLOOKUP(K2068,Turnos!$A$1:$C$4,3,FALSE)</f>
        <v>06:00</v>
      </c>
      <c r="N2068" s="6">
        <v>3.5074999999999994</v>
      </c>
      <c r="O2068" s="6">
        <v>0.63333333333333386</v>
      </c>
      <c r="P2068" s="6">
        <f t="shared" si="130"/>
        <v>4.1408333333333331</v>
      </c>
      <c r="Q2068" t="str">
        <f t="shared" si="131"/>
        <v>Anomalia</v>
      </c>
      <c r="R2068" t="str">
        <f>VLOOKUP(A2068,Funcionários!$A$1:$I$98,6,FALSE)</f>
        <v>Produção</v>
      </c>
      <c r="S2068" t="str">
        <f>VLOOKUP(A2068,Funcionários!$A$1:$I$98,5,FALSE)</f>
        <v>Analista</v>
      </c>
      <c r="T2068">
        <f>VLOOKUP(A2068,Funcionários!$A$1:$I$98,8,FALSE)</f>
        <v>11749.32</v>
      </c>
      <c r="U2068" t="str">
        <f>VLOOKUP(A2068,Funcionários!$A$1:$I$98,3,FALSE)</f>
        <v>F</v>
      </c>
    </row>
    <row r="2069" spans="1:21" x14ac:dyDescent="0.3">
      <c r="A2069">
        <v>71</v>
      </c>
      <c r="B2069" t="str">
        <f>VLOOKUP(A2069,Funcionários!$A$1:$I$98,2,FALSE)</f>
        <v>Ester Novaes</v>
      </c>
      <c r="C2069" s="2" t="s">
        <v>85</v>
      </c>
      <c r="D2069" s="4"/>
      <c r="E2069" s="4"/>
      <c r="F2069">
        <v>1</v>
      </c>
      <c r="G2069">
        <v>0</v>
      </c>
      <c r="H2069">
        <f t="shared" si="128"/>
        <v>2025</v>
      </c>
      <c r="I2069">
        <f t="shared" si="129"/>
        <v>4</v>
      </c>
      <c r="J2069" t="s">
        <v>28</v>
      </c>
      <c r="K2069" t="str">
        <f>VLOOKUP(A2069,Funcionários!$A$1:$I$98,7,FALSE)</f>
        <v>Noite</v>
      </c>
      <c r="L2069" t="str">
        <f>VLOOKUP(K2069,Turnos!$A$1:$C$4,2,FALSE)</f>
        <v>22:00</v>
      </c>
      <c r="M2069" t="str">
        <f>VLOOKUP(K2069,Turnos!$A$1:$C$4,3,FALSE)</f>
        <v>06:00</v>
      </c>
      <c r="N2069" s="6">
        <v>22</v>
      </c>
      <c r="O2069" s="6">
        <v>6</v>
      </c>
      <c r="P2069" s="6">
        <f t="shared" si="130"/>
        <v>28</v>
      </c>
      <c r="Q2069" t="str">
        <f t="shared" si="131"/>
        <v>Anomalia</v>
      </c>
      <c r="R2069" t="str">
        <f>VLOOKUP(A2069,Funcionários!$A$1:$I$98,6,FALSE)</f>
        <v>Produção</v>
      </c>
      <c r="S2069" t="str">
        <f>VLOOKUP(A2069,Funcionários!$A$1:$I$98,5,FALSE)</f>
        <v>Analista</v>
      </c>
      <c r="T2069">
        <f>VLOOKUP(A2069,Funcionários!$A$1:$I$98,8,FALSE)</f>
        <v>11749.32</v>
      </c>
      <c r="U2069" t="str">
        <f>VLOOKUP(A2069,Funcionários!$A$1:$I$98,3,FALSE)</f>
        <v>F</v>
      </c>
    </row>
    <row r="2070" spans="1:21" x14ac:dyDescent="0.3">
      <c r="A2070">
        <v>71</v>
      </c>
      <c r="B2070" t="str">
        <f>VLOOKUP(A2070,Funcionários!$A$1:$I$98,2,FALSE)</f>
        <v>Ester Novaes</v>
      </c>
      <c r="C2070" s="2" t="s">
        <v>88</v>
      </c>
      <c r="D2070" s="4" t="s">
        <v>3528</v>
      </c>
      <c r="E2070" s="4" t="s">
        <v>3529</v>
      </c>
      <c r="F2070">
        <v>0</v>
      </c>
      <c r="G2070">
        <v>1.1000000000000001</v>
      </c>
      <c r="H2070">
        <f t="shared" si="128"/>
        <v>2025</v>
      </c>
      <c r="I2070">
        <f t="shared" si="129"/>
        <v>4</v>
      </c>
      <c r="J2070" t="s">
        <v>9</v>
      </c>
      <c r="K2070" t="str">
        <f>VLOOKUP(A2070,Funcionários!$A$1:$I$98,7,FALSE)</f>
        <v>Noite</v>
      </c>
      <c r="L2070" t="str">
        <f>VLOOKUP(K2070,Turnos!$A$1:$C$4,2,FALSE)</f>
        <v>22:00</v>
      </c>
      <c r="M2070" t="str">
        <f>VLOOKUP(K2070,Turnos!$A$1:$C$4,3,FALSE)</f>
        <v>06:00</v>
      </c>
      <c r="N2070" s="6">
        <v>19.950555555555557</v>
      </c>
      <c r="O2070" s="6">
        <v>11.830555555555556</v>
      </c>
      <c r="P2070" s="6">
        <f t="shared" si="130"/>
        <v>31.781111111111112</v>
      </c>
      <c r="Q2070" t="str">
        <f t="shared" si="131"/>
        <v>Anomalia</v>
      </c>
      <c r="R2070" t="str">
        <f>VLOOKUP(A2070,Funcionários!$A$1:$I$98,6,FALSE)</f>
        <v>Produção</v>
      </c>
      <c r="S2070" t="str">
        <f>VLOOKUP(A2070,Funcionários!$A$1:$I$98,5,FALSE)</f>
        <v>Analista</v>
      </c>
      <c r="T2070">
        <f>VLOOKUP(A2070,Funcionários!$A$1:$I$98,8,FALSE)</f>
        <v>11749.32</v>
      </c>
      <c r="U2070" t="str">
        <f>VLOOKUP(A2070,Funcionários!$A$1:$I$98,3,FALSE)</f>
        <v>F</v>
      </c>
    </row>
    <row r="2071" spans="1:21" x14ac:dyDescent="0.3">
      <c r="A2071">
        <v>71</v>
      </c>
      <c r="B2071" t="str">
        <f>VLOOKUP(A2071,Funcionários!$A$1:$I$98,2,FALSE)</f>
        <v>Ester Novaes</v>
      </c>
      <c r="C2071" s="2" t="s">
        <v>91</v>
      </c>
      <c r="D2071" s="4" t="s">
        <v>3530</v>
      </c>
      <c r="E2071" s="4" t="s">
        <v>3531</v>
      </c>
      <c r="F2071">
        <v>0</v>
      </c>
      <c r="G2071">
        <v>1.9</v>
      </c>
      <c r="H2071">
        <f t="shared" si="128"/>
        <v>2025</v>
      </c>
      <c r="I2071">
        <f t="shared" si="129"/>
        <v>4</v>
      </c>
      <c r="J2071" t="s">
        <v>12</v>
      </c>
      <c r="K2071" t="str">
        <f>VLOOKUP(A2071,Funcionários!$A$1:$I$98,7,FALSE)</f>
        <v>Noite</v>
      </c>
      <c r="L2071" t="str">
        <f>VLOOKUP(K2071,Turnos!$A$1:$C$4,2,FALSE)</f>
        <v>22:00</v>
      </c>
      <c r="M2071" t="str">
        <f>VLOOKUP(K2071,Turnos!$A$1:$C$4,3,FALSE)</f>
        <v>06:00</v>
      </c>
      <c r="N2071" s="6">
        <v>2.2297222222222199</v>
      </c>
      <c r="O2071" s="6">
        <v>5.2777777777777795</v>
      </c>
      <c r="P2071" s="6">
        <f t="shared" si="130"/>
        <v>7.5074999999999994</v>
      </c>
      <c r="Q2071" t="str">
        <f t="shared" si="131"/>
        <v>Anomalia</v>
      </c>
      <c r="R2071" t="str">
        <f>VLOOKUP(A2071,Funcionários!$A$1:$I$98,6,FALSE)</f>
        <v>Produção</v>
      </c>
      <c r="S2071" t="str">
        <f>VLOOKUP(A2071,Funcionários!$A$1:$I$98,5,FALSE)</f>
        <v>Analista</v>
      </c>
      <c r="T2071">
        <f>VLOOKUP(A2071,Funcionários!$A$1:$I$98,8,FALSE)</f>
        <v>11749.32</v>
      </c>
      <c r="U2071" t="str">
        <f>VLOOKUP(A2071,Funcionários!$A$1:$I$98,3,FALSE)</f>
        <v>F</v>
      </c>
    </row>
    <row r="2072" spans="1:21" x14ac:dyDescent="0.3">
      <c r="A2072">
        <v>72</v>
      </c>
      <c r="B2072" t="str">
        <f>VLOOKUP(A2072,Funcionários!$A$1:$I$98,2,FALSE)</f>
        <v>Alice da Conceição</v>
      </c>
      <c r="C2072" s="2" t="s">
        <v>7</v>
      </c>
      <c r="D2072" s="4"/>
      <c r="E2072" s="4"/>
      <c r="F2072">
        <v>1</v>
      </c>
      <c r="G2072">
        <v>0</v>
      </c>
      <c r="H2072">
        <f t="shared" si="128"/>
        <v>2025</v>
      </c>
      <c r="I2072">
        <f t="shared" si="129"/>
        <v>5</v>
      </c>
      <c r="J2072" t="s">
        <v>9</v>
      </c>
      <c r="K2072" t="str">
        <f>VLOOKUP(A2072,Funcionários!$A$1:$I$98,7,FALSE)</f>
        <v>Tarde</v>
      </c>
      <c r="L2072" t="str">
        <f>VLOOKUP(K2072,Turnos!$A$1:$C$4,2,FALSE)</f>
        <v>14:00</v>
      </c>
      <c r="M2072" t="str">
        <f>VLOOKUP(K2072,Turnos!$A$1:$C$4,3,FALSE)</f>
        <v>22:00</v>
      </c>
      <c r="N2072" s="6">
        <v>14</v>
      </c>
      <c r="O2072" s="6">
        <v>22</v>
      </c>
      <c r="P2072" s="6">
        <f t="shared" si="130"/>
        <v>36</v>
      </c>
      <c r="Q2072" t="str">
        <f t="shared" si="131"/>
        <v>Anomalia</v>
      </c>
      <c r="R2072" t="str">
        <f>VLOOKUP(A2072,Funcionários!$A$1:$I$98,6,FALSE)</f>
        <v>Comercial</v>
      </c>
      <c r="S2072" t="str">
        <f>VLOOKUP(A2072,Funcionários!$A$1:$I$98,5,FALSE)</f>
        <v>Gerente</v>
      </c>
      <c r="T2072">
        <f>VLOOKUP(A2072,Funcionários!$A$1:$I$98,8,FALSE)</f>
        <v>5414.25</v>
      </c>
      <c r="U2072" t="str">
        <f>VLOOKUP(A2072,Funcionários!$A$1:$I$98,3,FALSE)</f>
        <v>F</v>
      </c>
    </row>
    <row r="2073" spans="1:21" x14ac:dyDescent="0.3">
      <c r="A2073">
        <v>72</v>
      </c>
      <c r="B2073" t="str">
        <f>VLOOKUP(A2073,Funcionários!$A$1:$I$98,2,FALSE)</f>
        <v>Alice da Conceição</v>
      </c>
      <c r="C2073" s="2" t="s">
        <v>10</v>
      </c>
      <c r="D2073" s="4" t="s">
        <v>3532</v>
      </c>
      <c r="E2073" s="4" t="s">
        <v>3533</v>
      </c>
      <c r="F2073">
        <v>0</v>
      </c>
      <c r="G2073">
        <v>2.4</v>
      </c>
      <c r="H2073">
        <f t="shared" si="128"/>
        <v>2025</v>
      </c>
      <c r="I2073">
        <f t="shared" si="129"/>
        <v>5</v>
      </c>
      <c r="J2073" t="s">
        <v>12</v>
      </c>
      <c r="K2073" t="str">
        <f>VLOOKUP(A2073,Funcionários!$A$1:$I$98,7,FALSE)</f>
        <v>Tarde</v>
      </c>
      <c r="L2073" t="str">
        <f>VLOOKUP(K2073,Turnos!$A$1:$C$4,2,FALSE)</f>
        <v>14:00</v>
      </c>
      <c r="M2073" t="str">
        <f>VLOOKUP(K2073,Turnos!$A$1:$C$4,3,FALSE)</f>
        <v>22:00</v>
      </c>
      <c r="N2073" s="6">
        <v>13.941666666666666</v>
      </c>
      <c r="O2073" s="6">
        <v>21.023055555555555</v>
      </c>
      <c r="P2073" s="6">
        <f t="shared" si="130"/>
        <v>34.964722222222221</v>
      </c>
      <c r="Q2073" t="str">
        <f t="shared" si="131"/>
        <v>Anomalia</v>
      </c>
      <c r="R2073" t="str">
        <f>VLOOKUP(A2073,Funcionários!$A$1:$I$98,6,FALSE)</f>
        <v>Comercial</v>
      </c>
      <c r="S2073" t="str">
        <f>VLOOKUP(A2073,Funcionários!$A$1:$I$98,5,FALSE)</f>
        <v>Gerente</v>
      </c>
      <c r="T2073">
        <f>VLOOKUP(A2073,Funcionários!$A$1:$I$98,8,FALSE)</f>
        <v>5414.25</v>
      </c>
      <c r="U2073" t="str">
        <f>VLOOKUP(A2073,Funcionários!$A$1:$I$98,3,FALSE)</f>
        <v>F</v>
      </c>
    </row>
    <row r="2074" spans="1:21" x14ac:dyDescent="0.3">
      <c r="A2074">
        <v>72</v>
      </c>
      <c r="B2074" t="str">
        <f>VLOOKUP(A2074,Funcionários!$A$1:$I$98,2,FALSE)</f>
        <v>Alice da Conceição</v>
      </c>
      <c r="C2074" s="2" t="s">
        <v>13</v>
      </c>
      <c r="D2074" s="4" t="s">
        <v>3045</v>
      </c>
      <c r="E2074" s="4" t="s">
        <v>3534</v>
      </c>
      <c r="F2074">
        <v>0</v>
      </c>
      <c r="G2074">
        <v>1.5</v>
      </c>
      <c r="H2074">
        <f t="shared" si="128"/>
        <v>2025</v>
      </c>
      <c r="I2074">
        <f t="shared" si="129"/>
        <v>5</v>
      </c>
      <c r="J2074" t="s">
        <v>16</v>
      </c>
      <c r="K2074" t="str">
        <f>VLOOKUP(A2074,Funcionários!$A$1:$I$98,7,FALSE)</f>
        <v>Tarde</v>
      </c>
      <c r="L2074" t="str">
        <f>VLOOKUP(K2074,Turnos!$A$1:$C$4,2,FALSE)</f>
        <v>14:00</v>
      </c>
      <c r="M2074" t="str">
        <f>VLOOKUP(K2074,Turnos!$A$1:$C$4,3,FALSE)</f>
        <v>22:00</v>
      </c>
      <c r="N2074" s="6">
        <v>0.30222222222221973</v>
      </c>
      <c r="O2074" s="6">
        <v>1.440277777777778</v>
      </c>
      <c r="P2074" s="6">
        <f t="shared" si="130"/>
        <v>1.7424999999999977</v>
      </c>
      <c r="Q2074" t="str">
        <f t="shared" si="131"/>
        <v>OK</v>
      </c>
      <c r="R2074" t="str">
        <f>VLOOKUP(A2074,Funcionários!$A$1:$I$98,6,FALSE)</f>
        <v>Comercial</v>
      </c>
      <c r="S2074" t="str">
        <f>VLOOKUP(A2074,Funcionários!$A$1:$I$98,5,FALSE)</f>
        <v>Gerente</v>
      </c>
      <c r="T2074">
        <f>VLOOKUP(A2074,Funcionários!$A$1:$I$98,8,FALSE)</f>
        <v>5414.25</v>
      </c>
      <c r="U2074" t="str">
        <f>VLOOKUP(A2074,Funcionários!$A$1:$I$98,3,FALSE)</f>
        <v>F</v>
      </c>
    </row>
    <row r="2075" spans="1:21" x14ac:dyDescent="0.3">
      <c r="A2075">
        <v>72</v>
      </c>
      <c r="B2075" t="str">
        <f>VLOOKUP(A2075,Funcionários!$A$1:$I$98,2,FALSE)</f>
        <v>Alice da Conceição</v>
      </c>
      <c r="C2075" s="2" t="s">
        <v>17</v>
      </c>
      <c r="D2075" s="4" t="s">
        <v>3535</v>
      </c>
      <c r="E2075" s="4" t="s">
        <v>412</v>
      </c>
      <c r="F2075">
        <v>0</v>
      </c>
      <c r="G2075">
        <v>2.6</v>
      </c>
      <c r="H2075">
        <f t="shared" si="128"/>
        <v>2025</v>
      </c>
      <c r="I2075">
        <f t="shared" si="129"/>
        <v>5</v>
      </c>
      <c r="J2075" t="s">
        <v>18</v>
      </c>
      <c r="K2075" t="str">
        <f>VLOOKUP(A2075,Funcionários!$A$1:$I$98,7,FALSE)</f>
        <v>Tarde</v>
      </c>
      <c r="L2075" t="str">
        <f>VLOOKUP(K2075,Turnos!$A$1:$C$4,2,FALSE)</f>
        <v>14:00</v>
      </c>
      <c r="M2075" t="str">
        <f>VLOOKUP(K2075,Turnos!$A$1:$C$4,3,FALSE)</f>
        <v>22:00</v>
      </c>
      <c r="N2075" s="6">
        <v>0.60000000000000042</v>
      </c>
      <c r="O2075" s="6">
        <v>2.6522222222222194</v>
      </c>
      <c r="P2075" s="6">
        <f t="shared" si="130"/>
        <v>3.2522222222222199</v>
      </c>
      <c r="Q2075" t="str">
        <f t="shared" si="131"/>
        <v>Anomalia</v>
      </c>
      <c r="R2075" t="str">
        <f>VLOOKUP(A2075,Funcionários!$A$1:$I$98,6,FALSE)</f>
        <v>Comercial</v>
      </c>
      <c r="S2075" t="str">
        <f>VLOOKUP(A2075,Funcionários!$A$1:$I$98,5,FALSE)</f>
        <v>Gerente</v>
      </c>
      <c r="T2075">
        <f>VLOOKUP(A2075,Funcionários!$A$1:$I$98,8,FALSE)</f>
        <v>5414.25</v>
      </c>
      <c r="U2075" t="str">
        <f>VLOOKUP(A2075,Funcionários!$A$1:$I$98,3,FALSE)</f>
        <v>F</v>
      </c>
    </row>
    <row r="2076" spans="1:21" x14ac:dyDescent="0.3">
      <c r="A2076">
        <v>72</v>
      </c>
      <c r="B2076" t="str">
        <f>VLOOKUP(A2076,Funcionários!$A$1:$I$98,2,FALSE)</f>
        <v>Alice da Conceição</v>
      </c>
      <c r="C2076" s="2" t="s">
        <v>19</v>
      </c>
      <c r="D2076" s="4" t="s">
        <v>3536</v>
      </c>
      <c r="E2076" s="4" t="s">
        <v>3537</v>
      </c>
      <c r="F2076">
        <v>0</v>
      </c>
      <c r="G2076">
        <v>0.1</v>
      </c>
      <c r="H2076">
        <f t="shared" si="128"/>
        <v>2025</v>
      </c>
      <c r="I2076">
        <f t="shared" si="129"/>
        <v>5</v>
      </c>
      <c r="J2076" t="s">
        <v>22</v>
      </c>
      <c r="K2076" t="str">
        <f>VLOOKUP(A2076,Funcionários!$A$1:$I$98,7,FALSE)</f>
        <v>Tarde</v>
      </c>
      <c r="L2076" t="str">
        <f>VLOOKUP(K2076,Turnos!$A$1:$C$4,2,FALSE)</f>
        <v>14:00</v>
      </c>
      <c r="M2076" t="str">
        <f>VLOOKUP(K2076,Turnos!$A$1:$C$4,3,FALSE)</f>
        <v>22:00</v>
      </c>
      <c r="N2076" s="6">
        <v>5.9455555555555577</v>
      </c>
      <c r="O2076" s="6">
        <v>10.983888888888886</v>
      </c>
      <c r="P2076" s="6">
        <f t="shared" si="130"/>
        <v>16.929444444444442</v>
      </c>
      <c r="Q2076" t="str">
        <f t="shared" si="131"/>
        <v>Anomalia</v>
      </c>
      <c r="R2076" t="str">
        <f>VLOOKUP(A2076,Funcionários!$A$1:$I$98,6,FALSE)</f>
        <v>Comercial</v>
      </c>
      <c r="S2076" t="str">
        <f>VLOOKUP(A2076,Funcionários!$A$1:$I$98,5,FALSE)</f>
        <v>Gerente</v>
      </c>
      <c r="T2076">
        <f>VLOOKUP(A2076,Funcionários!$A$1:$I$98,8,FALSE)</f>
        <v>5414.25</v>
      </c>
      <c r="U2076" t="str">
        <f>VLOOKUP(A2076,Funcionários!$A$1:$I$98,3,FALSE)</f>
        <v>F</v>
      </c>
    </row>
    <row r="2077" spans="1:21" x14ac:dyDescent="0.3">
      <c r="A2077">
        <v>72</v>
      </c>
      <c r="B2077" t="str">
        <f>VLOOKUP(A2077,Funcionários!$A$1:$I$98,2,FALSE)</f>
        <v>Alice da Conceição</v>
      </c>
      <c r="C2077" s="2" t="s">
        <v>23</v>
      </c>
      <c r="D2077" s="4" t="s">
        <v>3538</v>
      </c>
      <c r="E2077" s="4" t="s">
        <v>3539</v>
      </c>
      <c r="F2077">
        <v>0</v>
      </c>
      <c r="G2077">
        <v>1.2</v>
      </c>
      <c r="H2077">
        <f t="shared" si="128"/>
        <v>2025</v>
      </c>
      <c r="I2077">
        <f t="shared" si="129"/>
        <v>5</v>
      </c>
      <c r="J2077" t="s">
        <v>26</v>
      </c>
      <c r="K2077" t="str">
        <f>VLOOKUP(A2077,Funcionários!$A$1:$I$98,7,FALSE)</f>
        <v>Tarde</v>
      </c>
      <c r="L2077" t="str">
        <f>VLOOKUP(K2077,Turnos!$A$1:$C$4,2,FALSE)</f>
        <v>14:00</v>
      </c>
      <c r="M2077" t="str">
        <f>VLOOKUP(K2077,Turnos!$A$1:$C$4,3,FALSE)</f>
        <v>22:00</v>
      </c>
      <c r="N2077" s="6">
        <v>3.7238888888888897</v>
      </c>
      <c r="O2077" s="6">
        <v>17.895833333333332</v>
      </c>
      <c r="P2077" s="6">
        <f t="shared" si="130"/>
        <v>21.619722222222222</v>
      </c>
      <c r="Q2077" t="str">
        <f t="shared" si="131"/>
        <v>Anomalia</v>
      </c>
      <c r="R2077" t="str">
        <f>VLOOKUP(A2077,Funcionários!$A$1:$I$98,6,FALSE)</f>
        <v>Comercial</v>
      </c>
      <c r="S2077" t="str">
        <f>VLOOKUP(A2077,Funcionários!$A$1:$I$98,5,FALSE)</f>
        <v>Gerente</v>
      </c>
      <c r="T2077">
        <f>VLOOKUP(A2077,Funcionários!$A$1:$I$98,8,FALSE)</f>
        <v>5414.25</v>
      </c>
      <c r="U2077" t="str">
        <f>VLOOKUP(A2077,Funcionários!$A$1:$I$98,3,FALSE)</f>
        <v>F</v>
      </c>
    </row>
    <row r="2078" spans="1:21" x14ac:dyDescent="0.3">
      <c r="A2078">
        <v>72</v>
      </c>
      <c r="B2078" t="str">
        <f>VLOOKUP(A2078,Funcionários!$A$1:$I$98,2,FALSE)</f>
        <v>Alice da Conceição</v>
      </c>
      <c r="C2078" s="2" t="s">
        <v>27</v>
      </c>
      <c r="D2078" s="4"/>
      <c r="E2078" s="4"/>
      <c r="F2078">
        <v>0</v>
      </c>
      <c r="G2078">
        <v>0</v>
      </c>
      <c r="H2078">
        <f t="shared" si="128"/>
        <v>2025</v>
      </c>
      <c r="I2078">
        <f t="shared" si="129"/>
        <v>5</v>
      </c>
      <c r="J2078" t="s">
        <v>28</v>
      </c>
      <c r="K2078" t="str">
        <f>VLOOKUP(A2078,Funcionários!$A$1:$I$98,7,FALSE)</f>
        <v>Tarde</v>
      </c>
      <c r="L2078" t="str">
        <f>VLOOKUP(K2078,Turnos!$A$1:$C$4,2,FALSE)</f>
        <v>14:00</v>
      </c>
      <c r="M2078" t="str">
        <f>VLOOKUP(K2078,Turnos!$A$1:$C$4,3,FALSE)</f>
        <v>22:00</v>
      </c>
      <c r="N2078" s="6">
        <v>14</v>
      </c>
      <c r="O2078" s="6">
        <v>22</v>
      </c>
      <c r="P2078" s="6">
        <f t="shared" si="130"/>
        <v>36</v>
      </c>
      <c r="Q2078" t="str">
        <f t="shared" si="131"/>
        <v>Anomalia</v>
      </c>
      <c r="R2078" t="str">
        <f>VLOOKUP(A2078,Funcionários!$A$1:$I$98,6,FALSE)</f>
        <v>Comercial</v>
      </c>
      <c r="S2078" t="str">
        <f>VLOOKUP(A2078,Funcionários!$A$1:$I$98,5,FALSE)</f>
        <v>Gerente</v>
      </c>
      <c r="T2078">
        <f>VLOOKUP(A2078,Funcionários!$A$1:$I$98,8,FALSE)</f>
        <v>5414.25</v>
      </c>
      <c r="U2078" t="str">
        <f>VLOOKUP(A2078,Funcionários!$A$1:$I$98,3,FALSE)</f>
        <v>F</v>
      </c>
    </row>
    <row r="2079" spans="1:21" x14ac:dyDescent="0.3">
      <c r="A2079">
        <v>72</v>
      </c>
      <c r="B2079" t="str">
        <f>VLOOKUP(A2079,Funcionários!$A$1:$I$98,2,FALSE)</f>
        <v>Alice da Conceição</v>
      </c>
      <c r="C2079" s="2" t="s">
        <v>29</v>
      </c>
      <c r="D2079" s="4" t="s">
        <v>3540</v>
      </c>
      <c r="E2079" s="4" t="s">
        <v>3541</v>
      </c>
      <c r="F2079">
        <v>0</v>
      </c>
      <c r="G2079">
        <v>2.6</v>
      </c>
      <c r="H2079">
        <f t="shared" si="128"/>
        <v>2025</v>
      </c>
      <c r="I2079">
        <f t="shared" si="129"/>
        <v>4</v>
      </c>
      <c r="J2079" t="s">
        <v>9</v>
      </c>
      <c r="K2079" t="str">
        <f>VLOOKUP(A2079,Funcionários!$A$1:$I$98,7,FALSE)</f>
        <v>Tarde</v>
      </c>
      <c r="L2079" t="str">
        <f>VLOOKUP(K2079,Turnos!$A$1:$C$4,2,FALSE)</f>
        <v>14:00</v>
      </c>
      <c r="M2079" t="str">
        <f>VLOOKUP(K2079,Turnos!$A$1:$C$4,3,FALSE)</f>
        <v>22:00</v>
      </c>
      <c r="N2079" s="6">
        <v>1.485833333333334</v>
      </c>
      <c r="O2079" s="6">
        <v>13.725277777777778</v>
      </c>
      <c r="P2079" s="6">
        <f t="shared" si="130"/>
        <v>15.211111111111112</v>
      </c>
      <c r="Q2079" t="str">
        <f t="shared" si="131"/>
        <v>Anomalia</v>
      </c>
      <c r="R2079" t="str">
        <f>VLOOKUP(A2079,Funcionários!$A$1:$I$98,6,FALSE)</f>
        <v>Comercial</v>
      </c>
      <c r="S2079" t="str">
        <f>VLOOKUP(A2079,Funcionários!$A$1:$I$98,5,FALSE)</f>
        <v>Gerente</v>
      </c>
      <c r="T2079">
        <f>VLOOKUP(A2079,Funcionários!$A$1:$I$98,8,FALSE)</f>
        <v>5414.25</v>
      </c>
      <c r="U2079" t="str">
        <f>VLOOKUP(A2079,Funcionários!$A$1:$I$98,3,FALSE)</f>
        <v>F</v>
      </c>
    </row>
    <row r="2080" spans="1:21" x14ac:dyDescent="0.3">
      <c r="A2080">
        <v>72</v>
      </c>
      <c r="B2080" t="str">
        <f>VLOOKUP(A2080,Funcionários!$A$1:$I$98,2,FALSE)</f>
        <v>Alice da Conceição</v>
      </c>
      <c r="C2080" s="2" t="s">
        <v>32</v>
      </c>
      <c r="D2080" s="4" t="s">
        <v>3542</v>
      </c>
      <c r="E2080" s="4" t="s">
        <v>3543</v>
      </c>
      <c r="F2080">
        <v>0</v>
      </c>
      <c r="G2080">
        <v>1.5</v>
      </c>
      <c r="H2080">
        <f t="shared" si="128"/>
        <v>2025</v>
      </c>
      <c r="I2080">
        <f t="shared" si="129"/>
        <v>4</v>
      </c>
      <c r="J2080" t="s">
        <v>12</v>
      </c>
      <c r="K2080" t="str">
        <f>VLOOKUP(A2080,Funcionários!$A$1:$I$98,7,FALSE)</f>
        <v>Tarde</v>
      </c>
      <c r="L2080" t="str">
        <f>VLOOKUP(K2080,Turnos!$A$1:$C$4,2,FALSE)</f>
        <v>14:00</v>
      </c>
      <c r="M2080" t="str">
        <f>VLOOKUP(K2080,Turnos!$A$1:$C$4,3,FALSE)</f>
        <v>22:00</v>
      </c>
      <c r="N2080" s="6">
        <v>2.5061111111111103</v>
      </c>
      <c r="O2080" s="6">
        <v>21.466666666666665</v>
      </c>
      <c r="P2080" s="6">
        <f t="shared" si="130"/>
        <v>23.972777777777775</v>
      </c>
      <c r="Q2080" t="str">
        <f t="shared" si="131"/>
        <v>Anomalia</v>
      </c>
      <c r="R2080" t="str">
        <f>VLOOKUP(A2080,Funcionários!$A$1:$I$98,6,FALSE)</f>
        <v>Comercial</v>
      </c>
      <c r="S2080" t="str">
        <f>VLOOKUP(A2080,Funcionários!$A$1:$I$98,5,FALSE)</f>
        <v>Gerente</v>
      </c>
      <c r="T2080">
        <f>VLOOKUP(A2080,Funcionários!$A$1:$I$98,8,FALSE)</f>
        <v>5414.25</v>
      </c>
      <c r="U2080" t="str">
        <f>VLOOKUP(A2080,Funcionários!$A$1:$I$98,3,FALSE)</f>
        <v>F</v>
      </c>
    </row>
    <row r="2081" spans="1:21" x14ac:dyDescent="0.3">
      <c r="A2081">
        <v>72</v>
      </c>
      <c r="B2081" t="str">
        <f>VLOOKUP(A2081,Funcionários!$A$1:$I$98,2,FALSE)</f>
        <v>Alice da Conceição</v>
      </c>
      <c r="C2081" s="2" t="s">
        <v>35</v>
      </c>
      <c r="D2081" s="4" t="s">
        <v>3544</v>
      </c>
      <c r="E2081" s="4" t="s">
        <v>3545</v>
      </c>
      <c r="F2081">
        <v>0</v>
      </c>
      <c r="G2081">
        <v>1.5</v>
      </c>
      <c r="H2081">
        <f t="shared" si="128"/>
        <v>2025</v>
      </c>
      <c r="I2081">
        <f t="shared" si="129"/>
        <v>4</v>
      </c>
      <c r="J2081" t="s">
        <v>16</v>
      </c>
      <c r="K2081" t="str">
        <f>VLOOKUP(A2081,Funcionários!$A$1:$I$98,7,FALSE)</f>
        <v>Tarde</v>
      </c>
      <c r="L2081" t="str">
        <f>VLOOKUP(K2081,Turnos!$A$1:$C$4,2,FALSE)</f>
        <v>14:00</v>
      </c>
      <c r="M2081" t="str">
        <f>VLOOKUP(K2081,Turnos!$A$1:$C$4,3,FALSE)</f>
        <v>22:00</v>
      </c>
      <c r="N2081" s="6">
        <v>8.3747222222222213</v>
      </c>
      <c r="O2081" s="6">
        <v>0.61027777777777636</v>
      </c>
      <c r="P2081" s="6">
        <f t="shared" si="130"/>
        <v>8.9849999999999977</v>
      </c>
      <c r="Q2081" t="str">
        <f t="shared" si="131"/>
        <v>Anomalia</v>
      </c>
      <c r="R2081" t="str">
        <f>VLOOKUP(A2081,Funcionários!$A$1:$I$98,6,FALSE)</f>
        <v>Comercial</v>
      </c>
      <c r="S2081" t="str">
        <f>VLOOKUP(A2081,Funcionários!$A$1:$I$98,5,FALSE)</f>
        <v>Gerente</v>
      </c>
      <c r="T2081">
        <f>VLOOKUP(A2081,Funcionários!$A$1:$I$98,8,FALSE)</f>
        <v>5414.25</v>
      </c>
      <c r="U2081" t="str">
        <f>VLOOKUP(A2081,Funcionários!$A$1:$I$98,3,FALSE)</f>
        <v>F</v>
      </c>
    </row>
    <row r="2082" spans="1:21" x14ac:dyDescent="0.3">
      <c r="A2082">
        <v>72</v>
      </c>
      <c r="B2082" t="str">
        <f>VLOOKUP(A2082,Funcionários!$A$1:$I$98,2,FALSE)</f>
        <v>Alice da Conceição</v>
      </c>
      <c r="C2082" s="2" t="s">
        <v>36</v>
      </c>
      <c r="D2082" s="4" t="s">
        <v>3546</v>
      </c>
      <c r="E2082" s="4" t="s">
        <v>3547</v>
      </c>
      <c r="F2082">
        <v>0</v>
      </c>
      <c r="G2082">
        <v>2</v>
      </c>
      <c r="H2082">
        <f t="shared" si="128"/>
        <v>2025</v>
      </c>
      <c r="I2082">
        <f t="shared" si="129"/>
        <v>4</v>
      </c>
      <c r="J2082" t="s">
        <v>18</v>
      </c>
      <c r="K2082" t="str">
        <f>VLOOKUP(A2082,Funcionários!$A$1:$I$98,7,FALSE)</f>
        <v>Tarde</v>
      </c>
      <c r="L2082" t="str">
        <f>VLOOKUP(K2082,Turnos!$A$1:$C$4,2,FALSE)</f>
        <v>14:00</v>
      </c>
      <c r="M2082" t="str">
        <f>VLOOKUP(K2082,Turnos!$A$1:$C$4,3,FALSE)</f>
        <v>22:00</v>
      </c>
      <c r="N2082" s="6">
        <v>6.5938888888888867</v>
      </c>
      <c r="O2082" s="6">
        <v>19.43472222222222</v>
      </c>
      <c r="P2082" s="6">
        <f t="shared" si="130"/>
        <v>26.028611111111108</v>
      </c>
      <c r="Q2082" t="str">
        <f t="shared" si="131"/>
        <v>Anomalia</v>
      </c>
      <c r="R2082" t="str">
        <f>VLOOKUP(A2082,Funcionários!$A$1:$I$98,6,FALSE)</f>
        <v>Comercial</v>
      </c>
      <c r="S2082" t="str">
        <f>VLOOKUP(A2082,Funcionários!$A$1:$I$98,5,FALSE)</f>
        <v>Gerente</v>
      </c>
      <c r="T2082">
        <f>VLOOKUP(A2082,Funcionários!$A$1:$I$98,8,FALSE)</f>
        <v>5414.25</v>
      </c>
      <c r="U2082" t="str">
        <f>VLOOKUP(A2082,Funcionários!$A$1:$I$98,3,FALSE)</f>
        <v>F</v>
      </c>
    </row>
    <row r="2083" spans="1:21" x14ac:dyDescent="0.3">
      <c r="A2083">
        <v>72</v>
      </c>
      <c r="B2083" t="str">
        <f>VLOOKUP(A2083,Funcionários!$A$1:$I$98,2,FALSE)</f>
        <v>Alice da Conceição</v>
      </c>
      <c r="C2083" s="2" t="s">
        <v>39</v>
      </c>
      <c r="D2083" s="4" t="s">
        <v>3548</v>
      </c>
      <c r="E2083" s="4" t="s">
        <v>3549</v>
      </c>
      <c r="F2083">
        <v>0</v>
      </c>
      <c r="G2083">
        <v>1.4</v>
      </c>
      <c r="H2083">
        <f t="shared" si="128"/>
        <v>2025</v>
      </c>
      <c r="I2083">
        <f t="shared" si="129"/>
        <v>4</v>
      </c>
      <c r="J2083" t="s">
        <v>22</v>
      </c>
      <c r="K2083" t="str">
        <f>VLOOKUP(A2083,Funcionários!$A$1:$I$98,7,FALSE)</f>
        <v>Tarde</v>
      </c>
      <c r="L2083" t="str">
        <f>VLOOKUP(K2083,Turnos!$A$1:$C$4,2,FALSE)</f>
        <v>14:00</v>
      </c>
      <c r="M2083" t="str">
        <f>VLOOKUP(K2083,Turnos!$A$1:$C$4,3,FALSE)</f>
        <v>22:00</v>
      </c>
      <c r="N2083" s="6">
        <v>8.3177777777777795</v>
      </c>
      <c r="O2083" s="6">
        <v>8.719444444444445</v>
      </c>
      <c r="P2083" s="6">
        <f t="shared" si="130"/>
        <v>17.037222222222226</v>
      </c>
      <c r="Q2083" t="str">
        <f t="shared" si="131"/>
        <v>Anomalia</v>
      </c>
      <c r="R2083" t="str">
        <f>VLOOKUP(A2083,Funcionários!$A$1:$I$98,6,FALSE)</f>
        <v>Comercial</v>
      </c>
      <c r="S2083" t="str">
        <f>VLOOKUP(A2083,Funcionários!$A$1:$I$98,5,FALSE)</f>
        <v>Gerente</v>
      </c>
      <c r="T2083">
        <f>VLOOKUP(A2083,Funcionários!$A$1:$I$98,8,FALSE)</f>
        <v>5414.25</v>
      </c>
      <c r="U2083" t="str">
        <f>VLOOKUP(A2083,Funcionários!$A$1:$I$98,3,FALSE)</f>
        <v>F</v>
      </c>
    </row>
    <row r="2084" spans="1:21" x14ac:dyDescent="0.3">
      <c r="A2084">
        <v>72</v>
      </c>
      <c r="B2084" t="str">
        <f>VLOOKUP(A2084,Funcionários!$A$1:$I$98,2,FALSE)</f>
        <v>Alice da Conceição</v>
      </c>
      <c r="C2084" s="2" t="s">
        <v>42</v>
      </c>
      <c r="D2084" s="4" t="s">
        <v>3550</v>
      </c>
      <c r="E2084" s="4" t="s">
        <v>3040</v>
      </c>
      <c r="F2084">
        <v>0</v>
      </c>
      <c r="G2084">
        <v>1.2</v>
      </c>
      <c r="H2084">
        <f t="shared" si="128"/>
        <v>2025</v>
      </c>
      <c r="I2084">
        <f t="shared" si="129"/>
        <v>4</v>
      </c>
      <c r="J2084" t="s">
        <v>26</v>
      </c>
      <c r="K2084" t="str">
        <f>VLOOKUP(A2084,Funcionários!$A$1:$I$98,7,FALSE)</f>
        <v>Tarde</v>
      </c>
      <c r="L2084" t="str">
        <f>VLOOKUP(K2084,Turnos!$A$1:$C$4,2,FALSE)</f>
        <v>14:00</v>
      </c>
      <c r="M2084" t="str">
        <f>VLOOKUP(K2084,Turnos!$A$1:$C$4,3,FALSE)</f>
        <v>22:00</v>
      </c>
      <c r="N2084" s="6">
        <v>5.4899999999999975</v>
      </c>
      <c r="O2084" s="6">
        <v>18.48</v>
      </c>
      <c r="P2084" s="6">
        <f t="shared" si="130"/>
        <v>23.97</v>
      </c>
      <c r="Q2084" t="str">
        <f t="shared" si="131"/>
        <v>Anomalia</v>
      </c>
      <c r="R2084" t="str">
        <f>VLOOKUP(A2084,Funcionários!$A$1:$I$98,6,FALSE)</f>
        <v>Comercial</v>
      </c>
      <c r="S2084" t="str">
        <f>VLOOKUP(A2084,Funcionários!$A$1:$I$98,5,FALSE)</f>
        <v>Gerente</v>
      </c>
      <c r="T2084">
        <f>VLOOKUP(A2084,Funcionários!$A$1:$I$98,8,FALSE)</f>
        <v>5414.25</v>
      </c>
      <c r="U2084" t="str">
        <f>VLOOKUP(A2084,Funcionários!$A$1:$I$98,3,FALSE)</f>
        <v>F</v>
      </c>
    </row>
    <row r="2085" spans="1:21" x14ac:dyDescent="0.3">
      <c r="A2085">
        <v>72</v>
      </c>
      <c r="B2085" t="str">
        <f>VLOOKUP(A2085,Funcionários!$A$1:$I$98,2,FALSE)</f>
        <v>Alice da Conceição</v>
      </c>
      <c r="C2085" s="2" t="s">
        <v>45</v>
      </c>
      <c r="D2085" s="4" t="s">
        <v>3551</v>
      </c>
      <c r="E2085" s="4" t="s">
        <v>3552</v>
      </c>
      <c r="F2085">
        <v>0</v>
      </c>
      <c r="G2085">
        <v>1.9</v>
      </c>
      <c r="H2085">
        <f t="shared" si="128"/>
        <v>2025</v>
      </c>
      <c r="I2085">
        <f t="shared" si="129"/>
        <v>4</v>
      </c>
      <c r="J2085" t="s">
        <v>28</v>
      </c>
      <c r="K2085" t="str">
        <f>VLOOKUP(A2085,Funcionários!$A$1:$I$98,7,FALSE)</f>
        <v>Tarde</v>
      </c>
      <c r="L2085" t="str">
        <f>VLOOKUP(K2085,Turnos!$A$1:$C$4,2,FALSE)</f>
        <v>14:00</v>
      </c>
      <c r="M2085" t="str">
        <f>VLOOKUP(K2085,Turnos!$A$1:$C$4,3,FALSE)</f>
        <v>22:00</v>
      </c>
      <c r="N2085" s="6">
        <v>13.405277777777778</v>
      </c>
      <c r="O2085" s="6">
        <v>1.1158333333333346</v>
      </c>
      <c r="P2085" s="6">
        <f t="shared" si="130"/>
        <v>14.521111111111113</v>
      </c>
      <c r="Q2085" t="str">
        <f t="shared" si="131"/>
        <v>Anomalia</v>
      </c>
      <c r="R2085" t="str">
        <f>VLOOKUP(A2085,Funcionários!$A$1:$I$98,6,FALSE)</f>
        <v>Comercial</v>
      </c>
      <c r="S2085" t="str">
        <f>VLOOKUP(A2085,Funcionários!$A$1:$I$98,5,FALSE)</f>
        <v>Gerente</v>
      </c>
      <c r="T2085">
        <f>VLOOKUP(A2085,Funcionários!$A$1:$I$98,8,FALSE)</f>
        <v>5414.25</v>
      </c>
      <c r="U2085" t="str">
        <f>VLOOKUP(A2085,Funcionários!$A$1:$I$98,3,FALSE)</f>
        <v>F</v>
      </c>
    </row>
    <row r="2086" spans="1:21" x14ac:dyDescent="0.3">
      <c r="A2086">
        <v>72</v>
      </c>
      <c r="B2086" t="str">
        <f>VLOOKUP(A2086,Funcionários!$A$1:$I$98,2,FALSE)</f>
        <v>Alice da Conceição</v>
      </c>
      <c r="C2086" s="2" t="s">
        <v>48</v>
      </c>
      <c r="D2086" s="4"/>
      <c r="E2086" s="4"/>
      <c r="F2086">
        <v>0</v>
      </c>
      <c r="G2086">
        <v>0</v>
      </c>
      <c r="H2086">
        <f t="shared" si="128"/>
        <v>2025</v>
      </c>
      <c r="I2086">
        <f t="shared" si="129"/>
        <v>4</v>
      </c>
      <c r="J2086" t="s">
        <v>9</v>
      </c>
      <c r="K2086" t="str">
        <f>VLOOKUP(A2086,Funcionários!$A$1:$I$98,7,FALSE)</f>
        <v>Tarde</v>
      </c>
      <c r="L2086" t="str">
        <f>VLOOKUP(K2086,Turnos!$A$1:$C$4,2,FALSE)</f>
        <v>14:00</v>
      </c>
      <c r="M2086" t="str">
        <f>VLOOKUP(K2086,Turnos!$A$1:$C$4,3,FALSE)</f>
        <v>22:00</v>
      </c>
      <c r="N2086" s="6">
        <v>14</v>
      </c>
      <c r="O2086" s="6">
        <v>22</v>
      </c>
      <c r="P2086" s="6">
        <f t="shared" si="130"/>
        <v>36</v>
      </c>
      <c r="Q2086" t="str">
        <f t="shared" si="131"/>
        <v>Anomalia</v>
      </c>
      <c r="R2086" t="str">
        <f>VLOOKUP(A2086,Funcionários!$A$1:$I$98,6,FALSE)</f>
        <v>Comercial</v>
      </c>
      <c r="S2086" t="str">
        <f>VLOOKUP(A2086,Funcionários!$A$1:$I$98,5,FALSE)</f>
        <v>Gerente</v>
      </c>
      <c r="T2086">
        <f>VLOOKUP(A2086,Funcionários!$A$1:$I$98,8,FALSE)</f>
        <v>5414.25</v>
      </c>
      <c r="U2086" t="str">
        <f>VLOOKUP(A2086,Funcionários!$A$1:$I$98,3,FALSE)</f>
        <v>F</v>
      </c>
    </row>
    <row r="2087" spans="1:21" x14ac:dyDescent="0.3">
      <c r="A2087">
        <v>72</v>
      </c>
      <c r="B2087" t="str">
        <f>VLOOKUP(A2087,Funcionários!$A$1:$I$98,2,FALSE)</f>
        <v>Alice da Conceição</v>
      </c>
      <c r="C2087" s="2" t="s">
        <v>51</v>
      </c>
      <c r="D2087" s="4"/>
      <c r="E2087" s="4"/>
      <c r="F2087">
        <v>1</v>
      </c>
      <c r="G2087">
        <v>0</v>
      </c>
      <c r="H2087">
        <f t="shared" si="128"/>
        <v>2025</v>
      </c>
      <c r="I2087">
        <f t="shared" si="129"/>
        <v>4</v>
      </c>
      <c r="J2087" t="s">
        <v>12</v>
      </c>
      <c r="K2087" t="str">
        <f>VLOOKUP(A2087,Funcionários!$A$1:$I$98,7,FALSE)</f>
        <v>Tarde</v>
      </c>
      <c r="L2087" t="str">
        <f>VLOOKUP(K2087,Turnos!$A$1:$C$4,2,FALSE)</f>
        <v>14:00</v>
      </c>
      <c r="M2087" t="str">
        <f>VLOOKUP(K2087,Turnos!$A$1:$C$4,3,FALSE)</f>
        <v>22:00</v>
      </c>
      <c r="N2087" s="6">
        <v>14</v>
      </c>
      <c r="O2087" s="6">
        <v>22</v>
      </c>
      <c r="P2087" s="6">
        <f t="shared" si="130"/>
        <v>36</v>
      </c>
      <c r="Q2087" t="str">
        <f t="shared" si="131"/>
        <v>Anomalia</v>
      </c>
      <c r="R2087" t="str">
        <f>VLOOKUP(A2087,Funcionários!$A$1:$I$98,6,FALSE)</f>
        <v>Comercial</v>
      </c>
      <c r="S2087" t="str">
        <f>VLOOKUP(A2087,Funcionários!$A$1:$I$98,5,FALSE)</f>
        <v>Gerente</v>
      </c>
      <c r="T2087">
        <f>VLOOKUP(A2087,Funcionários!$A$1:$I$98,8,FALSE)</f>
        <v>5414.25</v>
      </c>
      <c r="U2087" t="str">
        <f>VLOOKUP(A2087,Funcionários!$A$1:$I$98,3,FALSE)</f>
        <v>F</v>
      </c>
    </row>
    <row r="2088" spans="1:21" x14ac:dyDescent="0.3">
      <c r="A2088">
        <v>72</v>
      </c>
      <c r="B2088" t="str">
        <f>VLOOKUP(A2088,Funcionários!$A$1:$I$98,2,FALSE)</f>
        <v>Alice da Conceição</v>
      </c>
      <c r="C2088" s="2" t="s">
        <v>54</v>
      </c>
      <c r="D2088" s="4"/>
      <c r="E2088" s="4"/>
      <c r="F2088">
        <v>0</v>
      </c>
      <c r="G2088">
        <v>0</v>
      </c>
      <c r="H2088">
        <f t="shared" si="128"/>
        <v>2025</v>
      </c>
      <c r="I2088">
        <f t="shared" si="129"/>
        <v>4</v>
      </c>
      <c r="J2088" t="s">
        <v>16</v>
      </c>
      <c r="K2088" t="str">
        <f>VLOOKUP(A2088,Funcionários!$A$1:$I$98,7,FALSE)</f>
        <v>Tarde</v>
      </c>
      <c r="L2088" t="str">
        <f>VLOOKUP(K2088,Turnos!$A$1:$C$4,2,FALSE)</f>
        <v>14:00</v>
      </c>
      <c r="M2088" t="str">
        <f>VLOOKUP(K2088,Turnos!$A$1:$C$4,3,FALSE)</f>
        <v>22:00</v>
      </c>
      <c r="N2088" s="6">
        <v>14</v>
      </c>
      <c r="O2088" s="6">
        <v>22</v>
      </c>
      <c r="P2088" s="6">
        <f t="shared" si="130"/>
        <v>36</v>
      </c>
      <c r="Q2088" t="str">
        <f t="shared" si="131"/>
        <v>Anomalia</v>
      </c>
      <c r="R2088" t="str">
        <f>VLOOKUP(A2088,Funcionários!$A$1:$I$98,6,FALSE)</f>
        <v>Comercial</v>
      </c>
      <c r="S2088" t="str">
        <f>VLOOKUP(A2088,Funcionários!$A$1:$I$98,5,FALSE)</f>
        <v>Gerente</v>
      </c>
      <c r="T2088">
        <f>VLOOKUP(A2088,Funcionários!$A$1:$I$98,8,FALSE)</f>
        <v>5414.25</v>
      </c>
      <c r="U2088" t="str">
        <f>VLOOKUP(A2088,Funcionários!$A$1:$I$98,3,FALSE)</f>
        <v>F</v>
      </c>
    </row>
    <row r="2089" spans="1:21" x14ac:dyDescent="0.3">
      <c r="A2089">
        <v>72</v>
      </c>
      <c r="B2089" t="str">
        <f>VLOOKUP(A2089,Funcionários!$A$1:$I$98,2,FALSE)</f>
        <v>Alice da Conceição</v>
      </c>
      <c r="C2089" s="2" t="s">
        <v>57</v>
      </c>
      <c r="D2089" s="4" t="s">
        <v>3553</v>
      </c>
      <c r="E2089" s="4" t="s">
        <v>3554</v>
      </c>
      <c r="F2089">
        <v>0</v>
      </c>
      <c r="G2089">
        <v>1</v>
      </c>
      <c r="H2089">
        <f t="shared" si="128"/>
        <v>2025</v>
      </c>
      <c r="I2089">
        <f t="shared" si="129"/>
        <v>4</v>
      </c>
      <c r="J2089" t="s">
        <v>18</v>
      </c>
      <c r="K2089" t="str">
        <f>VLOOKUP(A2089,Funcionários!$A$1:$I$98,7,FALSE)</f>
        <v>Tarde</v>
      </c>
      <c r="L2089" t="str">
        <f>VLOOKUP(K2089,Turnos!$A$1:$C$4,2,FALSE)</f>
        <v>14:00</v>
      </c>
      <c r="M2089" t="str">
        <f>VLOOKUP(K2089,Turnos!$A$1:$C$4,3,FALSE)</f>
        <v>22:00</v>
      </c>
      <c r="N2089" s="6">
        <v>1.9650000000000007</v>
      </c>
      <c r="O2089" s="6">
        <v>13.219444444444445</v>
      </c>
      <c r="P2089" s="6">
        <f t="shared" si="130"/>
        <v>15.184444444444445</v>
      </c>
      <c r="Q2089" t="str">
        <f t="shared" si="131"/>
        <v>Anomalia</v>
      </c>
      <c r="R2089" t="str">
        <f>VLOOKUP(A2089,Funcionários!$A$1:$I$98,6,FALSE)</f>
        <v>Comercial</v>
      </c>
      <c r="S2089" t="str">
        <f>VLOOKUP(A2089,Funcionários!$A$1:$I$98,5,FALSE)</f>
        <v>Gerente</v>
      </c>
      <c r="T2089">
        <f>VLOOKUP(A2089,Funcionários!$A$1:$I$98,8,FALSE)</f>
        <v>5414.25</v>
      </c>
      <c r="U2089" t="str">
        <f>VLOOKUP(A2089,Funcionários!$A$1:$I$98,3,FALSE)</f>
        <v>F</v>
      </c>
    </row>
    <row r="2090" spans="1:21" x14ac:dyDescent="0.3">
      <c r="A2090">
        <v>72</v>
      </c>
      <c r="B2090" t="str">
        <f>VLOOKUP(A2090,Funcionários!$A$1:$I$98,2,FALSE)</f>
        <v>Alice da Conceição</v>
      </c>
      <c r="C2090" s="2" t="s">
        <v>60</v>
      </c>
      <c r="D2090" s="4" t="s">
        <v>3555</v>
      </c>
      <c r="E2090" s="4" t="s">
        <v>3556</v>
      </c>
      <c r="F2090">
        <v>0</v>
      </c>
      <c r="G2090">
        <v>1.1000000000000001</v>
      </c>
      <c r="H2090">
        <f t="shared" si="128"/>
        <v>2025</v>
      </c>
      <c r="I2090">
        <f t="shared" si="129"/>
        <v>4</v>
      </c>
      <c r="J2090" t="s">
        <v>22</v>
      </c>
      <c r="K2090" t="str">
        <f>VLOOKUP(A2090,Funcionários!$A$1:$I$98,7,FALSE)</f>
        <v>Tarde</v>
      </c>
      <c r="L2090" t="str">
        <f>VLOOKUP(K2090,Turnos!$A$1:$C$4,2,FALSE)</f>
        <v>14:00</v>
      </c>
      <c r="M2090" t="str">
        <f>VLOOKUP(K2090,Turnos!$A$1:$C$4,3,FALSE)</f>
        <v>22:00</v>
      </c>
      <c r="N2090" s="6">
        <v>11.478888888888889</v>
      </c>
      <c r="O2090" s="6">
        <v>19.863888888888887</v>
      </c>
      <c r="P2090" s="6">
        <f t="shared" si="130"/>
        <v>31.342777777777776</v>
      </c>
      <c r="Q2090" t="str">
        <f t="shared" si="131"/>
        <v>Anomalia</v>
      </c>
      <c r="R2090" t="str">
        <f>VLOOKUP(A2090,Funcionários!$A$1:$I$98,6,FALSE)</f>
        <v>Comercial</v>
      </c>
      <c r="S2090" t="str">
        <f>VLOOKUP(A2090,Funcionários!$A$1:$I$98,5,FALSE)</f>
        <v>Gerente</v>
      </c>
      <c r="T2090">
        <f>VLOOKUP(A2090,Funcionários!$A$1:$I$98,8,FALSE)</f>
        <v>5414.25</v>
      </c>
      <c r="U2090" t="str">
        <f>VLOOKUP(A2090,Funcionários!$A$1:$I$98,3,FALSE)</f>
        <v>F</v>
      </c>
    </row>
    <row r="2091" spans="1:21" x14ac:dyDescent="0.3">
      <c r="A2091">
        <v>72</v>
      </c>
      <c r="B2091" t="str">
        <f>VLOOKUP(A2091,Funcionários!$A$1:$I$98,2,FALSE)</f>
        <v>Alice da Conceição</v>
      </c>
      <c r="C2091" s="2" t="s">
        <v>63</v>
      </c>
      <c r="D2091" s="4" t="s">
        <v>3557</v>
      </c>
      <c r="E2091" s="4" t="s">
        <v>3558</v>
      </c>
      <c r="F2091">
        <v>0</v>
      </c>
      <c r="G2091">
        <v>0.7</v>
      </c>
      <c r="H2091">
        <f t="shared" si="128"/>
        <v>2025</v>
      </c>
      <c r="I2091">
        <f t="shared" si="129"/>
        <v>4</v>
      </c>
      <c r="J2091" t="s">
        <v>26</v>
      </c>
      <c r="K2091" t="str">
        <f>VLOOKUP(A2091,Funcionários!$A$1:$I$98,7,FALSE)</f>
        <v>Tarde</v>
      </c>
      <c r="L2091" t="str">
        <f>VLOOKUP(K2091,Turnos!$A$1:$C$4,2,FALSE)</f>
        <v>14:00</v>
      </c>
      <c r="M2091" t="str">
        <f>VLOOKUP(K2091,Turnos!$A$1:$C$4,3,FALSE)</f>
        <v>22:00</v>
      </c>
      <c r="N2091" s="6">
        <v>13.19888888888889</v>
      </c>
      <c r="O2091" s="6">
        <v>17.553333333333335</v>
      </c>
      <c r="P2091" s="6">
        <f t="shared" si="130"/>
        <v>30.752222222222223</v>
      </c>
      <c r="Q2091" t="str">
        <f t="shared" si="131"/>
        <v>Anomalia</v>
      </c>
      <c r="R2091" t="str">
        <f>VLOOKUP(A2091,Funcionários!$A$1:$I$98,6,FALSE)</f>
        <v>Comercial</v>
      </c>
      <c r="S2091" t="str">
        <f>VLOOKUP(A2091,Funcionários!$A$1:$I$98,5,FALSE)</f>
        <v>Gerente</v>
      </c>
      <c r="T2091">
        <f>VLOOKUP(A2091,Funcionários!$A$1:$I$98,8,FALSE)</f>
        <v>5414.25</v>
      </c>
      <c r="U2091" t="str">
        <f>VLOOKUP(A2091,Funcionários!$A$1:$I$98,3,FALSE)</f>
        <v>F</v>
      </c>
    </row>
    <row r="2092" spans="1:21" x14ac:dyDescent="0.3">
      <c r="A2092">
        <v>72</v>
      </c>
      <c r="B2092" t="str">
        <f>VLOOKUP(A2092,Funcionários!$A$1:$I$98,2,FALSE)</f>
        <v>Alice da Conceição</v>
      </c>
      <c r="C2092" s="2" t="s">
        <v>66</v>
      </c>
      <c r="D2092" s="4" t="s">
        <v>3559</v>
      </c>
      <c r="E2092" s="4" t="s">
        <v>3560</v>
      </c>
      <c r="F2092">
        <v>0</v>
      </c>
      <c r="G2092">
        <v>2.7</v>
      </c>
      <c r="H2092">
        <f t="shared" si="128"/>
        <v>2025</v>
      </c>
      <c r="I2092">
        <f t="shared" si="129"/>
        <v>4</v>
      </c>
      <c r="J2092" t="s">
        <v>28</v>
      </c>
      <c r="K2092" t="str">
        <f>VLOOKUP(A2092,Funcionários!$A$1:$I$98,7,FALSE)</f>
        <v>Tarde</v>
      </c>
      <c r="L2092" t="str">
        <f>VLOOKUP(K2092,Turnos!$A$1:$C$4,2,FALSE)</f>
        <v>14:00</v>
      </c>
      <c r="M2092" t="str">
        <f>VLOOKUP(K2092,Turnos!$A$1:$C$4,3,FALSE)</f>
        <v>22:00</v>
      </c>
      <c r="N2092" s="6">
        <v>12.827222222222222</v>
      </c>
      <c r="O2092" s="6">
        <v>17.546944444444442</v>
      </c>
      <c r="P2092" s="6">
        <f t="shared" si="130"/>
        <v>30.374166666666664</v>
      </c>
      <c r="Q2092" t="str">
        <f t="shared" si="131"/>
        <v>Anomalia</v>
      </c>
      <c r="R2092" t="str">
        <f>VLOOKUP(A2092,Funcionários!$A$1:$I$98,6,FALSE)</f>
        <v>Comercial</v>
      </c>
      <c r="S2092" t="str">
        <f>VLOOKUP(A2092,Funcionários!$A$1:$I$98,5,FALSE)</f>
        <v>Gerente</v>
      </c>
      <c r="T2092">
        <f>VLOOKUP(A2092,Funcionários!$A$1:$I$98,8,FALSE)</f>
        <v>5414.25</v>
      </c>
      <c r="U2092" t="str">
        <f>VLOOKUP(A2092,Funcionários!$A$1:$I$98,3,FALSE)</f>
        <v>F</v>
      </c>
    </row>
    <row r="2093" spans="1:21" x14ac:dyDescent="0.3">
      <c r="A2093">
        <v>72</v>
      </c>
      <c r="B2093" t="str">
        <f>VLOOKUP(A2093,Funcionários!$A$1:$I$98,2,FALSE)</f>
        <v>Alice da Conceição</v>
      </c>
      <c r="C2093" s="2" t="s">
        <v>69</v>
      </c>
      <c r="D2093" s="4"/>
      <c r="E2093" s="4"/>
      <c r="F2093">
        <v>0</v>
      </c>
      <c r="G2093">
        <v>0</v>
      </c>
      <c r="H2093">
        <f t="shared" si="128"/>
        <v>2025</v>
      </c>
      <c r="I2093">
        <f t="shared" si="129"/>
        <v>4</v>
      </c>
      <c r="J2093" t="s">
        <v>9</v>
      </c>
      <c r="K2093" t="str">
        <f>VLOOKUP(A2093,Funcionários!$A$1:$I$98,7,FALSE)</f>
        <v>Tarde</v>
      </c>
      <c r="L2093" t="str">
        <f>VLOOKUP(K2093,Turnos!$A$1:$C$4,2,FALSE)</f>
        <v>14:00</v>
      </c>
      <c r="M2093" t="str">
        <f>VLOOKUP(K2093,Turnos!$A$1:$C$4,3,FALSE)</f>
        <v>22:00</v>
      </c>
      <c r="N2093" s="6">
        <v>14</v>
      </c>
      <c r="O2093" s="6">
        <v>22</v>
      </c>
      <c r="P2093" s="6">
        <f t="shared" si="130"/>
        <v>36</v>
      </c>
      <c r="Q2093" t="str">
        <f t="shared" si="131"/>
        <v>Anomalia</v>
      </c>
      <c r="R2093" t="str">
        <f>VLOOKUP(A2093,Funcionários!$A$1:$I$98,6,FALSE)</f>
        <v>Comercial</v>
      </c>
      <c r="S2093" t="str">
        <f>VLOOKUP(A2093,Funcionários!$A$1:$I$98,5,FALSE)</f>
        <v>Gerente</v>
      </c>
      <c r="T2093">
        <f>VLOOKUP(A2093,Funcionários!$A$1:$I$98,8,FALSE)</f>
        <v>5414.25</v>
      </c>
      <c r="U2093" t="str">
        <f>VLOOKUP(A2093,Funcionários!$A$1:$I$98,3,FALSE)</f>
        <v>F</v>
      </c>
    </row>
    <row r="2094" spans="1:21" x14ac:dyDescent="0.3">
      <c r="A2094">
        <v>72</v>
      </c>
      <c r="B2094" t="str">
        <f>VLOOKUP(A2094,Funcionários!$A$1:$I$98,2,FALSE)</f>
        <v>Alice da Conceição</v>
      </c>
      <c r="C2094" s="2" t="s">
        <v>72</v>
      </c>
      <c r="D2094" s="4" t="s">
        <v>3561</v>
      </c>
      <c r="E2094" s="4" t="s">
        <v>3562</v>
      </c>
      <c r="F2094">
        <v>0</v>
      </c>
      <c r="G2094">
        <v>1.4</v>
      </c>
      <c r="H2094">
        <f t="shared" si="128"/>
        <v>2025</v>
      </c>
      <c r="I2094">
        <f t="shared" si="129"/>
        <v>4</v>
      </c>
      <c r="J2094" t="s">
        <v>12</v>
      </c>
      <c r="K2094" t="str">
        <f>VLOOKUP(A2094,Funcionários!$A$1:$I$98,7,FALSE)</f>
        <v>Tarde</v>
      </c>
      <c r="L2094" t="str">
        <f>VLOOKUP(K2094,Turnos!$A$1:$C$4,2,FALSE)</f>
        <v>14:00</v>
      </c>
      <c r="M2094" t="str">
        <f>VLOOKUP(K2094,Turnos!$A$1:$C$4,3,FALSE)</f>
        <v>22:00</v>
      </c>
      <c r="N2094" s="6">
        <v>3.3680555555555567</v>
      </c>
      <c r="O2094" s="6">
        <v>1.1430555555555537</v>
      </c>
      <c r="P2094" s="6">
        <f t="shared" si="130"/>
        <v>4.5111111111111102</v>
      </c>
      <c r="Q2094" t="str">
        <f t="shared" si="131"/>
        <v>Anomalia</v>
      </c>
      <c r="R2094" t="str">
        <f>VLOOKUP(A2094,Funcionários!$A$1:$I$98,6,FALSE)</f>
        <v>Comercial</v>
      </c>
      <c r="S2094" t="str">
        <f>VLOOKUP(A2094,Funcionários!$A$1:$I$98,5,FALSE)</f>
        <v>Gerente</v>
      </c>
      <c r="T2094">
        <f>VLOOKUP(A2094,Funcionários!$A$1:$I$98,8,FALSE)</f>
        <v>5414.25</v>
      </c>
      <c r="U2094" t="str">
        <f>VLOOKUP(A2094,Funcionários!$A$1:$I$98,3,FALSE)</f>
        <v>F</v>
      </c>
    </row>
    <row r="2095" spans="1:21" x14ac:dyDescent="0.3">
      <c r="A2095">
        <v>72</v>
      </c>
      <c r="B2095" t="str">
        <f>VLOOKUP(A2095,Funcionários!$A$1:$I$98,2,FALSE)</f>
        <v>Alice da Conceição</v>
      </c>
      <c r="C2095" s="2" t="s">
        <v>75</v>
      </c>
      <c r="D2095" s="4" t="s">
        <v>3563</v>
      </c>
      <c r="E2095" s="4" t="s">
        <v>3564</v>
      </c>
      <c r="F2095">
        <v>0</v>
      </c>
      <c r="G2095">
        <v>2.7</v>
      </c>
      <c r="H2095">
        <f t="shared" si="128"/>
        <v>2025</v>
      </c>
      <c r="I2095">
        <f t="shared" si="129"/>
        <v>4</v>
      </c>
      <c r="J2095" t="s">
        <v>16</v>
      </c>
      <c r="K2095" t="str">
        <f>VLOOKUP(A2095,Funcionários!$A$1:$I$98,7,FALSE)</f>
        <v>Tarde</v>
      </c>
      <c r="L2095" t="str">
        <f>VLOOKUP(K2095,Turnos!$A$1:$C$4,2,FALSE)</f>
        <v>14:00</v>
      </c>
      <c r="M2095" t="str">
        <f>VLOOKUP(K2095,Turnos!$A$1:$C$4,3,FALSE)</f>
        <v>22:00</v>
      </c>
      <c r="N2095" s="6">
        <v>1.8402777777777766</v>
      </c>
      <c r="O2095" s="6">
        <v>14.083055555555553</v>
      </c>
      <c r="P2095" s="6">
        <f t="shared" si="130"/>
        <v>15.92333333333333</v>
      </c>
      <c r="Q2095" t="str">
        <f t="shared" si="131"/>
        <v>Anomalia</v>
      </c>
      <c r="R2095" t="str">
        <f>VLOOKUP(A2095,Funcionários!$A$1:$I$98,6,FALSE)</f>
        <v>Comercial</v>
      </c>
      <c r="S2095" t="str">
        <f>VLOOKUP(A2095,Funcionários!$A$1:$I$98,5,FALSE)</f>
        <v>Gerente</v>
      </c>
      <c r="T2095">
        <f>VLOOKUP(A2095,Funcionários!$A$1:$I$98,8,FALSE)</f>
        <v>5414.25</v>
      </c>
      <c r="U2095" t="str">
        <f>VLOOKUP(A2095,Funcionários!$A$1:$I$98,3,FALSE)</f>
        <v>F</v>
      </c>
    </row>
    <row r="2096" spans="1:21" x14ac:dyDescent="0.3">
      <c r="A2096">
        <v>72</v>
      </c>
      <c r="B2096" t="str">
        <f>VLOOKUP(A2096,Funcionários!$A$1:$I$98,2,FALSE)</f>
        <v>Alice da Conceição</v>
      </c>
      <c r="C2096" s="2" t="s">
        <v>76</v>
      </c>
      <c r="D2096" s="4" t="s">
        <v>3565</v>
      </c>
      <c r="E2096" s="4" t="s">
        <v>3566</v>
      </c>
      <c r="F2096">
        <v>0</v>
      </c>
      <c r="G2096">
        <v>1.8</v>
      </c>
      <c r="H2096">
        <f t="shared" si="128"/>
        <v>2025</v>
      </c>
      <c r="I2096">
        <f t="shared" si="129"/>
        <v>4</v>
      </c>
      <c r="J2096" t="s">
        <v>18</v>
      </c>
      <c r="K2096" t="str">
        <f>VLOOKUP(A2096,Funcionários!$A$1:$I$98,7,FALSE)</f>
        <v>Tarde</v>
      </c>
      <c r="L2096" t="str">
        <f>VLOOKUP(K2096,Turnos!$A$1:$C$4,2,FALSE)</f>
        <v>14:00</v>
      </c>
      <c r="M2096" t="str">
        <f>VLOOKUP(K2096,Turnos!$A$1:$C$4,3,FALSE)</f>
        <v>22:00</v>
      </c>
      <c r="N2096" s="6">
        <v>4.477222222222224</v>
      </c>
      <c r="O2096" s="6">
        <v>14.096944444444443</v>
      </c>
      <c r="P2096" s="6">
        <f t="shared" si="130"/>
        <v>18.574166666666667</v>
      </c>
      <c r="Q2096" t="str">
        <f t="shared" si="131"/>
        <v>Anomalia</v>
      </c>
      <c r="R2096" t="str">
        <f>VLOOKUP(A2096,Funcionários!$A$1:$I$98,6,FALSE)</f>
        <v>Comercial</v>
      </c>
      <c r="S2096" t="str">
        <f>VLOOKUP(A2096,Funcionários!$A$1:$I$98,5,FALSE)</f>
        <v>Gerente</v>
      </c>
      <c r="T2096">
        <f>VLOOKUP(A2096,Funcionários!$A$1:$I$98,8,FALSE)</f>
        <v>5414.25</v>
      </c>
      <c r="U2096" t="str">
        <f>VLOOKUP(A2096,Funcionários!$A$1:$I$98,3,FALSE)</f>
        <v>F</v>
      </c>
    </row>
    <row r="2097" spans="1:21" x14ac:dyDescent="0.3">
      <c r="A2097">
        <v>72</v>
      </c>
      <c r="B2097" t="str">
        <f>VLOOKUP(A2097,Funcionários!$A$1:$I$98,2,FALSE)</f>
        <v>Alice da Conceição</v>
      </c>
      <c r="C2097" s="2" t="s">
        <v>79</v>
      </c>
      <c r="D2097" s="4" t="s">
        <v>877</v>
      </c>
      <c r="E2097" s="4" t="s">
        <v>3567</v>
      </c>
      <c r="F2097">
        <v>0</v>
      </c>
      <c r="G2097">
        <v>1.2</v>
      </c>
      <c r="H2097">
        <f t="shared" si="128"/>
        <v>2025</v>
      </c>
      <c r="I2097">
        <f t="shared" si="129"/>
        <v>4</v>
      </c>
      <c r="J2097" t="s">
        <v>22</v>
      </c>
      <c r="K2097" t="str">
        <f>VLOOKUP(A2097,Funcionários!$A$1:$I$98,7,FALSE)</f>
        <v>Tarde</v>
      </c>
      <c r="L2097" t="str">
        <f>VLOOKUP(K2097,Turnos!$A$1:$C$4,2,FALSE)</f>
        <v>14:00</v>
      </c>
      <c r="M2097" t="str">
        <f>VLOOKUP(K2097,Turnos!$A$1:$C$4,3,FALSE)</f>
        <v>22:00</v>
      </c>
      <c r="N2097" s="6">
        <v>11.344166666666668</v>
      </c>
      <c r="O2097" s="6">
        <v>21.018055555555556</v>
      </c>
      <c r="P2097" s="6">
        <f t="shared" si="130"/>
        <v>32.362222222222222</v>
      </c>
      <c r="Q2097" t="str">
        <f t="shared" si="131"/>
        <v>Anomalia</v>
      </c>
      <c r="R2097" t="str">
        <f>VLOOKUP(A2097,Funcionários!$A$1:$I$98,6,FALSE)</f>
        <v>Comercial</v>
      </c>
      <c r="S2097" t="str">
        <f>VLOOKUP(A2097,Funcionários!$A$1:$I$98,5,FALSE)</f>
        <v>Gerente</v>
      </c>
      <c r="T2097">
        <f>VLOOKUP(A2097,Funcionários!$A$1:$I$98,8,FALSE)</f>
        <v>5414.25</v>
      </c>
      <c r="U2097" t="str">
        <f>VLOOKUP(A2097,Funcionários!$A$1:$I$98,3,FALSE)</f>
        <v>F</v>
      </c>
    </row>
    <row r="2098" spans="1:21" x14ac:dyDescent="0.3">
      <c r="A2098">
        <v>72</v>
      </c>
      <c r="B2098" t="str">
        <f>VLOOKUP(A2098,Funcionários!$A$1:$I$98,2,FALSE)</f>
        <v>Alice da Conceição</v>
      </c>
      <c r="C2098" s="2" t="s">
        <v>82</v>
      </c>
      <c r="D2098" s="4" t="s">
        <v>3568</v>
      </c>
      <c r="E2098" s="4" t="s">
        <v>3569</v>
      </c>
      <c r="F2098">
        <v>0</v>
      </c>
      <c r="G2098">
        <v>0.3</v>
      </c>
      <c r="H2098">
        <f t="shared" si="128"/>
        <v>2025</v>
      </c>
      <c r="I2098">
        <f t="shared" si="129"/>
        <v>4</v>
      </c>
      <c r="J2098" t="s">
        <v>26</v>
      </c>
      <c r="K2098" t="str">
        <f>VLOOKUP(A2098,Funcionários!$A$1:$I$98,7,FALSE)</f>
        <v>Tarde</v>
      </c>
      <c r="L2098" t="str">
        <f>VLOOKUP(K2098,Turnos!$A$1:$C$4,2,FALSE)</f>
        <v>14:00</v>
      </c>
      <c r="M2098" t="str">
        <f>VLOOKUP(K2098,Turnos!$A$1:$C$4,3,FALSE)</f>
        <v>22:00</v>
      </c>
      <c r="N2098" s="6">
        <v>4.2586111111111125</v>
      </c>
      <c r="O2098" s="6">
        <v>7.0449999999999982</v>
      </c>
      <c r="P2098" s="6">
        <f t="shared" si="130"/>
        <v>11.30361111111111</v>
      </c>
      <c r="Q2098" t="str">
        <f t="shared" si="131"/>
        <v>Anomalia</v>
      </c>
      <c r="R2098" t="str">
        <f>VLOOKUP(A2098,Funcionários!$A$1:$I$98,6,FALSE)</f>
        <v>Comercial</v>
      </c>
      <c r="S2098" t="str">
        <f>VLOOKUP(A2098,Funcionários!$A$1:$I$98,5,FALSE)</f>
        <v>Gerente</v>
      </c>
      <c r="T2098">
        <f>VLOOKUP(A2098,Funcionários!$A$1:$I$98,8,FALSE)</f>
        <v>5414.25</v>
      </c>
      <c r="U2098" t="str">
        <f>VLOOKUP(A2098,Funcionários!$A$1:$I$98,3,FALSE)</f>
        <v>F</v>
      </c>
    </row>
    <row r="2099" spans="1:21" x14ac:dyDescent="0.3">
      <c r="A2099">
        <v>72</v>
      </c>
      <c r="B2099" t="str">
        <f>VLOOKUP(A2099,Funcionários!$A$1:$I$98,2,FALSE)</f>
        <v>Alice da Conceição</v>
      </c>
      <c r="C2099" s="2" t="s">
        <v>85</v>
      </c>
      <c r="D2099" s="4" t="s">
        <v>3570</v>
      </c>
      <c r="E2099" s="4" t="s">
        <v>3571</v>
      </c>
      <c r="F2099">
        <v>0</v>
      </c>
      <c r="G2099">
        <v>1.5</v>
      </c>
      <c r="H2099">
        <f t="shared" si="128"/>
        <v>2025</v>
      </c>
      <c r="I2099">
        <f t="shared" si="129"/>
        <v>4</v>
      </c>
      <c r="J2099" t="s">
        <v>28</v>
      </c>
      <c r="K2099" t="str">
        <f>VLOOKUP(A2099,Funcionários!$A$1:$I$98,7,FALSE)</f>
        <v>Tarde</v>
      </c>
      <c r="L2099" t="str">
        <f>VLOOKUP(K2099,Turnos!$A$1:$C$4,2,FALSE)</f>
        <v>14:00</v>
      </c>
      <c r="M2099" t="str">
        <f>VLOOKUP(K2099,Turnos!$A$1:$C$4,3,FALSE)</f>
        <v>22:00</v>
      </c>
      <c r="N2099" s="6">
        <v>10.327222222222222</v>
      </c>
      <c r="O2099" s="6">
        <v>20.342222222222222</v>
      </c>
      <c r="P2099" s="6">
        <f t="shared" si="130"/>
        <v>30.669444444444444</v>
      </c>
      <c r="Q2099" t="str">
        <f t="shared" si="131"/>
        <v>Anomalia</v>
      </c>
      <c r="R2099" t="str">
        <f>VLOOKUP(A2099,Funcionários!$A$1:$I$98,6,FALSE)</f>
        <v>Comercial</v>
      </c>
      <c r="S2099" t="str">
        <f>VLOOKUP(A2099,Funcionários!$A$1:$I$98,5,FALSE)</f>
        <v>Gerente</v>
      </c>
      <c r="T2099">
        <f>VLOOKUP(A2099,Funcionários!$A$1:$I$98,8,FALSE)</f>
        <v>5414.25</v>
      </c>
      <c r="U2099" t="str">
        <f>VLOOKUP(A2099,Funcionários!$A$1:$I$98,3,FALSE)</f>
        <v>F</v>
      </c>
    </row>
    <row r="2100" spans="1:21" x14ac:dyDescent="0.3">
      <c r="A2100">
        <v>72</v>
      </c>
      <c r="B2100" t="str">
        <f>VLOOKUP(A2100,Funcionários!$A$1:$I$98,2,FALSE)</f>
        <v>Alice da Conceição</v>
      </c>
      <c r="C2100" s="2" t="s">
        <v>88</v>
      </c>
      <c r="D2100" s="4" t="s">
        <v>3572</v>
      </c>
      <c r="E2100" s="4" t="s">
        <v>3573</v>
      </c>
      <c r="F2100">
        <v>0</v>
      </c>
      <c r="G2100">
        <v>1.8</v>
      </c>
      <c r="H2100">
        <f t="shared" si="128"/>
        <v>2025</v>
      </c>
      <c r="I2100">
        <f t="shared" si="129"/>
        <v>4</v>
      </c>
      <c r="J2100" t="s">
        <v>9</v>
      </c>
      <c r="K2100" t="str">
        <f>VLOOKUP(A2100,Funcionários!$A$1:$I$98,7,FALSE)</f>
        <v>Tarde</v>
      </c>
      <c r="L2100" t="str">
        <f>VLOOKUP(K2100,Turnos!$A$1:$C$4,2,FALSE)</f>
        <v>14:00</v>
      </c>
      <c r="M2100" t="str">
        <f>VLOOKUP(K2100,Turnos!$A$1:$C$4,3,FALSE)</f>
        <v>22:00</v>
      </c>
      <c r="N2100" s="6">
        <v>8.68888888888889</v>
      </c>
      <c r="O2100" s="6">
        <v>17.785833333333333</v>
      </c>
      <c r="P2100" s="6">
        <f t="shared" si="130"/>
        <v>26.474722222222223</v>
      </c>
      <c r="Q2100" t="str">
        <f t="shared" si="131"/>
        <v>Anomalia</v>
      </c>
      <c r="R2100" t="str">
        <f>VLOOKUP(A2100,Funcionários!$A$1:$I$98,6,FALSE)</f>
        <v>Comercial</v>
      </c>
      <c r="S2100" t="str">
        <f>VLOOKUP(A2100,Funcionários!$A$1:$I$98,5,FALSE)</f>
        <v>Gerente</v>
      </c>
      <c r="T2100">
        <f>VLOOKUP(A2100,Funcionários!$A$1:$I$98,8,FALSE)</f>
        <v>5414.25</v>
      </c>
      <c r="U2100" t="str">
        <f>VLOOKUP(A2100,Funcionários!$A$1:$I$98,3,FALSE)</f>
        <v>F</v>
      </c>
    </row>
    <row r="2101" spans="1:21" x14ac:dyDescent="0.3">
      <c r="A2101">
        <v>72</v>
      </c>
      <c r="B2101" t="str">
        <f>VLOOKUP(A2101,Funcionários!$A$1:$I$98,2,FALSE)</f>
        <v>Alice da Conceição</v>
      </c>
      <c r="C2101" s="2" t="s">
        <v>91</v>
      </c>
      <c r="D2101" s="4" t="s">
        <v>3574</v>
      </c>
      <c r="E2101" s="4" t="s">
        <v>3575</v>
      </c>
      <c r="F2101">
        <v>0</v>
      </c>
      <c r="G2101">
        <v>1.5</v>
      </c>
      <c r="H2101">
        <f t="shared" si="128"/>
        <v>2025</v>
      </c>
      <c r="I2101">
        <f t="shared" si="129"/>
        <v>4</v>
      </c>
      <c r="J2101" t="s">
        <v>12</v>
      </c>
      <c r="K2101" t="str">
        <f>VLOOKUP(A2101,Funcionários!$A$1:$I$98,7,FALSE)</f>
        <v>Tarde</v>
      </c>
      <c r="L2101" t="str">
        <f>VLOOKUP(K2101,Turnos!$A$1:$C$4,2,FALSE)</f>
        <v>14:00</v>
      </c>
      <c r="M2101" t="str">
        <f>VLOOKUP(K2101,Turnos!$A$1:$C$4,3,FALSE)</f>
        <v>22:00</v>
      </c>
      <c r="N2101" s="6">
        <v>1.1450000000000005</v>
      </c>
      <c r="O2101" s="6">
        <v>19.362777777777776</v>
      </c>
      <c r="P2101" s="6">
        <f t="shared" si="130"/>
        <v>20.507777777777775</v>
      </c>
      <c r="Q2101" t="str">
        <f t="shared" si="131"/>
        <v>Anomalia</v>
      </c>
      <c r="R2101" t="str">
        <f>VLOOKUP(A2101,Funcionários!$A$1:$I$98,6,FALSE)</f>
        <v>Comercial</v>
      </c>
      <c r="S2101" t="str">
        <f>VLOOKUP(A2101,Funcionários!$A$1:$I$98,5,FALSE)</f>
        <v>Gerente</v>
      </c>
      <c r="T2101">
        <f>VLOOKUP(A2101,Funcionários!$A$1:$I$98,8,FALSE)</f>
        <v>5414.25</v>
      </c>
      <c r="U2101" t="str">
        <f>VLOOKUP(A2101,Funcionários!$A$1:$I$98,3,FALSE)</f>
        <v>F</v>
      </c>
    </row>
    <row r="2102" spans="1:21" x14ac:dyDescent="0.3">
      <c r="A2102">
        <v>73</v>
      </c>
      <c r="B2102" t="str">
        <f>VLOOKUP(A2102,Funcionários!$A$1:$I$98,2,FALSE)</f>
        <v>Yan Sales</v>
      </c>
      <c r="C2102" s="2" t="s">
        <v>7</v>
      </c>
      <c r="D2102" s="4" t="s">
        <v>3576</v>
      </c>
      <c r="E2102" s="4" t="s">
        <v>3577</v>
      </c>
      <c r="F2102">
        <v>0</v>
      </c>
      <c r="G2102">
        <v>2.5</v>
      </c>
      <c r="H2102">
        <f t="shared" si="128"/>
        <v>2025</v>
      </c>
      <c r="I2102">
        <f t="shared" si="129"/>
        <v>5</v>
      </c>
      <c r="J2102" t="s">
        <v>9</v>
      </c>
      <c r="K2102" t="str">
        <f>VLOOKUP(A2102,Funcionários!$A$1:$I$98,7,FALSE)</f>
        <v>Manhã</v>
      </c>
      <c r="L2102" t="str">
        <f>VLOOKUP(K2102,Turnos!$A$1:$C$4,2,FALSE)</f>
        <v>06:00</v>
      </c>
      <c r="M2102" t="str">
        <f>VLOOKUP(K2102,Turnos!$A$1:$C$4,3,FALSE)</f>
        <v>14:00</v>
      </c>
      <c r="N2102" s="6">
        <v>5.5444444444444434</v>
      </c>
      <c r="O2102" s="6">
        <v>3.3872222222222237</v>
      </c>
      <c r="P2102" s="6">
        <f t="shared" si="130"/>
        <v>8.9316666666666666</v>
      </c>
      <c r="Q2102" t="str">
        <f t="shared" si="131"/>
        <v>Anomalia</v>
      </c>
      <c r="R2102" t="str">
        <f>VLOOKUP(A2102,Funcionários!$A$1:$I$98,6,FALSE)</f>
        <v>Produção</v>
      </c>
      <c r="S2102" t="str">
        <f>VLOOKUP(A2102,Funcionários!$A$1:$I$98,5,FALSE)</f>
        <v>Gerente</v>
      </c>
      <c r="T2102">
        <f>VLOOKUP(A2102,Funcionários!$A$1:$I$98,8,FALSE)</f>
        <v>4510.1400000000003</v>
      </c>
      <c r="U2102" t="str">
        <f>VLOOKUP(A2102,Funcionários!$A$1:$I$98,3,FALSE)</f>
        <v>M</v>
      </c>
    </row>
    <row r="2103" spans="1:21" x14ac:dyDescent="0.3">
      <c r="A2103">
        <v>73</v>
      </c>
      <c r="B2103" t="str">
        <f>VLOOKUP(A2103,Funcionários!$A$1:$I$98,2,FALSE)</f>
        <v>Yan Sales</v>
      </c>
      <c r="C2103" s="2" t="s">
        <v>10</v>
      </c>
      <c r="D2103" s="4" t="s">
        <v>3578</v>
      </c>
      <c r="E2103" s="4" t="s">
        <v>3579</v>
      </c>
      <c r="F2103">
        <v>0</v>
      </c>
      <c r="G2103">
        <v>0.1</v>
      </c>
      <c r="H2103">
        <f t="shared" si="128"/>
        <v>2025</v>
      </c>
      <c r="I2103">
        <f t="shared" si="129"/>
        <v>5</v>
      </c>
      <c r="J2103" t="s">
        <v>12</v>
      </c>
      <c r="K2103" t="str">
        <f>VLOOKUP(A2103,Funcionários!$A$1:$I$98,7,FALSE)</f>
        <v>Manhã</v>
      </c>
      <c r="L2103" t="str">
        <f>VLOOKUP(K2103,Turnos!$A$1:$C$4,2,FALSE)</f>
        <v>06:00</v>
      </c>
      <c r="M2103" t="str">
        <f>VLOOKUP(K2103,Turnos!$A$1:$C$4,3,FALSE)</f>
        <v>14:00</v>
      </c>
      <c r="N2103" s="6">
        <v>9.2183333333333337</v>
      </c>
      <c r="O2103" s="6">
        <v>5.952222222222221</v>
      </c>
      <c r="P2103" s="6">
        <f t="shared" si="130"/>
        <v>15.170555555555556</v>
      </c>
      <c r="Q2103" t="str">
        <f t="shared" si="131"/>
        <v>Anomalia</v>
      </c>
      <c r="R2103" t="str">
        <f>VLOOKUP(A2103,Funcionários!$A$1:$I$98,6,FALSE)</f>
        <v>Produção</v>
      </c>
      <c r="S2103" t="str">
        <f>VLOOKUP(A2103,Funcionários!$A$1:$I$98,5,FALSE)</f>
        <v>Gerente</v>
      </c>
      <c r="T2103">
        <f>VLOOKUP(A2103,Funcionários!$A$1:$I$98,8,FALSE)</f>
        <v>4510.1400000000003</v>
      </c>
      <c r="U2103" t="str">
        <f>VLOOKUP(A2103,Funcionários!$A$1:$I$98,3,FALSE)</f>
        <v>M</v>
      </c>
    </row>
    <row r="2104" spans="1:21" x14ac:dyDescent="0.3">
      <c r="A2104">
        <v>73</v>
      </c>
      <c r="B2104" t="str">
        <f>VLOOKUP(A2104,Funcionários!$A$1:$I$98,2,FALSE)</f>
        <v>Yan Sales</v>
      </c>
      <c r="C2104" s="2" t="s">
        <v>13</v>
      </c>
      <c r="D2104" s="4" t="s">
        <v>3580</v>
      </c>
      <c r="E2104" s="4" t="s">
        <v>3581</v>
      </c>
      <c r="F2104">
        <v>0</v>
      </c>
      <c r="G2104">
        <v>0.7</v>
      </c>
      <c r="H2104">
        <f t="shared" si="128"/>
        <v>2025</v>
      </c>
      <c r="I2104">
        <f t="shared" si="129"/>
        <v>5</v>
      </c>
      <c r="J2104" t="s">
        <v>16</v>
      </c>
      <c r="K2104" t="str">
        <f>VLOOKUP(A2104,Funcionários!$A$1:$I$98,7,FALSE)</f>
        <v>Manhã</v>
      </c>
      <c r="L2104" t="str">
        <f>VLOOKUP(K2104,Turnos!$A$1:$C$4,2,FALSE)</f>
        <v>06:00</v>
      </c>
      <c r="M2104" t="str">
        <f>VLOOKUP(K2104,Turnos!$A$1:$C$4,3,FALSE)</f>
        <v>14:00</v>
      </c>
      <c r="N2104" s="6">
        <v>17.885833333333334</v>
      </c>
      <c r="O2104" s="6">
        <v>1.589444444444444</v>
      </c>
      <c r="P2104" s="6">
        <f t="shared" si="130"/>
        <v>19.475277777777777</v>
      </c>
      <c r="Q2104" t="str">
        <f t="shared" si="131"/>
        <v>Anomalia</v>
      </c>
      <c r="R2104" t="str">
        <f>VLOOKUP(A2104,Funcionários!$A$1:$I$98,6,FALSE)</f>
        <v>Produção</v>
      </c>
      <c r="S2104" t="str">
        <f>VLOOKUP(A2104,Funcionários!$A$1:$I$98,5,FALSE)</f>
        <v>Gerente</v>
      </c>
      <c r="T2104">
        <f>VLOOKUP(A2104,Funcionários!$A$1:$I$98,8,FALSE)</f>
        <v>4510.1400000000003</v>
      </c>
      <c r="U2104" t="str">
        <f>VLOOKUP(A2104,Funcionários!$A$1:$I$98,3,FALSE)</f>
        <v>M</v>
      </c>
    </row>
    <row r="2105" spans="1:21" x14ac:dyDescent="0.3">
      <c r="A2105">
        <v>73</v>
      </c>
      <c r="B2105" t="str">
        <f>VLOOKUP(A2105,Funcionários!$A$1:$I$98,2,FALSE)</f>
        <v>Yan Sales</v>
      </c>
      <c r="C2105" s="2" t="s">
        <v>17</v>
      </c>
      <c r="D2105" s="4"/>
      <c r="E2105" s="4"/>
      <c r="F2105">
        <v>0</v>
      </c>
      <c r="G2105">
        <v>0</v>
      </c>
      <c r="H2105">
        <f t="shared" si="128"/>
        <v>2025</v>
      </c>
      <c r="I2105">
        <f t="shared" si="129"/>
        <v>5</v>
      </c>
      <c r="J2105" t="s">
        <v>18</v>
      </c>
      <c r="K2105" t="str">
        <f>VLOOKUP(A2105,Funcionários!$A$1:$I$98,7,FALSE)</f>
        <v>Manhã</v>
      </c>
      <c r="L2105" t="str">
        <f>VLOOKUP(K2105,Turnos!$A$1:$C$4,2,FALSE)</f>
        <v>06:00</v>
      </c>
      <c r="M2105" t="str">
        <f>VLOOKUP(K2105,Turnos!$A$1:$C$4,3,FALSE)</f>
        <v>14:00</v>
      </c>
      <c r="N2105" s="6">
        <v>6</v>
      </c>
      <c r="O2105" s="6">
        <v>14</v>
      </c>
      <c r="P2105" s="6">
        <f t="shared" si="130"/>
        <v>20</v>
      </c>
      <c r="Q2105" t="str">
        <f t="shared" si="131"/>
        <v>Anomalia</v>
      </c>
      <c r="R2105" t="str">
        <f>VLOOKUP(A2105,Funcionários!$A$1:$I$98,6,FALSE)</f>
        <v>Produção</v>
      </c>
      <c r="S2105" t="str">
        <f>VLOOKUP(A2105,Funcionários!$A$1:$I$98,5,FALSE)</f>
        <v>Gerente</v>
      </c>
      <c r="T2105">
        <f>VLOOKUP(A2105,Funcionários!$A$1:$I$98,8,FALSE)</f>
        <v>4510.1400000000003</v>
      </c>
      <c r="U2105" t="str">
        <f>VLOOKUP(A2105,Funcionários!$A$1:$I$98,3,FALSE)</f>
        <v>M</v>
      </c>
    </row>
    <row r="2106" spans="1:21" x14ac:dyDescent="0.3">
      <c r="A2106">
        <v>73</v>
      </c>
      <c r="B2106" t="str">
        <f>VLOOKUP(A2106,Funcionários!$A$1:$I$98,2,FALSE)</f>
        <v>Yan Sales</v>
      </c>
      <c r="C2106" s="2" t="s">
        <v>19</v>
      </c>
      <c r="D2106" s="4"/>
      <c r="E2106" s="4"/>
      <c r="F2106">
        <v>0</v>
      </c>
      <c r="G2106">
        <v>0</v>
      </c>
      <c r="H2106">
        <f t="shared" si="128"/>
        <v>2025</v>
      </c>
      <c r="I2106">
        <f t="shared" si="129"/>
        <v>5</v>
      </c>
      <c r="J2106" t="s">
        <v>22</v>
      </c>
      <c r="K2106" t="str">
        <f>VLOOKUP(A2106,Funcionários!$A$1:$I$98,7,FALSE)</f>
        <v>Manhã</v>
      </c>
      <c r="L2106" t="str">
        <f>VLOOKUP(K2106,Turnos!$A$1:$C$4,2,FALSE)</f>
        <v>06:00</v>
      </c>
      <c r="M2106" t="str">
        <f>VLOOKUP(K2106,Turnos!$A$1:$C$4,3,FALSE)</f>
        <v>14:00</v>
      </c>
      <c r="N2106" s="6">
        <v>6</v>
      </c>
      <c r="O2106" s="6">
        <v>14</v>
      </c>
      <c r="P2106" s="6">
        <f t="shared" si="130"/>
        <v>20</v>
      </c>
      <c r="Q2106" t="str">
        <f t="shared" si="131"/>
        <v>Anomalia</v>
      </c>
      <c r="R2106" t="str">
        <f>VLOOKUP(A2106,Funcionários!$A$1:$I$98,6,FALSE)</f>
        <v>Produção</v>
      </c>
      <c r="S2106" t="str">
        <f>VLOOKUP(A2106,Funcionários!$A$1:$I$98,5,FALSE)</f>
        <v>Gerente</v>
      </c>
      <c r="T2106">
        <f>VLOOKUP(A2106,Funcionários!$A$1:$I$98,8,FALSE)</f>
        <v>4510.1400000000003</v>
      </c>
      <c r="U2106" t="str">
        <f>VLOOKUP(A2106,Funcionários!$A$1:$I$98,3,FALSE)</f>
        <v>M</v>
      </c>
    </row>
    <row r="2107" spans="1:21" x14ac:dyDescent="0.3">
      <c r="A2107">
        <v>73</v>
      </c>
      <c r="B2107" t="str">
        <f>VLOOKUP(A2107,Funcionários!$A$1:$I$98,2,FALSE)</f>
        <v>Yan Sales</v>
      </c>
      <c r="C2107" s="2" t="s">
        <v>23</v>
      </c>
      <c r="D2107" s="4"/>
      <c r="E2107" s="4"/>
      <c r="F2107">
        <v>1</v>
      </c>
      <c r="G2107">
        <v>0</v>
      </c>
      <c r="H2107">
        <f t="shared" si="128"/>
        <v>2025</v>
      </c>
      <c r="I2107">
        <f t="shared" si="129"/>
        <v>5</v>
      </c>
      <c r="J2107" t="s">
        <v>26</v>
      </c>
      <c r="K2107" t="str">
        <f>VLOOKUP(A2107,Funcionários!$A$1:$I$98,7,FALSE)</f>
        <v>Manhã</v>
      </c>
      <c r="L2107" t="str">
        <f>VLOOKUP(K2107,Turnos!$A$1:$C$4,2,FALSE)</f>
        <v>06:00</v>
      </c>
      <c r="M2107" t="str">
        <f>VLOOKUP(K2107,Turnos!$A$1:$C$4,3,FALSE)</f>
        <v>14:00</v>
      </c>
      <c r="N2107" s="6">
        <v>6</v>
      </c>
      <c r="O2107" s="6">
        <v>14</v>
      </c>
      <c r="P2107" s="6">
        <f t="shared" si="130"/>
        <v>20</v>
      </c>
      <c r="Q2107" t="str">
        <f t="shared" si="131"/>
        <v>Anomalia</v>
      </c>
      <c r="R2107" t="str">
        <f>VLOOKUP(A2107,Funcionários!$A$1:$I$98,6,FALSE)</f>
        <v>Produção</v>
      </c>
      <c r="S2107" t="str">
        <f>VLOOKUP(A2107,Funcionários!$A$1:$I$98,5,FALSE)</f>
        <v>Gerente</v>
      </c>
      <c r="T2107">
        <f>VLOOKUP(A2107,Funcionários!$A$1:$I$98,8,FALSE)</f>
        <v>4510.1400000000003</v>
      </c>
      <c r="U2107" t="str">
        <f>VLOOKUP(A2107,Funcionários!$A$1:$I$98,3,FALSE)</f>
        <v>M</v>
      </c>
    </row>
    <row r="2108" spans="1:21" x14ac:dyDescent="0.3">
      <c r="A2108">
        <v>73</v>
      </c>
      <c r="B2108" t="str">
        <f>VLOOKUP(A2108,Funcionários!$A$1:$I$98,2,FALSE)</f>
        <v>Yan Sales</v>
      </c>
      <c r="C2108" s="2" t="s">
        <v>27</v>
      </c>
      <c r="D2108" s="4" t="s">
        <v>3582</v>
      </c>
      <c r="E2108" s="4" t="s">
        <v>3583</v>
      </c>
      <c r="F2108">
        <v>0</v>
      </c>
      <c r="G2108">
        <v>0.6</v>
      </c>
      <c r="H2108">
        <f t="shared" si="128"/>
        <v>2025</v>
      </c>
      <c r="I2108">
        <f t="shared" si="129"/>
        <v>5</v>
      </c>
      <c r="J2108" t="s">
        <v>28</v>
      </c>
      <c r="K2108" t="str">
        <f>VLOOKUP(A2108,Funcionários!$A$1:$I$98,7,FALSE)</f>
        <v>Manhã</v>
      </c>
      <c r="L2108" t="str">
        <f>VLOOKUP(K2108,Turnos!$A$1:$C$4,2,FALSE)</f>
        <v>06:00</v>
      </c>
      <c r="M2108" t="str">
        <f>VLOOKUP(K2108,Turnos!$A$1:$C$4,3,FALSE)</f>
        <v>14:00</v>
      </c>
      <c r="N2108" s="6">
        <v>15.284166666666668</v>
      </c>
      <c r="O2108" s="6">
        <v>2.6777777777777785</v>
      </c>
      <c r="P2108" s="6">
        <f t="shared" si="130"/>
        <v>17.961944444444445</v>
      </c>
      <c r="Q2108" t="str">
        <f t="shared" si="131"/>
        <v>Anomalia</v>
      </c>
      <c r="R2108" t="str">
        <f>VLOOKUP(A2108,Funcionários!$A$1:$I$98,6,FALSE)</f>
        <v>Produção</v>
      </c>
      <c r="S2108" t="str">
        <f>VLOOKUP(A2108,Funcionários!$A$1:$I$98,5,FALSE)</f>
        <v>Gerente</v>
      </c>
      <c r="T2108">
        <f>VLOOKUP(A2108,Funcionários!$A$1:$I$98,8,FALSE)</f>
        <v>4510.1400000000003</v>
      </c>
      <c r="U2108" t="str">
        <f>VLOOKUP(A2108,Funcionários!$A$1:$I$98,3,FALSE)</f>
        <v>M</v>
      </c>
    </row>
    <row r="2109" spans="1:21" x14ac:dyDescent="0.3">
      <c r="A2109">
        <v>73</v>
      </c>
      <c r="B2109" t="str">
        <f>VLOOKUP(A2109,Funcionários!$A$1:$I$98,2,FALSE)</f>
        <v>Yan Sales</v>
      </c>
      <c r="C2109" s="2" t="s">
        <v>29</v>
      </c>
      <c r="D2109" s="4" t="s">
        <v>3584</v>
      </c>
      <c r="E2109" s="4" t="s">
        <v>3585</v>
      </c>
      <c r="F2109">
        <v>0</v>
      </c>
      <c r="G2109">
        <v>0.9</v>
      </c>
      <c r="H2109">
        <f t="shared" si="128"/>
        <v>2025</v>
      </c>
      <c r="I2109">
        <f t="shared" si="129"/>
        <v>4</v>
      </c>
      <c r="J2109" t="s">
        <v>9</v>
      </c>
      <c r="K2109" t="str">
        <f>VLOOKUP(A2109,Funcionários!$A$1:$I$98,7,FALSE)</f>
        <v>Manhã</v>
      </c>
      <c r="L2109" t="str">
        <f>VLOOKUP(K2109,Turnos!$A$1:$C$4,2,FALSE)</f>
        <v>06:00</v>
      </c>
      <c r="M2109" t="str">
        <f>VLOOKUP(K2109,Turnos!$A$1:$C$4,3,FALSE)</f>
        <v>14:00</v>
      </c>
      <c r="N2109" s="6">
        <v>16.065000000000001</v>
      </c>
      <c r="O2109" s="6">
        <v>7.2825000000000006</v>
      </c>
      <c r="P2109" s="6">
        <f t="shared" si="130"/>
        <v>23.347500000000004</v>
      </c>
      <c r="Q2109" t="str">
        <f t="shared" si="131"/>
        <v>Anomalia</v>
      </c>
      <c r="R2109" t="str">
        <f>VLOOKUP(A2109,Funcionários!$A$1:$I$98,6,FALSE)</f>
        <v>Produção</v>
      </c>
      <c r="S2109" t="str">
        <f>VLOOKUP(A2109,Funcionários!$A$1:$I$98,5,FALSE)</f>
        <v>Gerente</v>
      </c>
      <c r="T2109">
        <f>VLOOKUP(A2109,Funcionários!$A$1:$I$98,8,FALSE)</f>
        <v>4510.1400000000003</v>
      </c>
      <c r="U2109" t="str">
        <f>VLOOKUP(A2109,Funcionários!$A$1:$I$98,3,FALSE)</f>
        <v>M</v>
      </c>
    </row>
    <row r="2110" spans="1:21" x14ac:dyDescent="0.3">
      <c r="A2110">
        <v>73</v>
      </c>
      <c r="B2110" t="str">
        <f>VLOOKUP(A2110,Funcionários!$A$1:$I$98,2,FALSE)</f>
        <v>Yan Sales</v>
      </c>
      <c r="C2110" s="2" t="s">
        <v>32</v>
      </c>
      <c r="D2110" s="4" t="s">
        <v>3586</v>
      </c>
      <c r="E2110" s="4" t="s">
        <v>3587</v>
      </c>
      <c r="F2110">
        <v>0</v>
      </c>
      <c r="G2110">
        <v>1.6</v>
      </c>
      <c r="H2110">
        <f t="shared" si="128"/>
        <v>2025</v>
      </c>
      <c r="I2110">
        <f t="shared" si="129"/>
        <v>4</v>
      </c>
      <c r="J2110" t="s">
        <v>12</v>
      </c>
      <c r="K2110" t="str">
        <f>VLOOKUP(A2110,Funcionários!$A$1:$I$98,7,FALSE)</f>
        <v>Manhã</v>
      </c>
      <c r="L2110" t="str">
        <f>VLOOKUP(K2110,Turnos!$A$1:$C$4,2,FALSE)</f>
        <v>06:00</v>
      </c>
      <c r="M2110" t="str">
        <f>VLOOKUP(K2110,Turnos!$A$1:$C$4,3,FALSE)</f>
        <v>14:00</v>
      </c>
      <c r="N2110" s="6">
        <v>12.142222222222223</v>
      </c>
      <c r="O2110" s="6">
        <v>7.0527777777777763</v>
      </c>
      <c r="P2110" s="6">
        <f t="shared" si="130"/>
        <v>19.195</v>
      </c>
      <c r="Q2110" t="str">
        <f t="shared" si="131"/>
        <v>Anomalia</v>
      </c>
      <c r="R2110" t="str">
        <f>VLOOKUP(A2110,Funcionários!$A$1:$I$98,6,FALSE)</f>
        <v>Produção</v>
      </c>
      <c r="S2110" t="str">
        <f>VLOOKUP(A2110,Funcionários!$A$1:$I$98,5,FALSE)</f>
        <v>Gerente</v>
      </c>
      <c r="T2110">
        <f>VLOOKUP(A2110,Funcionários!$A$1:$I$98,8,FALSE)</f>
        <v>4510.1400000000003</v>
      </c>
      <c r="U2110" t="str">
        <f>VLOOKUP(A2110,Funcionários!$A$1:$I$98,3,FALSE)</f>
        <v>M</v>
      </c>
    </row>
    <row r="2111" spans="1:21" x14ac:dyDescent="0.3">
      <c r="A2111">
        <v>73</v>
      </c>
      <c r="B2111" t="str">
        <f>VLOOKUP(A2111,Funcionários!$A$1:$I$98,2,FALSE)</f>
        <v>Yan Sales</v>
      </c>
      <c r="C2111" s="2" t="s">
        <v>35</v>
      </c>
      <c r="D2111" s="4" t="s">
        <v>3588</v>
      </c>
      <c r="E2111" s="4" t="s">
        <v>2724</v>
      </c>
      <c r="F2111">
        <v>0</v>
      </c>
      <c r="G2111">
        <v>1.9</v>
      </c>
      <c r="H2111">
        <f t="shared" si="128"/>
        <v>2025</v>
      </c>
      <c r="I2111">
        <f t="shared" si="129"/>
        <v>4</v>
      </c>
      <c r="J2111" t="s">
        <v>16</v>
      </c>
      <c r="K2111" t="str">
        <f>VLOOKUP(A2111,Funcionários!$A$1:$I$98,7,FALSE)</f>
        <v>Manhã</v>
      </c>
      <c r="L2111" t="str">
        <f>VLOOKUP(K2111,Turnos!$A$1:$C$4,2,FALSE)</f>
        <v>06:00</v>
      </c>
      <c r="M2111" t="str">
        <f>VLOOKUP(K2111,Turnos!$A$1:$C$4,3,FALSE)</f>
        <v>14:00</v>
      </c>
      <c r="N2111" s="6">
        <v>6.0436111111111108</v>
      </c>
      <c r="O2111" s="6">
        <v>0.70861111111111186</v>
      </c>
      <c r="P2111" s="6">
        <f t="shared" si="130"/>
        <v>6.7522222222222226</v>
      </c>
      <c r="Q2111" t="str">
        <f t="shared" si="131"/>
        <v>Anomalia</v>
      </c>
      <c r="R2111" t="str">
        <f>VLOOKUP(A2111,Funcionários!$A$1:$I$98,6,FALSE)</f>
        <v>Produção</v>
      </c>
      <c r="S2111" t="str">
        <f>VLOOKUP(A2111,Funcionários!$A$1:$I$98,5,FALSE)</f>
        <v>Gerente</v>
      </c>
      <c r="T2111">
        <f>VLOOKUP(A2111,Funcionários!$A$1:$I$98,8,FALSE)</f>
        <v>4510.1400000000003</v>
      </c>
      <c r="U2111" t="str">
        <f>VLOOKUP(A2111,Funcionários!$A$1:$I$98,3,FALSE)</f>
        <v>M</v>
      </c>
    </row>
    <row r="2112" spans="1:21" x14ac:dyDescent="0.3">
      <c r="A2112">
        <v>73</v>
      </c>
      <c r="B2112" t="str">
        <f>VLOOKUP(A2112,Funcionários!$A$1:$I$98,2,FALSE)</f>
        <v>Yan Sales</v>
      </c>
      <c r="C2112" s="2" t="s">
        <v>36</v>
      </c>
      <c r="D2112" s="4"/>
      <c r="E2112" s="4"/>
      <c r="F2112">
        <v>0</v>
      </c>
      <c r="G2112">
        <v>0</v>
      </c>
      <c r="H2112">
        <f t="shared" si="128"/>
        <v>2025</v>
      </c>
      <c r="I2112">
        <f t="shared" si="129"/>
        <v>4</v>
      </c>
      <c r="J2112" t="s">
        <v>18</v>
      </c>
      <c r="K2112" t="str">
        <f>VLOOKUP(A2112,Funcionários!$A$1:$I$98,7,FALSE)</f>
        <v>Manhã</v>
      </c>
      <c r="L2112" t="str">
        <f>VLOOKUP(K2112,Turnos!$A$1:$C$4,2,FALSE)</f>
        <v>06:00</v>
      </c>
      <c r="M2112" t="str">
        <f>VLOOKUP(K2112,Turnos!$A$1:$C$4,3,FALSE)</f>
        <v>14:00</v>
      </c>
      <c r="N2112" s="6">
        <v>6</v>
      </c>
      <c r="O2112" s="6">
        <v>14</v>
      </c>
      <c r="P2112" s="6">
        <f t="shared" si="130"/>
        <v>20</v>
      </c>
      <c r="Q2112" t="str">
        <f t="shared" si="131"/>
        <v>Anomalia</v>
      </c>
      <c r="R2112" t="str">
        <f>VLOOKUP(A2112,Funcionários!$A$1:$I$98,6,FALSE)</f>
        <v>Produção</v>
      </c>
      <c r="S2112" t="str">
        <f>VLOOKUP(A2112,Funcionários!$A$1:$I$98,5,FALSE)</f>
        <v>Gerente</v>
      </c>
      <c r="T2112">
        <f>VLOOKUP(A2112,Funcionários!$A$1:$I$98,8,FALSE)</f>
        <v>4510.1400000000003</v>
      </c>
      <c r="U2112" t="str">
        <f>VLOOKUP(A2112,Funcionários!$A$1:$I$98,3,FALSE)</f>
        <v>M</v>
      </c>
    </row>
    <row r="2113" spans="1:21" x14ac:dyDescent="0.3">
      <c r="A2113">
        <v>73</v>
      </c>
      <c r="B2113" t="str">
        <f>VLOOKUP(A2113,Funcionários!$A$1:$I$98,2,FALSE)</f>
        <v>Yan Sales</v>
      </c>
      <c r="C2113" s="2" t="s">
        <v>39</v>
      </c>
      <c r="D2113" s="4" t="s">
        <v>3589</v>
      </c>
      <c r="E2113" s="4" t="s">
        <v>3590</v>
      </c>
      <c r="F2113">
        <v>0</v>
      </c>
      <c r="G2113">
        <v>2.6</v>
      </c>
      <c r="H2113">
        <f t="shared" si="128"/>
        <v>2025</v>
      </c>
      <c r="I2113">
        <f t="shared" si="129"/>
        <v>4</v>
      </c>
      <c r="J2113" t="s">
        <v>22</v>
      </c>
      <c r="K2113" t="str">
        <f>VLOOKUP(A2113,Funcionários!$A$1:$I$98,7,FALSE)</f>
        <v>Manhã</v>
      </c>
      <c r="L2113" t="str">
        <f>VLOOKUP(K2113,Turnos!$A$1:$C$4,2,FALSE)</f>
        <v>06:00</v>
      </c>
      <c r="M2113" t="str">
        <f>VLOOKUP(K2113,Turnos!$A$1:$C$4,3,FALSE)</f>
        <v>14:00</v>
      </c>
      <c r="N2113" s="6">
        <v>9.2266666666666666</v>
      </c>
      <c r="O2113" s="6">
        <v>5.4299999999999988</v>
      </c>
      <c r="P2113" s="6">
        <f t="shared" si="130"/>
        <v>14.656666666666666</v>
      </c>
      <c r="Q2113" t="str">
        <f t="shared" si="131"/>
        <v>Anomalia</v>
      </c>
      <c r="R2113" t="str">
        <f>VLOOKUP(A2113,Funcionários!$A$1:$I$98,6,FALSE)</f>
        <v>Produção</v>
      </c>
      <c r="S2113" t="str">
        <f>VLOOKUP(A2113,Funcionários!$A$1:$I$98,5,FALSE)</f>
        <v>Gerente</v>
      </c>
      <c r="T2113">
        <f>VLOOKUP(A2113,Funcionários!$A$1:$I$98,8,FALSE)</f>
        <v>4510.1400000000003</v>
      </c>
      <c r="U2113" t="str">
        <f>VLOOKUP(A2113,Funcionários!$A$1:$I$98,3,FALSE)</f>
        <v>M</v>
      </c>
    </row>
    <row r="2114" spans="1:21" x14ac:dyDescent="0.3">
      <c r="A2114">
        <v>73</v>
      </c>
      <c r="B2114" t="str">
        <f>VLOOKUP(A2114,Funcionários!$A$1:$I$98,2,FALSE)</f>
        <v>Yan Sales</v>
      </c>
      <c r="C2114" s="2" t="s">
        <v>42</v>
      </c>
      <c r="D2114" s="4" t="s">
        <v>3591</v>
      </c>
      <c r="E2114" s="4" t="s">
        <v>3592</v>
      </c>
      <c r="F2114">
        <v>0</v>
      </c>
      <c r="G2114">
        <v>2.9</v>
      </c>
      <c r="H2114">
        <f t="shared" si="128"/>
        <v>2025</v>
      </c>
      <c r="I2114">
        <f t="shared" si="129"/>
        <v>4</v>
      </c>
      <c r="J2114" t="s">
        <v>26</v>
      </c>
      <c r="K2114" t="str">
        <f>VLOOKUP(A2114,Funcionários!$A$1:$I$98,7,FALSE)</f>
        <v>Manhã</v>
      </c>
      <c r="L2114" t="str">
        <f>VLOOKUP(K2114,Turnos!$A$1:$C$4,2,FALSE)</f>
        <v>06:00</v>
      </c>
      <c r="M2114" t="str">
        <f>VLOOKUP(K2114,Turnos!$A$1:$C$4,3,FALSE)</f>
        <v>14:00</v>
      </c>
      <c r="N2114" s="6">
        <v>5.8236111111111111</v>
      </c>
      <c r="O2114" s="6">
        <v>2.1627777777777766</v>
      </c>
      <c r="P2114" s="6">
        <f t="shared" si="130"/>
        <v>7.9863888888888876</v>
      </c>
      <c r="Q2114" t="str">
        <f t="shared" si="131"/>
        <v>Anomalia</v>
      </c>
      <c r="R2114" t="str">
        <f>VLOOKUP(A2114,Funcionários!$A$1:$I$98,6,FALSE)</f>
        <v>Produção</v>
      </c>
      <c r="S2114" t="str">
        <f>VLOOKUP(A2114,Funcionários!$A$1:$I$98,5,FALSE)</f>
        <v>Gerente</v>
      </c>
      <c r="T2114">
        <f>VLOOKUP(A2114,Funcionários!$A$1:$I$98,8,FALSE)</f>
        <v>4510.1400000000003</v>
      </c>
      <c r="U2114" t="str">
        <f>VLOOKUP(A2114,Funcionários!$A$1:$I$98,3,FALSE)</f>
        <v>M</v>
      </c>
    </row>
    <row r="2115" spans="1:21" x14ac:dyDescent="0.3">
      <c r="A2115">
        <v>73</v>
      </c>
      <c r="B2115" t="str">
        <f>VLOOKUP(A2115,Funcionários!$A$1:$I$98,2,FALSE)</f>
        <v>Yan Sales</v>
      </c>
      <c r="C2115" s="2" t="s">
        <v>45</v>
      </c>
      <c r="D2115" s="4" t="s">
        <v>3593</v>
      </c>
      <c r="E2115" s="4" t="s">
        <v>3594</v>
      </c>
      <c r="F2115">
        <v>0</v>
      </c>
      <c r="G2115">
        <v>2.8</v>
      </c>
      <c r="H2115">
        <f t="shared" ref="H2115:H2178" si="132">YEAR(C2115)</f>
        <v>2025</v>
      </c>
      <c r="I2115">
        <f t="shared" ref="I2115:I2178" si="133">MONTH(C2115)</f>
        <v>4</v>
      </c>
      <c r="J2115" t="s">
        <v>28</v>
      </c>
      <c r="K2115" t="str">
        <f>VLOOKUP(A2115,Funcionários!$A$1:$I$98,7,FALSE)</f>
        <v>Manhã</v>
      </c>
      <c r="L2115" t="str">
        <f>VLOOKUP(K2115,Turnos!$A$1:$C$4,2,FALSE)</f>
        <v>06:00</v>
      </c>
      <c r="M2115" t="str">
        <f>VLOOKUP(K2115,Turnos!$A$1:$C$4,3,FALSE)</f>
        <v>14:00</v>
      </c>
      <c r="N2115" s="6">
        <v>13.934444444444445</v>
      </c>
      <c r="O2115" s="6">
        <v>5.7333333333333343</v>
      </c>
      <c r="P2115" s="6">
        <f t="shared" ref="P2115:P2178" si="134">N2115+O2115</f>
        <v>19.667777777777779</v>
      </c>
      <c r="Q2115" t="str">
        <f t="shared" ref="Q2115:Q2178" si="135">IF(OR(N2115&gt;2,O2115&gt;2),"Anomalia","OK")</f>
        <v>Anomalia</v>
      </c>
      <c r="R2115" t="str">
        <f>VLOOKUP(A2115,Funcionários!$A$1:$I$98,6,FALSE)</f>
        <v>Produção</v>
      </c>
      <c r="S2115" t="str">
        <f>VLOOKUP(A2115,Funcionários!$A$1:$I$98,5,FALSE)</f>
        <v>Gerente</v>
      </c>
      <c r="T2115">
        <f>VLOOKUP(A2115,Funcionários!$A$1:$I$98,8,FALSE)</f>
        <v>4510.1400000000003</v>
      </c>
      <c r="U2115" t="str">
        <f>VLOOKUP(A2115,Funcionários!$A$1:$I$98,3,FALSE)</f>
        <v>M</v>
      </c>
    </row>
    <row r="2116" spans="1:21" x14ac:dyDescent="0.3">
      <c r="A2116">
        <v>73</v>
      </c>
      <c r="B2116" t="str">
        <f>VLOOKUP(A2116,Funcionários!$A$1:$I$98,2,FALSE)</f>
        <v>Yan Sales</v>
      </c>
      <c r="C2116" s="2" t="s">
        <v>48</v>
      </c>
      <c r="D2116" s="4" t="s">
        <v>3595</v>
      </c>
      <c r="E2116" s="4" t="s">
        <v>3596</v>
      </c>
      <c r="F2116">
        <v>0</v>
      </c>
      <c r="G2116">
        <v>2.2999999999999998</v>
      </c>
      <c r="H2116">
        <f t="shared" si="132"/>
        <v>2025</v>
      </c>
      <c r="I2116">
        <f t="shared" si="133"/>
        <v>4</v>
      </c>
      <c r="J2116" t="s">
        <v>9</v>
      </c>
      <c r="K2116" t="str">
        <f>VLOOKUP(A2116,Funcionários!$A$1:$I$98,7,FALSE)</f>
        <v>Manhã</v>
      </c>
      <c r="L2116" t="str">
        <f>VLOOKUP(K2116,Turnos!$A$1:$C$4,2,FALSE)</f>
        <v>06:00</v>
      </c>
      <c r="M2116" t="str">
        <f>VLOOKUP(K2116,Turnos!$A$1:$C$4,3,FALSE)</f>
        <v>14:00</v>
      </c>
      <c r="N2116" s="6">
        <v>15.655833333333334</v>
      </c>
      <c r="O2116" s="6">
        <v>11.453333333333335</v>
      </c>
      <c r="P2116" s="6">
        <f t="shared" si="134"/>
        <v>27.109166666666667</v>
      </c>
      <c r="Q2116" t="str">
        <f t="shared" si="135"/>
        <v>Anomalia</v>
      </c>
      <c r="R2116" t="str">
        <f>VLOOKUP(A2116,Funcionários!$A$1:$I$98,6,FALSE)</f>
        <v>Produção</v>
      </c>
      <c r="S2116" t="str">
        <f>VLOOKUP(A2116,Funcionários!$A$1:$I$98,5,FALSE)</f>
        <v>Gerente</v>
      </c>
      <c r="T2116">
        <f>VLOOKUP(A2116,Funcionários!$A$1:$I$98,8,FALSE)</f>
        <v>4510.1400000000003</v>
      </c>
      <c r="U2116" t="str">
        <f>VLOOKUP(A2116,Funcionários!$A$1:$I$98,3,FALSE)</f>
        <v>M</v>
      </c>
    </row>
    <row r="2117" spans="1:21" x14ac:dyDescent="0.3">
      <c r="A2117">
        <v>73</v>
      </c>
      <c r="B2117" t="str">
        <f>VLOOKUP(A2117,Funcionários!$A$1:$I$98,2,FALSE)</f>
        <v>Yan Sales</v>
      </c>
      <c r="C2117" s="2" t="s">
        <v>51</v>
      </c>
      <c r="D2117" s="4" t="s">
        <v>3597</v>
      </c>
      <c r="E2117" s="4" t="s">
        <v>3598</v>
      </c>
      <c r="F2117">
        <v>0</v>
      </c>
      <c r="G2117">
        <v>1.9</v>
      </c>
      <c r="H2117">
        <f t="shared" si="132"/>
        <v>2025</v>
      </c>
      <c r="I2117">
        <f t="shared" si="133"/>
        <v>4</v>
      </c>
      <c r="J2117" t="s">
        <v>12</v>
      </c>
      <c r="K2117" t="str">
        <f>VLOOKUP(A2117,Funcionários!$A$1:$I$98,7,FALSE)</f>
        <v>Manhã</v>
      </c>
      <c r="L2117" t="str">
        <f>VLOOKUP(K2117,Turnos!$A$1:$C$4,2,FALSE)</f>
        <v>06:00</v>
      </c>
      <c r="M2117" t="str">
        <f>VLOOKUP(K2117,Turnos!$A$1:$C$4,3,FALSE)</f>
        <v>14:00</v>
      </c>
      <c r="N2117" s="6">
        <v>3.5055555555555569</v>
      </c>
      <c r="O2117" s="6">
        <v>6.4861111111111116</v>
      </c>
      <c r="P2117" s="6">
        <f t="shared" si="134"/>
        <v>9.9916666666666689</v>
      </c>
      <c r="Q2117" t="str">
        <f t="shared" si="135"/>
        <v>Anomalia</v>
      </c>
      <c r="R2117" t="str">
        <f>VLOOKUP(A2117,Funcionários!$A$1:$I$98,6,FALSE)</f>
        <v>Produção</v>
      </c>
      <c r="S2117" t="str">
        <f>VLOOKUP(A2117,Funcionários!$A$1:$I$98,5,FALSE)</f>
        <v>Gerente</v>
      </c>
      <c r="T2117">
        <f>VLOOKUP(A2117,Funcionários!$A$1:$I$98,8,FALSE)</f>
        <v>4510.1400000000003</v>
      </c>
      <c r="U2117" t="str">
        <f>VLOOKUP(A2117,Funcionários!$A$1:$I$98,3,FALSE)</f>
        <v>M</v>
      </c>
    </row>
    <row r="2118" spans="1:21" x14ac:dyDescent="0.3">
      <c r="A2118">
        <v>73</v>
      </c>
      <c r="B2118" t="str">
        <f>VLOOKUP(A2118,Funcionários!$A$1:$I$98,2,FALSE)</f>
        <v>Yan Sales</v>
      </c>
      <c r="C2118" s="2" t="s">
        <v>54</v>
      </c>
      <c r="D2118" s="4" t="s">
        <v>3599</v>
      </c>
      <c r="E2118" s="4" t="s">
        <v>3600</v>
      </c>
      <c r="F2118">
        <v>0</v>
      </c>
      <c r="G2118">
        <v>0.4</v>
      </c>
      <c r="H2118">
        <f t="shared" si="132"/>
        <v>2025</v>
      </c>
      <c r="I2118">
        <f t="shared" si="133"/>
        <v>4</v>
      </c>
      <c r="J2118" t="s">
        <v>16</v>
      </c>
      <c r="K2118" t="str">
        <f>VLOOKUP(A2118,Funcionários!$A$1:$I$98,7,FALSE)</f>
        <v>Manhã</v>
      </c>
      <c r="L2118" t="str">
        <f>VLOOKUP(K2118,Turnos!$A$1:$C$4,2,FALSE)</f>
        <v>06:00</v>
      </c>
      <c r="M2118" t="str">
        <f>VLOOKUP(K2118,Turnos!$A$1:$C$4,3,FALSE)</f>
        <v>14:00</v>
      </c>
      <c r="N2118" s="6">
        <v>4.1275000000000004</v>
      </c>
      <c r="O2118" s="6">
        <v>6.2763888888888877</v>
      </c>
      <c r="P2118" s="6">
        <f t="shared" si="134"/>
        <v>10.403888888888888</v>
      </c>
      <c r="Q2118" t="str">
        <f t="shared" si="135"/>
        <v>Anomalia</v>
      </c>
      <c r="R2118" t="str">
        <f>VLOOKUP(A2118,Funcionários!$A$1:$I$98,6,FALSE)</f>
        <v>Produção</v>
      </c>
      <c r="S2118" t="str">
        <f>VLOOKUP(A2118,Funcionários!$A$1:$I$98,5,FALSE)</f>
        <v>Gerente</v>
      </c>
      <c r="T2118">
        <f>VLOOKUP(A2118,Funcionários!$A$1:$I$98,8,FALSE)</f>
        <v>4510.1400000000003</v>
      </c>
      <c r="U2118" t="str">
        <f>VLOOKUP(A2118,Funcionários!$A$1:$I$98,3,FALSE)</f>
        <v>M</v>
      </c>
    </row>
    <row r="2119" spans="1:21" x14ac:dyDescent="0.3">
      <c r="A2119">
        <v>73</v>
      </c>
      <c r="B2119" t="str">
        <f>VLOOKUP(A2119,Funcionários!$A$1:$I$98,2,FALSE)</f>
        <v>Yan Sales</v>
      </c>
      <c r="C2119" s="2" t="s">
        <v>57</v>
      </c>
      <c r="D2119" s="4" t="s">
        <v>3601</v>
      </c>
      <c r="E2119" s="4" t="s">
        <v>3602</v>
      </c>
      <c r="F2119">
        <v>0</v>
      </c>
      <c r="G2119">
        <v>0.9</v>
      </c>
      <c r="H2119">
        <f t="shared" si="132"/>
        <v>2025</v>
      </c>
      <c r="I2119">
        <f t="shared" si="133"/>
        <v>4</v>
      </c>
      <c r="J2119" t="s">
        <v>18</v>
      </c>
      <c r="K2119" t="str">
        <f>VLOOKUP(A2119,Funcionários!$A$1:$I$98,7,FALSE)</f>
        <v>Manhã</v>
      </c>
      <c r="L2119" t="str">
        <f>VLOOKUP(K2119,Turnos!$A$1:$C$4,2,FALSE)</f>
        <v>06:00</v>
      </c>
      <c r="M2119" t="str">
        <f>VLOOKUP(K2119,Turnos!$A$1:$C$4,3,FALSE)</f>
        <v>14:00</v>
      </c>
      <c r="N2119" s="6">
        <v>6.5986111111111105</v>
      </c>
      <c r="O2119" s="6">
        <v>2.4511111111111097</v>
      </c>
      <c r="P2119" s="6">
        <f t="shared" si="134"/>
        <v>9.0497222222222202</v>
      </c>
      <c r="Q2119" t="str">
        <f t="shared" si="135"/>
        <v>Anomalia</v>
      </c>
      <c r="R2119" t="str">
        <f>VLOOKUP(A2119,Funcionários!$A$1:$I$98,6,FALSE)</f>
        <v>Produção</v>
      </c>
      <c r="S2119" t="str">
        <f>VLOOKUP(A2119,Funcionários!$A$1:$I$98,5,FALSE)</f>
        <v>Gerente</v>
      </c>
      <c r="T2119">
        <f>VLOOKUP(A2119,Funcionários!$A$1:$I$98,8,FALSE)</f>
        <v>4510.1400000000003</v>
      </c>
      <c r="U2119" t="str">
        <f>VLOOKUP(A2119,Funcionários!$A$1:$I$98,3,FALSE)</f>
        <v>M</v>
      </c>
    </row>
    <row r="2120" spans="1:21" x14ac:dyDescent="0.3">
      <c r="A2120">
        <v>73</v>
      </c>
      <c r="B2120" t="str">
        <f>VLOOKUP(A2120,Funcionários!$A$1:$I$98,2,FALSE)</f>
        <v>Yan Sales</v>
      </c>
      <c r="C2120" s="2" t="s">
        <v>60</v>
      </c>
      <c r="D2120" s="4" t="s">
        <v>3603</v>
      </c>
      <c r="E2120" s="4" t="s">
        <v>3604</v>
      </c>
      <c r="F2120">
        <v>0</v>
      </c>
      <c r="G2120">
        <v>2.5</v>
      </c>
      <c r="H2120">
        <f t="shared" si="132"/>
        <v>2025</v>
      </c>
      <c r="I2120">
        <f t="shared" si="133"/>
        <v>4</v>
      </c>
      <c r="J2120" t="s">
        <v>22</v>
      </c>
      <c r="K2120" t="str">
        <f>VLOOKUP(A2120,Funcionários!$A$1:$I$98,7,FALSE)</f>
        <v>Manhã</v>
      </c>
      <c r="L2120" t="str">
        <f>VLOOKUP(K2120,Turnos!$A$1:$C$4,2,FALSE)</f>
        <v>06:00</v>
      </c>
      <c r="M2120" t="str">
        <f>VLOOKUP(K2120,Turnos!$A$1:$C$4,3,FALSE)</f>
        <v>14:00</v>
      </c>
      <c r="N2120" s="6">
        <v>17.208333333333332</v>
      </c>
      <c r="O2120" s="6">
        <v>5.9813888888888895</v>
      </c>
      <c r="P2120" s="6">
        <f t="shared" si="134"/>
        <v>23.189722222222223</v>
      </c>
      <c r="Q2120" t="str">
        <f t="shared" si="135"/>
        <v>Anomalia</v>
      </c>
      <c r="R2120" t="str">
        <f>VLOOKUP(A2120,Funcionários!$A$1:$I$98,6,FALSE)</f>
        <v>Produção</v>
      </c>
      <c r="S2120" t="str">
        <f>VLOOKUP(A2120,Funcionários!$A$1:$I$98,5,FALSE)</f>
        <v>Gerente</v>
      </c>
      <c r="T2120">
        <f>VLOOKUP(A2120,Funcionários!$A$1:$I$98,8,FALSE)</f>
        <v>4510.1400000000003</v>
      </c>
      <c r="U2120" t="str">
        <f>VLOOKUP(A2120,Funcionários!$A$1:$I$98,3,FALSE)</f>
        <v>M</v>
      </c>
    </row>
    <row r="2121" spans="1:21" x14ac:dyDescent="0.3">
      <c r="A2121">
        <v>73</v>
      </c>
      <c r="B2121" t="str">
        <f>VLOOKUP(A2121,Funcionários!$A$1:$I$98,2,FALSE)</f>
        <v>Yan Sales</v>
      </c>
      <c r="C2121" s="2" t="s">
        <v>63</v>
      </c>
      <c r="D2121" s="4" t="s">
        <v>3605</v>
      </c>
      <c r="E2121" s="4" t="s">
        <v>3606</v>
      </c>
      <c r="F2121">
        <v>0</v>
      </c>
      <c r="G2121">
        <v>1.2</v>
      </c>
      <c r="H2121">
        <f t="shared" si="132"/>
        <v>2025</v>
      </c>
      <c r="I2121">
        <f t="shared" si="133"/>
        <v>4</v>
      </c>
      <c r="J2121" t="s">
        <v>26</v>
      </c>
      <c r="K2121" t="str">
        <f>VLOOKUP(A2121,Funcionários!$A$1:$I$98,7,FALSE)</f>
        <v>Manhã</v>
      </c>
      <c r="L2121" t="str">
        <f>VLOOKUP(K2121,Turnos!$A$1:$C$4,2,FALSE)</f>
        <v>06:00</v>
      </c>
      <c r="M2121" t="str">
        <f>VLOOKUP(K2121,Turnos!$A$1:$C$4,3,FALSE)</f>
        <v>14:00</v>
      </c>
      <c r="N2121" s="6">
        <v>3.889444444444444</v>
      </c>
      <c r="O2121" s="6">
        <v>9.2144444444444442</v>
      </c>
      <c r="P2121" s="6">
        <f t="shared" si="134"/>
        <v>13.103888888888889</v>
      </c>
      <c r="Q2121" t="str">
        <f t="shared" si="135"/>
        <v>Anomalia</v>
      </c>
      <c r="R2121" t="str">
        <f>VLOOKUP(A2121,Funcionários!$A$1:$I$98,6,FALSE)</f>
        <v>Produção</v>
      </c>
      <c r="S2121" t="str">
        <f>VLOOKUP(A2121,Funcionários!$A$1:$I$98,5,FALSE)</f>
        <v>Gerente</v>
      </c>
      <c r="T2121">
        <f>VLOOKUP(A2121,Funcionários!$A$1:$I$98,8,FALSE)</f>
        <v>4510.1400000000003</v>
      </c>
      <c r="U2121" t="str">
        <f>VLOOKUP(A2121,Funcionários!$A$1:$I$98,3,FALSE)</f>
        <v>M</v>
      </c>
    </row>
    <row r="2122" spans="1:21" x14ac:dyDescent="0.3">
      <c r="A2122">
        <v>73</v>
      </c>
      <c r="B2122" t="str">
        <f>VLOOKUP(A2122,Funcionários!$A$1:$I$98,2,FALSE)</f>
        <v>Yan Sales</v>
      </c>
      <c r="C2122" s="2" t="s">
        <v>66</v>
      </c>
      <c r="D2122" s="4" t="s">
        <v>1454</v>
      </c>
      <c r="E2122" s="4" t="s">
        <v>3607</v>
      </c>
      <c r="F2122">
        <v>0</v>
      </c>
      <c r="G2122">
        <v>0.8</v>
      </c>
      <c r="H2122">
        <f t="shared" si="132"/>
        <v>2025</v>
      </c>
      <c r="I2122">
        <f t="shared" si="133"/>
        <v>4</v>
      </c>
      <c r="J2122" t="s">
        <v>28</v>
      </c>
      <c r="K2122" t="str">
        <f>VLOOKUP(A2122,Funcionários!$A$1:$I$98,7,FALSE)</f>
        <v>Manhã</v>
      </c>
      <c r="L2122" t="str">
        <f>VLOOKUP(K2122,Turnos!$A$1:$C$4,2,FALSE)</f>
        <v>06:00</v>
      </c>
      <c r="M2122" t="str">
        <f>VLOOKUP(K2122,Turnos!$A$1:$C$4,3,FALSE)</f>
        <v>14:00</v>
      </c>
      <c r="N2122" s="6">
        <v>3.2322222222222234</v>
      </c>
      <c r="O2122" s="6">
        <v>5.8561111111111135</v>
      </c>
      <c r="P2122" s="6">
        <f t="shared" si="134"/>
        <v>9.0883333333333365</v>
      </c>
      <c r="Q2122" t="str">
        <f t="shared" si="135"/>
        <v>Anomalia</v>
      </c>
      <c r="R2122" t="str">
        <f>VLOOKUP(A2122,Funcionários!$A$1:$I$98,6,FALSE)</f>
        <v>Produção</v>
      </c>
      <c r="S2122" t="str">
        <f>VLOOKUP(A2122,Funcionários!$A$1:$I$98,5,FALSE)</f>
        <v>Gerente</v>
      </c>
      <c r="T2122">
        <f>VLOOKUP(A2122,Funcionários!$A$1:$I$98,8,FALSE)</f>
        <v>4510.1400000000003</v>
      </c>
      <c r="U2122" t="str">
        <f>VLOOKUP(A2122,Funcionários!$A$1:$I$98,3,FALSE)</f>
        <v>M</v>
      </c>
    </row>
    <row r="2123" spans="1:21" x14ac:dyDescent="0.3">
      <c r="A2123">
        <v>73</v>
      </c>
      <c r="B2123" t="str">
        <f>VLOOKUP(A2123,Funcionários!$A$1:$I$98,2,FALSE)</f>
        <v>Yan Sales</v>
      </c>
      <c r="C2123" s="2" t="s">
        <v>69</v>
      </c>
      <c r="D2123" s="4" t="s">
        <v>3608</v>
      </c>
      <c r="E2123" s="4" t="s">
        <v>3609</v>
      </c>
      <c r="F2123">
        <v>0</v>
      </c>
      <c r="G2123">
        <v>0.3</v>
      </c>
      <c r="H2123">
        <f t="shared" si="132"/>
        <v>2025</v>
      </c>
      <c r="I2123">
        <f t="shared" si="133"/>
        <v>4</v>
      </c>
      <c r="J2123" t="s">
        <v>9</v>
      </c>
      <c r="K2123" t="str">
        <f>VLOOKUP(A2123,Funcionários!$A$1:$I$98,7,FALSE)</f>
        <v>Manhã</v>
      </c>
      <c r="L2123" t="str">
        <f>VLOOKUP(K2123,Turnos!$A$1:$C$4,2,FALSE)</f>
        <v>06:00</v>
      </c>
      <c r="M2123" t="str">
        <f>VLOOKUP(K2123,Turnos!$A$1:$C$4,3,FALSE)</f>
        <v>14:00</v>
      </c>
      <c r="N2123" s="6">
        <v>1.5694444444444444</v>
      </c>
      <c r="O2123" s="6">
        <v>3.349166666666668</v>
      </c>
      <c r="P2123" s="6">
        <f t="shared" si="134"/>
        <v>4.9186111111111126</v>
      </c>
      <c r="Q2123" t="str">
        <f t="shared" si="135"/>
        <v>Anomalia</v>
      </c>
      <c r="R2123" t="str">
        <f>VLOOKUP(A2123,Funcionários!$A$1:$I$98,6,FALSE)</f>
        <v>Produção</v>
      </c>
      <c r="S2123" t="str">
        <f>VLOOKUP(A2123,Funcionários!$A$1:$I$98,5,FALSE)</f>
        <v>Gerente</v>
      </c>
      <c r="T2123">
        <f>VLOOKUP(A2123,Funcionários!$A$1:$I$98,8,FALSE)</f>
        <v>4510.1400000000003</v>
      </c>
      <c r="U2123" t="str">
        <f>VLOOKUP(A2123,Funcionários!$A$1:$I$98,3,FALSE)</f>
        <v>M</v>
      </c>
    </row>
    <row r="2124" spans="1:21" x14ac:dyDescent="0.3">
      <c r="A2124">
        <v>73</v>
      </c>
      <c r="B2124" t="str">
        <f>VLOOKUP(A2124,Funcionários!$A$1:$I$98,2,FALSE)</f>
        <v>Yan Sales</v>
      </c>
      <c r="C2124" s="2" t="s">
        <v>72</v>
      </c>
      <c r="D2124" s="4" t="s">
        <v>3610</v>
      </c>
      <c r="E2124" s="4" t="s">
        <v>3611</v>
      </c>
      <c r="F2124">
        <v>0</v>
      </c>
      <c r="G2124">
        <v>2.5</v>
      </c>
      <c r="H2124">
        <f t="shared" si="132"/>
        <v>2025</v>
      </c>
      <c r="I2124">
        <f t="shared" si="133"/>
        <v>4</v>
      </c>
      <c r="J2124" t="s">
        <v>12</v>
      </c>
      <c r="K2124" t="str">
        <f>VLOOKUP(A2124,Funcionários!$A$1:$I$98,7,FALSE)</f>
        <v>Manhã</v>
      </c>
      <c r="L2124" t="str">
        <f>VLOOKUP(K2124,Turnos!$A$1:$C$4,2,FALSE)</f>
        <v>06:00</v>
      </c>
      <c r="M2124" t="str">
        <f>VLOOKUP(K2124,Turnos!$A$1:$C$4,3,FALSE)</f>
        <v>14:00</v>
      </c>
      <c r="N2124" s="6">
        <v>6.5833333333333339</v>
      </c>
      <c r="O2124" s="6">
        <v>7.940833333333333</v>
      </c>
      <c r="P2124" s="6">
        <f t="shared" si="134"/>
        <v>14.524166666666666</v>
      </c>
      <c r="Q2124" t="str">
        <f t="shared" si="135"/>
        <v>Anomalia</v>
      </c>
      <c r="R2124" t="str">
        <f>VLOOKUP(A2124,Funcionários!$A$1:$I$98,6,FALSE)</f>
        <v>Produção</v>
      </c>
      <c r="S2124" t="str">
        <f>VLOOKUP(A2124,Funcionários!$A$1:$I$98,5,FALSE)</f>
        <v>Gerente</v>
      </c>
      <c r="T2124">
        <f>VLOOKUP(A2124,Funcionários!$A$1:$I$98,8,FALSE)</f>
        <v>4510.1400000000003</v>
      </c>
      <c r="U2124" t="str">
        <f>VLOOKUP(A2124,Funcionários!$A$1:$I$98,3,FALSE)</f>
        <v>M</v>
      </c>
    </row>
    <row r="2125" spans="1:21" x14ac:dyDescent="0.3">
      <c r="A2125">
        <v>73</v>
      </c>
      <c r="B2125" t="str">
        <f>VLOOKUP(A2125,Funcionários!$A$1:$I$98,2,FALSE)</f>
        <v>Yan Sales</v>
      </c>
      <c r="C2125" s="2" t="s">
        <v>75</v>
      </c>
      <c r="D2125" s="4" t="s">
        <v>3612</v>
      </c>
      <c r="E2125" s="4" t="s">
        <v>3613</v>
      </c>
      <c r="F2125">
        <v>0</v>
      </c>
      <c r="G2125">
        <v>1.3</v>
      </c>
      <c r="H2125">
        <f t="shared" si="132"/>
        <v>2025</v>
      </c>
      <c r="I2125">
        <f t="shared" si="133"/>
        <v>4</v>
      </c>
      <c r="J2125" t="s">
        <v>16</v>
      </c>
      <c r="K2125" t="str">
        <f>VLOOKUP(A2125,Funcionários!$A$1:$I$98,7,FALSE)</f>
        <v>Manhã</v>
      </c>
      <c r="L2125" t="str">
        <f>VLOOKUP(K2125,Turnos!$A$1:$C$4,2,FALSE)</f>
        <v>06:00</v>
      </c>
      <c r="M2125" t="str">
        <f>VLOOKUP(K2125,Turnos!$A$1:$C$4,3,FALSE)</f>
        <v>14:00</v>
      </c>
      <c r="N2125" s="6">
        <v>3.2283333333333331</v>
      </c>
      <c r="O2125" s="6">
        <v>2.9280555555555572</v>
      </c>
      <c r="P2125" s="6">
        <f t="shared" si="134"/>
        <v>6.1563888888888902</v>
      </c>
      <c r="Q2125" t="str">
        <f t="shared" si="135"/>
        <v>Anomalia</v>
      </c>
      <c r="R2125" t="str">
        <f>VLOOKUP(A2125,Funcionários!$A$1:$I$98,6,FALSE)</f>
        <v>Produção</v>
      </c>
      <c r="S2125" t="str">
        <f>VLOOKUP(A2125,Funcionários!$A$1:$I$98,5,FALSE)</f>
        <v>Gerente</v>
      </c>
      <c r="T2125">
        <f>VLOOKUP(A2125,Funcionários!$A$1:$I$98,8,FALSE)</f>
        <v>4510.1400000000003</v>
      </c>
      <c r="U2125" t="str">
        <f>VLOOKUP(A2125,Funcionários!$A$1:$I$98,3,FALSE)</f>
        <v>M</v>
      </c>
    </row>
    <row r="2126" spans="1:21" x14ac:dyDescent="0.3">
      <c r="A2126">
        <v>73</v>
      </c>
      <c r="B2126" t="str">
        <f>VLOOKUP(A2126,Funcionários!$A$1:$I$98,2,FALSE)</f>
        <v>Yan Sales</v>
      </c>
      <c r="C2126" s="2" t="s">
        <v>76</v>
      </c>
      <c r="D2126" s="4"/>
      <c r="E2126" s="4"/>
      <c r="F2126">
        <v>0</v>
      </c>
      <c r="G2126">
        <v>0</v>
      </c>
      <c r="H2126">
        <f t="shared" si="132"/>
        <v>2025</v>
      </c>
      <c r="I2126">
        <f t="shared" si="133"/>
        <v>4</v>
      </c>
      <c r="J2126" t="s">
        <v>18</v>
      </c>
      <c r="K2126" t="str">
        <f>VLOOKUP(A2126,Funcionários!$A$1:$I$98,7,FALSE)</f>
        <v>Manhã</v>
      </c>
      <c r="L2126" t="str">
        <f>VLOOKUP(K2126,Turnos!$A$1:$C$4,2,FALSE)</f>
        <v>06:00</v>
      </c>
      <c r="M2126" t="str">
        <f>VLOOKUP(K2126,Turnos!$A$1:$C$4,3,FALSE)</f>
        <v>14:00</v>
      </c>
      <c r="N2126" s="6">
        <v>6</v>
      </c>
      <c r="O2126" s="6">
        <v>14</v>
      </c>
      <c r="P2126" s="6">
        <f t="shared" si="134"/>
        <v>20</v>
      </c>
      <c r="Q2126" t="str">
        <f t="shared" si="135"/>
        <v>Anomalia</v>
      </c>
      <c r="R2126" t="str">
        <f>VLOOKUP(A2126,Funcionários!$A$1:$I$98,6,FALSE)</f>
        <v>Produção</v>
      </c>
      <c r="S2126" t="str">
        <f>VLOOKUP(A2126,Funcionários!$A$1:$I$98,5,FALSE)</f>
        <v>Gerente</v>
      </c>
      <c r="T2126">
        <f>VLOOKUP(A2126,Funcionários!$A$1:$I$98,8,FALSE)</f>
        <v>4510.1400000000003</v>
      </c>
      <c r="U2126" t="str">
        <f>VLOOKUP(A2126,Funcionários!$A$1:$I$98,3,FALSE)</f>
        <v>M</v>
      </c>
    </row>
    <row r="2127" spans="1:21" x14ac:dyDescent="0.3">
      <c r="A2127">
        <v>73</v>
      </c>
      <c r="B2127" t="str">
        <f>VLOOKUP(A2127,Funcionários!$A$1:$I$98,2,FALSE)</f>
        <v>Yan Sales</v>
      </c>
      <c r="C2127" s="2" t="s">
        <v>79</v>
      </c>
      <c r="D2127" s="4" t="s">
        <v>3614</v>
      </c>
      <c r="E2127" s="4" t="s">
        <v>3615</v>
      </c>
      <c r="F2127">
        <v>0</v>
      </c>
      <c r="G2127">
        <v>0.8</v>
      </c>
      <c r="H2127">
        <f t="shared" si="132"/>
        <v>2025</v>
      </c>
      <c r="I2127">
        <f t="shared" si="133"/>
        <v>4</v>
      </c>
      <c r="J2127" t="s">
        <v>22</v>
      </c>
      <c r="K2127" t="str">
        <f>VLOOKUP(A2127,Funcionários!$A$1:$I$98,7,FALSE)</f>
        <v>Manhã</v>
      </c>
      <c r="L2127" t="str">
        <f>VLOOKUP(K2127,Turnos!$A$1:$C$4,2,FALSE)</f>
        <v>06:00</v>
      </c>
      <c r="M2127" t="str">
        <f>VLOOKUP(K2127,Turnos!$A$1:$C$4,3,FALSE)</f>
        <v>14:00</v>
      </c>
      <c r="N2127" s="6">
        <v>0.76861111111111113</v>
      </c>
      <c r="O2127" s="6">
        <v>13.808333333333334</v>
      </c>
      <c r="P2127" s="6">
        <f t="shared" si="134"/>
        <v>14.576944444444445</v>
      </c>
      <c r="Q2127" t="str">
        <f t="shared" si="135"/>
        <v>Anomalia</v>
      </c>
      <c r="R2127" t="str">
        <f>VLOOKUP(A2127,Funcionários!$A$1:$I$98,6,FALSE)</f>
        <v>Produção</v>
      </c>
      <c r="S2127" t="str">
        <f>VLOOKUP(A2127,Funcionários!$A$1:$I$98,5,FALSE)</f>
        <v>Gerente</v>
      </c>
      <c r="T2127">
        <f>VLOOKUP(A2127,Funcionários!$A$1:$I$98,8,FALSE)</f>
        <v>4510.1400000000003</v>
      </c>
      <c r="U2127" t="str">
        <f>VLOOKUP(A2127,Funcionários!$A$1:$I$98,3,FALSE)</f>
        <v>M</v>
      </c>
    </row>
    <row r="2128" spans="1:21" x14ac:dyDescent="0.3">
      <c r="A2128">
        <v>73</v>
      </c>
      <c r="B2128" t="str">
        <f>VLOOKUP(A2128,Funcionários!$A$1:$I$98,2,FALSE)</f>
        <v>Yan Sales</v>
      </c>
      <c r="C2128" s="2" t="s">
        <v>82</v>
      </c>
      <c r="D2128" s="4" t="s">
        <v>3616</v>
      </c>
      <c r="E2128" s="4" t="s">
        <v>3617</v>
      </c>
      <c r="F2128">
        <v>0</v>
      </c>
      <c r="G2128">
        <v>0.5</v>
      </c>
      <c r="H2128">
        <f t="shared" si="132"/>
        <v>2025</v>
      </c>
      <c r="I2128">
        <f t="shared" si="133"/>
        <v>4</v>
      </c>
      <c r="J2128" t="s">
        <v>26</v>
      </c>
      <c r="K2128" t="str">
        <f>VLOOKUP(A2128,Funcionários!$A$1:$I$98,7,FALSE)</f>
        <v>Manhã</v>
      </c>
      <c r="L2128" t="str">
        <f>VLOOKUP(K2128,Turnos!$A$1:$C$4,2,FALSE)</f>
        <v>06:00</v>
      </c>
      <c r="M2128" t="str">
        <f>VLOOKUP(K2128,Turnos!$A$1:$C$4,3,FALSE)</f>
        <v>14:00</v>
      </c>
      <c r="N2128" s="6">
        <v>16.460555555555555</v>
      </c>
      <c r="O2128" s="6">
        <v>1.3661111111111133</v>
      </c>
      <c r="P2128" s="6">
        <f t="shared" si="134"/>
        <v>17.826666666666668</v>
      </c>
      <c r="Q2128" t="str">
        <f t="shared" si="135"/>
        <v>Anomalia</v>
      </c>
      <c r="R2128" t="str">
        <f>VLOOKUP(A2128,Funcionários!$A$1:$I$98,6,FALSE)</f>
        <v>Produção</v>
      </c>
      <c r="S2128" t="str">
        <f>VLOOKUP(A2128,Funcionários!$A$1:$I$98,5,FALSE)</f>
        <v>Gerente</v>
      </c>
      <c r="T2128">
        <f>VLOOKUP(A2128,Funcionários!$A$1:$I$98,8,FALSE)</f>
        <v>4510.1400000000003</v>
      </c>
      <c r="U2128" t="str">
        <f>VLOOKUP(A2128,Funcionários!$A$1:$I$98,3,FALSE)</f>
        <v>M</v>
      </c>
    </row>
    <row r="2129" spans="1:21" x14ac:dyDescent="0.3">
      <c r="A2129">
        <v>73</v>
      </c>
      <c r="B2129" t="str">
        <f>VLOOKUP(A2129,Funcionários!$A$1:$I$98,2,FALSE)</f>
        <v>Yan Sales</v>
      </c>
      <c r="C2129" s="2" t="s">
        <v>85</v>
      </c>
      <c r="D2129" s="4"/>
      <c r="E2129" s="4"/>
      <c r="F2129">
        <v>0</v>
      </c>
      <c r="G2129">
        <v>0</v>
      </c>
      <c r="H2129">
        <f t="shared" si="132"/>
        <v>2025</v>
      </c>
      <c r="I2129">
        <f t="shared" si="133"/>
        <v>4</v>
      </c>
      <c r="J2129" t="s">
        <v>28</v>
      </c>
      <c r="K2129" t="str">
        <f>VLOOKUP(A2129,Funcionários!$A$1:$I$98,7,FALSE)</f>
        <v>Manhã</v>
      </c>
      <c r="L2129" t="str">
        <f>VLOOKUP(K2129,Turnos!$A$1:$C$4,2,FALSE)</f>
        <v>06:00</v>
      </c>
      <c r="M2129" t="str">
        <f>VLOOKUP(K2129,Turnos!$A$1:$C$4,3,FALSE)</f>
        <v>14:00</v>
      </c>
      <c r="N2129" s="6">
        <v>6</v>
      </c>
      <c r="O2129" s="6">
        <v>14</v>
      </c>
      <c r="P2129" s="6">
        <f t="shared" si="134"/>
        <v>20</v>
      </c>
      <c r="Q2129" t="str">
        <f t="shared" si="135"/>
        <v>Anomalia</v>
      </c>
      <c r="R2129" t="str">
        <f>VLOOKUP(A2129,Funcionários!$A$1:$I$98,6,FALSE)</f>
        <v>Produção</v>
      </c>
      <c r="S2129" t="str">
        <f>VLOOKUP(A2129,Funcionários!$A$1:$I$98,5,FALSE)</f>
        <v>Gerente</v>
      </c>
      <c r="T2129">
        <f>VLOOKUP(A2129,Funcionários!$A$1:$I$98,8,FALSE)</f>
        <v>4510.1400000000003</v>
      </c>
      <c r="U2129" t="str">
        <f>VLOOKUP(A2129,Funcionários!$A$1:$I$98,3,FALSE)</f>
        <v>M</v>
      </c>
    </row>
    <row r="2130" spans="1:21" x14ac:dyDescent="0.3">
      <c r="A2130">
        <v>73</v>
      </c>
      <c r="B2130" t="str">
        <f>VLOOKUP(A2130,Funcionários!$A$1:$I$98,2,FALSE)</f>
        <v>Yan Sales</v>
      </c>
      <c r="C2130" s="2" t="s">
        <v>88</v>
      </c>
      <c r="D2130" s="4" t="s">
        <v>3618</v>
      </c>
      <c r="E2130" s="4" t="s">
        <v>3619</v>
      </c>
      <c r="F2130">
        <v>0</v>
      </c>
      <c r="G2130">
        <v>0.3</v>
      </c>
      <c r="H2130">
        <f t="shared" si="132"/>
        <v>2025</v>
      </c>
      <c r="I2130">
        <f t="shared" si="133"/>
        <v>4</v>
      </c>
      <c r="J2130" t="s">
        <v>9</v>
      </c>
      <c r="K2130" t="str">
        <f>VLOOKUP(A2130,Funcionários!$A$1:$I$98,7,FALSE)</f>
        <v>Manhã</v>
      </c>
      <c r="L2130" t="str">
        <f>VLOOKUP(K2130,Turnos!$A$1:$C$4,2,FALSE)</f>
        <v>06:00</v>
      </c>
      <c r="M2130" t="str">
        <f>VLOOKUP(K2130,Turnos!$A$1:$C$4,3,FALSE)</f>
        <v>14:00</v>
      </c>
      <c r="N2130" s="6">
        <v>9.8774999999999977</v>
      </c>
      <c r="O2130" s="6">
        <v>7.7316666666666656</v>
      </c>
      <c r="P2130" s="6">
        <f t="shared" si="134"/>
        <v>17.609166666666663</v>
      </c>
      <c r="Q2130" t="str">
        <f t="shared" si="135"/>
        <v>Anomalia</v>
      </c>
      <c r="R2130" t="str">
        <f>VLOOKUP(A2130,Funcionários!$A$1:$I$98,6,FALSE)</f>
        <v>Produção</v>
      </c>
      <c r="S2130" t="str">
        <f>VLOOKUP(A2130,Funcionários!$A$1:$I$98,5,FALSE)</f>
        <v>Gerente</v>
      </c>
      <c r="T2130">
        <f>VLOOKUP(A2130,Funcionários!$A$1:$I$98,8,FALSE)</f>
        <v>4510.1400000000003</v>
      </c>
      <c r="U2130" t="str">
        <f>VLOOKUP(A2130,Funcionários!$A$1:$I$98,3,FALSE)</f>
        <v>M</v>
      </c>
    </row>
    <row r="2131" spans="1:21" x14ac:dyDescent="0.3">
      <c r="A2131">
        <v>73</v>
      </c>
      <c r="B2131" t="str">
        <f>VLOOKUP(A2131,Funcionários!$A$1:$I$98,2,FALSE)</f>
        <v>Yan Sales</v>
      </c>
      <c r="C2131" s="2" t="s">
        <v>91</v>
      </c>
      <c r="D2131" s="4" t="s">
        <v>673</v>
      </c>
      <c r="E2131" s="4" t="s">
        <v>3620</v>
      </c>
      <c r="F2131">
        <v>0</v>
      </c>
      <c r="G2131">
        <v>2.7</v>
      </c>
      <c r="H2131">
        <f t="shared" si="132"/>
        <v>2025</v>
      </c>
      <c r="I2131">
        <f t="shared" si="133"/>
        <v>4</v>
      </c>
      <c r="J2131" t="s">
        <v>12</v>
      </c>
      <c r="K2131" t="str">
        <f>VLOOKUP(A2131,Funcionários!$A$1:$I$98,7,FALSE)</f>
        <v>Manhã</v>
      </c>
      <c r="L2131" t="str">
        <f>VLOOKUP(K2131,Turnos!$A$1:$C$4,2,FALSE)</f>
        <v>06:00</v>
      </c>
      <c r="M2131" t="str">
        <f>VLOOKUP(K2131,Turnos!$A$1:$C$4,3,FALSE)</f>
        <v>14:00</v>
      </c>
      <c r="N2131" s="6">
        <v>4.6933333333333325</v>
      </c>
      <c r="O2131" s="6">
        <v>2.8641666666666667</v>
      </c>
      <c r="P2131" s="6">
        <f t="shared" si="134"/>
        <v>7.5574999999999992</v>
      </c>
      <c r="Q2131" t="str">
        <f t="shared" si="135"/>
        <v>Anomalia</v>
      </c>
      <c r="R2131" t="str">
        <f>VLOOKUP(A2131,Funcionários!$A$1:$I$98,6,FALSE)</f>
        <v>Produção</v>
      </c>
      <c r="S2131" t="str">
        <f>VLOOKUP(A2131,Funcionários!$A$1:$I$98,5,FALSE)</f>
        <v>Gerente</v>
      </c>
      <c r="T2131">
        <f>VLOOKUP(A2131,Funcionários!$A$1:$I$98,8,FALSE)</f>
        <v>4510.1400000000003</v>
      </c>
      <c r="U2131" t="str">
        <f>VLOOKUP(A2131,Funcionários!$A$1:$I$98,3,FALSE)</f>
        <v>M</v>
      </c>
    </row>
    <row r="2132" spans="1:21" x14ac:dyDescent="0.3">
      <c r="A2132">
        <v>74</v>
      </c>
      <c r="B2132" t="str">
        <f>VLOOKUP(A2132,Funcionários!$A$1:$I$98,2,FALSE)</f>
        <v>Sra Hellena Leão</v>
      </c>
      <c r="C2132" s="2" t="s">
        <v>7</v>
      </c>
      <c r="D2132" s="4" t="s">
        <v>3621</v>
      </c>
      <c r="E2132" s="4" t="s">
        <v>3622</v>
      </c>
      <c r="F2132">
        <v>0</v>
      </c>
      <c r="G2132">
        <v>2</v>
      </c>
      <c r="H2132">
        <f t="shared" si="132"/>
        <v>2025</v>
      </c>
      <c r="I2132">
        <f t="shared" si="133"/>
        <v>5</v>
      </c>
      <c r="J2132" t="s">
        <v>9</v>
      </c>
      <c r="K2132" t="str">
        <f>VLOOKUP(A2132,Funcionários!$A$1:$I$98,7,FALSE)</f>
        <v>Noite</v>
      </c>
      <c r="L2132" t="str">
        <f>VLOOKUP(K2132,Turnos!$A$1:$C$4,2,FALSE)</f>
        <v>22:00</v>
      </c>
      <c r="M2132" t="str">
        <f>VLOOKUP(K2132,Turnos!$A$1:$C$4,3,FALSE)</f>
        <v>06:00</v>
      </c>
      <c r="N2132" s="6">
        <v>1.7516666666666632</v>
      </c>
      <c r="O2132" s="6">
        <v>15.886388888888888</v>
      </c>
      <c r="P2132" s="6">
        <f t="shared" si="134"/>
        <v>17.63805555555555</v>
      </c>
      <c r="Q2132" t="str">
        <f t="shared" si="135"/>
        <v>Anomalia</v>
      </c>
      <c r="R2132" t="str">
        <f>VLOOKUP(A2132,Funcionários!$A$1:$I$98,6,FALSE)</f>
        <v>RH</v>
      </c>
      <c r="S2132" t="str">
        <f>VLOOKUP(A2132,Funcionários!$A$1:$I$98,5,FALSE)</f>
        <v>Analista</v>
      </c>
      <c r="T2132">
        <f>VLOOKUP(A2132,Funcionários!$A$1:$I$98,8,FALSE)</f>
        <v>5101.51</v>
      </c>
      <c r="U2132" t="str">
        <f>VLOOKUP(A2132,Funcionários!$A$1:$I$98,3,FALSE)</f>
        <v>F</v>
      </c>
    </row>
    <row r="2133" spans="1:21" x14ac:dyDescent="0.3">
      <c r="A2133">
        <v>74</v>
      </c>
      <c r="B2133" t="str">
        <f>VLOOKUP(A2133,Funcionários!$A$1:$I$98,2,FALSE)</f>
        <v>Sra Hellena Leão</v>
      </c>
      <c r="C2133" s="2" t="s">
        <v>10</v>
      </c>
      <c r="D2133" s="4" t="s">
        <v>3623</v>
      </c>
      <c r="E2133" s="4" t="s">
        <v>3624</v>
      </c>
      <c r="F2133">
        <v>0</v>
      </c>
      <c r="G2133">
        <v>2.2000000000000002</v>
      </c>
      <c r="H2133">
        <f t="shared" si="132"/>
        <v>2025</v>
      </c>
      <c r="I2133">
        <f t="shared" si="133"/>
        <v>5</v>
      </c>
      <c r="J2133" t="s">
        <v>12</v>
      </c>
      <c r="K2133" t="str">
        <f>VLOOKUP(A2133,Funcionários!$A$1:$I$98,7,FALSE)</f>
        <v>Noite</v>
      </c>
      <c r="L2133" t="str">
        <f>VLOOKUP(K2133,Turnos!$A$1:$C$4,2,FALSE)</f>
        <v>22:00</v>
      </c>
      <c r="M2133" t="str">
        <f>VLOOKUP(K2133,Turnos!$A$1:$C$4,3,FALSE)</f>
        <v>06:00</v>
      </c>
      <c r="N2133" s="6">
        <v>4.9094444444444409</v>
      </c>
      <c r="O2133" s="6">
        <v>0.65527777777777807</v>
      </c>
      <c r="P2133" s="6">
        <f t="shared" si="134"/>
        <v>5.564722222222219</v>
      </c>
      <c r="Q2133" t="str">
        <f t="shared" si="135"/>
        <v>Anomalia</v>
      </c>
      <c r="R2133" t="str">
        <f>VLOOKUP(A2133,Funcionários!$A$1:$I$98,6,FALSE)</f>
        <v>RH</v>
      </c>
      <c r="S2133" t="str">
        <f>VLOOKUP(A2133,Funcionários!$A$1:$I$98,5,FALSE)</f>
        <v>Analista</v>
      </c>
      <c r="T2133">
        <f>VLOOKUP(A2133,Funcionários!$A$1:$I$98,8,FALSE)</f>
        <v>5101.51</v>
      </c>
      <c r="U2133" t="str">
        <f>VLOOKUP(A2133,Funcionários!$A$1:$I$98,3,FALSE)</f>
        <v>F</v>
      </c>
    </row>
    <row r="2134" spans="1:21" x14ac:dyDescent="0.3">
      <c r="A2134">
        <v>74</v>
      </c>
      <c r="B2134" t="str">
        <f>VLOOKUP(A2134,Funcionários!$A$1:$I$98,2,FALSE)</f>
        <v>Sra Hellena Leão</v>
      </c>
      <c r="C2134" s="2" t="s">
        <v>13</v>
      </c>
      <c r="D2134" s="4" t="s">
        <v>3625</v>
      </c>
      <c r="E2134" s="4" t="s">
        <v>3626</v>
      </c>
      <c r="F2134">
        <v>0</v>
      </c>
      <c r="G2134">
        <v>2.2000000000000002</v>
      </c>
      <c r="H2134">
        <f t="shared" si="132"/>
        <v>2025</v>
      </c>
      <c r="I2134">
        <f t="shared" si="133"/>
        <v>5</v>
      </c>
      <c r="J2134" t="s">
        <v>16</v>
      </c>
      <c r="K2134" t="str">
        <f>VLOOKUP(A2134,Funcionários!$A$1:$I$98,7,FALSE)</f>
        <v>Noite</v>
      </c>
      <c r="L2134" t="str">
        <f>VLOOKUP(K2134,Turnos!$A$1:$C$4,2,FALSE)</f>
        <v>22:00</v>
      </c>
      <c r="M2134" t="str">
        <f>VLOOKUP(K2134,Turnos!$A$1:$C$4,3,FALSE)</f>
        <v>06:00</v>
      </c>
      <c r="N2134" s="6">
        <v>10.932777777777776</v>
      </c>
      <c r="O2134" s="6">
        <v>10.160833333333333</v>
      </c>
      <c r="P2134" s="6">
        <f t="shared" si="134"/>
        <v>21.093611111111109</v>
      </c>
      <c r="Q2134" t="str">
        <f t="shared" si="135"/>
        <v>Anomalia</v>
      </c>
      <c r="R2134" t="str">
        <f>VLOOKUP(A2134,Funcionários!$A$1:$I$98,6,FALSE)</f>
        <v>RH</v>
      </c>
      <c r="S2134" t="str">
        <f>VLOOKUP(A2134,Funcionários!$A$1:$I$98,5,FALSE)</f>
        <v>Analista</v>
      </c>
      <c r="T2134">
        <f>VLOOKUP(A2134,Funcionários!$A$1:$I$98,8,FALSE)</f>
        <v>5101.51</v>
      </c>
      <c r="U2134" t="str">
        <f>VLOOKUP(A2134,Funcionários!$A$1:$I$98,3,FALSE)</f>
        <v>F</v>
      </c>
    </row>
    <row r="2135" spans="1:21" x14ac:dyDescent="0.3">
      <c r="A2135">
        <v>74</v>
      </c>
      <c r="B2135" t="str">
        <f>VLOOKUP(A2135,Funcionários!$A$1:$I$98,2,FALSE)</f>
        <v>Sra Hellena Leão</v>
      </c>
      <c r="C2135" s="2" t="s">
        <v>17</v>
      </c>
      <c r="D2135" s="4" t="s">
        <v>3627</v>
      </c>
      <c r="E2135" s="4" t="s">
        <v>3628</v>
      </c>
      <c r="F2135">
        <v>0</v>
      </c>
      <c r="G2135">
        <v>2.5</v>
      </c>
      <c r="H2135">
        <f t="shared" si="132"/>
        <v>2025</v>
      </c>
      <c r="I2135">
        <f t="shared" si="133"/>
        <v>5</v>
      </c>
      <c r="J2135" t="s">
        <v>18</v>
      </c>
      <c r="K2135" t="str">
        <f>VLOOKUP(A2135,Funcionários!$A$1:$I$98,7,FALSE)</f>
        <v>Noite</v>
      </c>
      <c r="L2135" t="str">
        <f>VLOOKUP(K2135,Turnos!$A$1:$C$4,2,FALSE)</f>
        <v>22:00</v>
      </c>
      <c r="M2135" t="str">
        <f>VLOOKUP(K2135,Turnos!$A$1:$C$4,3,FALSE)</f>
        <v>06:00</v>
      </c>
      <c r="N2135" s="6">
        <v>11.190833333333334</v>
      </c>
      <c r="O2135" s="6">
        <v>0.12666666666666715</v>
      </c>
      <c r="P2135" s="6">
        <f t="shared" si="134"/>
        <v>11.317500000000001</v>
      </c>
      <c r="Q2135" t="str">
        <f t="shared" si="135"/>
        <v>Anomalia</v>
      </c>
      <c r="R2135" t="str">
        <f>VLOOKUP(A2135,Funcionários!$A$1:$I$98,6,FALSE)</f>
        <v>RH</v>
      </c>
      <c r="S2135" t="str">
        <f>VLOOKUP(A2135,Funcionários!$A$1:$I$98,5,FALSE)</f>
        <v>Analista</v>
      </c>
      <c r="T2135">
        <f>VLOOKUP(A2135,Funcionários!$A$1:$I$98,8,FALSE)</f>
        <v>5101.51</v>
      </c>
      <c r="U2135" t="str">
        <f>VLOOKUP(A2135,Funcionários!$A$1:$I$98,3,FALSE)</f>
        <v>F</v>
      </c>
    </row>
    <row r="2136" spans="1:21" x14ac:dyDescent="0.3">
      <c r="A2136">
        <v>74</v>
      </c>
      <c r="B2136" t="str">
        <f>VLOOKUP(A2136,Funcionários!$A$1:$I$98,2,FALSE)</f>
        <v>Sra Hellena Leão</v>
      </c>
      <c r="C2136" s="2" t="s">
        <v>19</v>
      </c>
      <c r="D2136" s="4" t="s">
        <v>3629</v>
      </c>
      <c r="E2136" s="4" t="s">
        <v>3630</v>
      </c>
      <c r="F2136">
        <v>0</v>
      </c>
      <c r="G2136">
        <v>0.8</v>
      </c>
      <c r="H2136">
        <f t="shared" si="132"/>
        <v>2025</v>
      </c>
      <c r="I2136">
        <f t="shared" si="133"/>
        <v>5</v>
      </c>
      <c r="J2136" t="s">
        <v>22</v>
      </c>
      <c r="K2136" t="str">
        <f>VLOOKUP(A2136,Funcionários!$A$1:$I$98,7,FALSE)</f>
        <v>Noite</v>
      </c>
      <c r="L2136" t="str">
        <f>VLOOKUP(K2136,Turnos!$A$1:$C$4,2,FALSE)</f>
        <v>22:00</v>
      </c>
      <c r="M2136" t="str">
        <f>VLOOKUP(K2136,Turnos!$A$1:$C$4,3,FALSE)</f>
        <v>06:00</v>
      </c>
      <c r="N2136" s="6">
        <v>11.069166666666664</v>
      </c>
      <c r="O2136" s="6">
        <v>16.55638888888889</v>
      </c>
      <c r="P2136" s="6">
        <f t="shared" si="134"/>
        <v>27.625555555555554</v>
      </c>
      <c r="Q2136" t="str">
        <f t="shared" si="135"/>
        <v>Anomalia</v>
      </c>
      <c r="R2136" t="str">
        <f>VLOOKUP(A2136,Funcionários!$A$1:$I$98,6,FALSE)</f>
        <v>RH</v>
      </c>
      <c r="S2136" t="str">
        <f>VLOOKUP(A2136,Funcionários!$A$1:$I$98,5,FALSE)</f>
        <v>Analista</v>
      </c>
      <c r="T2136">
        <f>VLOOKUP(A2136,Funcionários!$A$1:$I$98,8,FALSE)</f>
        <v>5101.51</v>
      </c>
      <c r="U2136" t="str">
        <f>VLOOKUP(A2136,Funcionários!$A$1:$I$98,3,FALSE)</f>
        <v>F</v>
      </c>
    </row>
    <row r="2137" spans="1:21" x14ac:dyDescent="0.3">
      <c r="A2137">
        <v>74</v>
      </c>
      <c r="B2137" t="str">
        <f>VLOOKUP(A2137,Funcionários!$A$1:$I$98,2,FALSE)</f>
        <v>Sra Hellena Leão</v>
      </c>
      <c r="C2137" s="2" t="s">
        <v>23</v>
      </c>
      <c r="D2137" s="4" t="s">
        <v>3631</v>
      </c>
      <c r="E2137" s="4" t="s">
        <v>3632</v>
      </c>
      <c r="F2137">
        <v>0</v>
      </c>
      <c r="G2137">
        <v>0.4</v>
      </c>
      <c r="H2137">
        <f t="shared" si="132"/>
        <v>2025</v>
      </c>
      <c r="I2137">
        <f t="shared" si="133"/>
        <v>5</v>
      </c>
      <c r="J2137" t="s">
        <v>26</v>
      </c>
      <c r="K2137" t="str">
        <f>VLOOKUP(A2137,Funcionários!$A$1:$I$98,7,FALSE)</f>
        <v>Noite</v>
      </c>
      <c r="L2137" t="str">
        <f>VLOOKUP(K2137,Turnos!$A$1:$C$4,2,FALSE)</f>
        <v>22:00</v>
      </c>
      <c r="M2137" t="str">
        <f>VLOOKUP(K2137,Turnos!$A$1:$C$4,3,FALSE)</f>
        <v>06:00</v>
      </c>
      <c r="N2137" s="6">
        <v>2.0769444444444431</v>
      </c>
      <c r="O2137" s="6">
        <v>5.9452777777777772</v>
      </c>
      <c r="P2137" s="6">
        <f t="shared" si="134"/>
        <v>8.0222222222222204</v>
      </c>
      <c r="Q2137" t="str">
        <f t="shared" si="135"/>
        <v>Anomalia</v>
      </c>
      <c r="R2137" t="str">
        <f>VLOOKUP(A2137,Funcionários!$A$1:$I$98,6,FALSE)</f>
        <v>RH</v>
      </c>
      <c r="S2137" t="str">
        <f>VLOOKUP(A2137,Funcionários!$A$1:$I$98,5,FALSE)</f>
        <v>Analista</v>
      </c>
      <c r="T2137">
        <f>VLOOKUP(A2137,Funcionários!$A$1:$I$98,8,FALSE)</f>
        <v>5101.51</v>
      </c>
      <c r="U2137" t="str">
        <f>VLOOKUP(A2137,Funcionários!$A$1:$I$98,3,FALSE)</f>
        <v>F</v>
      </c>
    </row>
    <row r="2138" spans="1:21" x14ac:dyDescent="0.3">
      <c r="A2138">
        <v>74</v>
      </c>
      <c r="B2138" t="str">
        <f>VLOOKUP(A2138,Funcionários!$A$1:$I$98,2,FALSE)</f>
        <v>Sra Hellena Leão</v>
      </c>
      <c r="C2138" s="2" t="s">
        <v>27</v>
      </c>
      <c r="D2138" s="4" t="s">
        <v>3633</v>
      </c>
      <c r="E2138" s="4" t="s">
        <v>3634</v>
      </c>
      <c r="F2138">
        <v>0</v>
      </c>
      <c r="G2138">
        <v>1.8</v>
      </c>
      <c r="H2138">
        <f t="shared" si="132"/>
        <v>2025</v>
      </c>
      <c r="I2138">
        <f t="shared" si="133"/>
        <v>5</v>
      </c>
      <c r="J2138" t="s">
        <v>28</v>
      </c>
      <c r="K2138" t="str">
        <f>VLOOKUP(A2138,Funcionários!$A$1:$I$98,7,FALSE)</f>
        <v>Noite</v>
      </c>
      <c r="L2138" t="str">
        <f>VLOOKUP(K2138,Turnos!$A$1:$C$4,2,FALSE)</f>
        <v>22:00</v>
      </c>
      <c r="M2138" t="str">
        <f>VLOOKUP(K2138,Turnos!$A$1:$C$4,3,FALSE)</f>
        <v>06:00</v>
      </c>
      <c r="N2138" s="6">
        <v>2.6133333333333315</v>
      </c>
      <c r="O2138" s="6">
        <v>11.108888888888888</v>
      </c>
      <c r="P2138" s="6">
        <f t="shared" si="134"/>
        <v>13.72222222222222</v>
      </c>
      <c r="Q2138" t="str">
        <f t="shared" si="135"/>
        <v>Anomalia</v>
      </c>
      <c r="R2138" t="str">
        <f>VLOOKUP(A2138,Funcionários!$A$1:$I$98,6,FALSE)</f>
        <v>RH</v>
      </c>
      <c r="S2138" t="str">
        <f>VLOOKUP(A2138,Funcionários!$A$1:$I$98,5,FALSE)</f>
        <v>Analista</v>
      </c>
      <c r="T2138">
        <f>VLOOKUP(A2138,Funcionários!$A$1:$I$98,8,FALSE)</f>
        <v>5101.51</v>
      </c>
      <c r="U2138" t="str">
        <f>VLOOKUP(A2138,Funcionários!$A$1:$I$98,3,FALSE)</f>
        <v>F</v>
      </c>
    </row>
    <row r="2139" spans="1:21" x14ac:dyDescent="0.3">
      <c r="A2139">
        <v>74</v>
      </c>
      <c r="B2139" t="str">
        <f>VLOOKUP(A2139,Funcionários!$A$1:$I$98,2,FALSE)</f>
        <v>Sra Hellena Leão</v>
      </c>
      <c r="C2139" s="2" t="s">
        <v>29</v>
      </c>
      <c r="D2139" s="4" t="s">
        <v>3635</v>
      </c>
      <c r="E2139" s="4" t="s">
        <v>3636</v>
      </c>
      <c r="F2139">
        <v>0</v>
      </c>
      <c r="G2139">
        <v>0.7</v>
      </c>
      <c r="H2139">
        <f t="shared" si="132"/>
        <v>2025</v>
      </c>
      <c r="I2139">
        <f t="shared" si="133"/>
        <v>4</v>
      </c>
      <c r="J2139" t="s">
        <v>9</v>
      </c>
      <c r="K2139" t="str">
        <f>VLOOKUP(A2139,Funcionários!$A$1:$I$98,7,FALSE)</f>
        <v>Noite</v>
      </c>
      <c r="L2139" t="str">
        <f>VLOOKUP(K2139,Turnos!$A$1:$C$4,2,FALSE)</f>
        <v>22:00</v>
      </c>
      <c r="M2139" t="str">
        <f>VLOOKUP(K2139,Turnos!$A$1:$C$4,3,FALSE)</f>
        <v>06:00</v>
      </c>
      <c r="N2139" s="6">
        <v>15.481666666666667</v>
      </c>
      <c r="O2139" s="6">
        <v>15.996944444444445</v>
      </c>
      <c r="P2139" s="6">
        <f t="shared" si="134"/>
        <v>31.478611111111114</v>
      </c>
      <c r="Q2139" t="str">
        <f t="shared" si="135"/>
        <v>Anomalia</v>
      </c>
      <c r="R2139" t="str">
        <f>VLOOKUP(A2139,Funcionários!$A$1:$I$98,6,FALSE)</f>
        <v>RH</v>
      </c>
      <c r="S2139" t="str">
        <f>VLOOKUP(A2139,Funcionários!$A$1:$I$98,5,FALSE)</f>
        <v>Analista</v>
      </c>
      <c r="T2139">
        <f>VLOOKUP(A2139,Funcionários!$A$1:$I$98,8,FALSE)</f>
        <v>5101.51</v>
      </c>
      <c r="U2139" t="str">
        <f>VLOOKUP(A2139,Funcionários!$A$1:$I$98,3,FALSE)</f>
        <v>F</v>
      </c>
    </row>
    <row r="2140" spans="1:21" x14ac:dyDescent="0.3">
      <c r="A2140">
        <v>74</v>
      </c>
      <c r="B2140" t="str">
        <f>VLOOKUP(A2140,Funcionários!$A$1:$I$98,2,FALSE)</f>
        <v>Sra Hellena Leão</v>
      </c>
      <c r="C2140" s="2" t="s">
        <v>32</v>
      </c>
      <c r="D2140" s="4" t="s">
        <v>3637</v>
      </c>
      <c r="E2140" s="4" t="s">
        <v>3638</v>
      </c>
      <c r="F2140">
        <v>0</v>
      </c>
      <c r="G2140">
        <v>0.5</v>
      </c>
      <c r="H2140">
        <f t="shared" si="132"/>
        <v>2025</v>
      </c>
      <c r="I2140">
        <f t="shared" si="133"/>
        <v>4</v>
      </c>
      <c r="J2140" t="s">
        <v>12</v>
      </c>
      <c r="K2140" t="str">
        <f>VLOOKUP(A2140,Funcionários!$A$1:$I$98,7,FALSE)</f>
        <v>Noite</v>
      </c>
      <c r="L2140" t="str">
        <f>VLOOKUP(K2140,Turnos!$A$1:$C$4,2,FALSE)</f>
        <v>22:00</v>
      </c>
      <c r="M2140" t="str">
        <f>VLOOKUP(K2140,Turnos!$A$1:$C$4,3,FALSE)</f>
        <v>06:00</v>
      </c>
      <c r="N2140" s="6">
        <v>1.3191666666666677</v>
      </c>
      <c r="O2140" s="6">
        <v>14.724722222222223</v>
      </c>
      <c r="P2140" s="6">
        <f t="shared" si="134"/>
        <v>16.04388888888889</v>
      </c>
      <c r="Q2140" t="str">
        <f t="shared" si="135"/>
        <v>Anomalia</v>
      </c>
      <c r="R2140" t="str">
        <f>VLOOKUP(A2140,Funcionários!$A$1:$I$98,6,FALSE)</f>
        <v>RH</v>
      </c>
      <c r="S2140" t="str">
        <f>VLOOKUP(A2140,Funcionários!$A$1:$I$98,5,FALSE)</f>
        <v>Analista</v>
      </c>
      <c r="T2140">
        <f>VLOOKUP(A2140,Funcionários!$A$1:$I$98,8,FALSE)</f>
        <v>5101.51</v>
      </c>
      <c r="U2140" t="str">
        <f>VLOOKUP(A2140,Funcionários!$A$1:$I$98,3,FALSE)</f>
        <v>F</v>
      </c>
    </row>
    <row r="2141" spans="1:21" x14ac:dyDescent="0.3">
      <c r="A2141">
        <v>74</v>
      </c>
      <c r="B2141" t="str">
        <f>VLOOKUP(A2141,Funcionários!$A$1:$I$98,2,FALSE)</f>
        <v>Sra Hellena Leão</v>
      </c>
      <c r="C2141" s="2" t="s">
        <v>35</v>
      </c>
      <c r="D2141" s="4" t="s">
        <v>3639</v>
      </c>
      <c r="E2141" s="4" t="s">
        <v>3640</v>
      </c>
      <c r="F2141">
        <v>0</v>
      </c>
      <c r="G2141">
        <v>0.8</v>
      </c>
      <c r="H2141">
        <f t="shared" si="132"/>
        <v>2025</v>
      </c>
      <c r="I2141">
        <f t="shared" si="133"/>
        <v>4</v>
      </c>
      <c r="J2141" t="s">
        <v>16</v>
      </c>
      <c r="K2141" t="str">
        <f>VLOOKUP(A2141,Funcionários!$A$1:$I$98,7,FALSE)</f>
        <v>Noite</v>
      </c>
      <c r="L2141" t="str">
        <f>VLOOKUP(K2141,Turnos!$A$1:$C$4,2,FALSE)</f>
        <v>22:00</v>
      </c>
      <c r="M2141" t="str">
        <f>VLOOKUP(K2141,Turnos!$A$1:$C$4,3,FALSE)</f>
        <v>06:00</v>
      </c>
      <c r="N2141" s="6">
        <v>13.00111111111111</v>
      </c>
      <c r="O2141" s="6">
        <v>17.93888888888889</v>
      </c>
      <c r="P2141" s="6">
        <f t="shared" si="134"/>
        <v>30.939999999999998</v>
      </c>
      <c r="Q2141" t="str">
        <f t="shared" si="135"/>
        <v>Anomalia</v>
      </c>
      <c r="R2141" t="str">
        <f>VLOOKUP(A2141,Funcionários!$A$1:$I$98,6,FALSE)</f>
        <v>RH</v>
      </c>
      <c r="S2141" t="str">
        <f>VLOOKUP(A2141,Funcionários!$A$1:$I$98,5,FALSE)</f>
        <v>Analista</v>
      </c>
      <c r="T2141">
        <f>VLOOKUP(A2141,Funcionários!$A$1:$I$98,8,FALSE)</f>
        <v>5101.51</v>
      </c>
      <c r="U2141" t="str">
        <f>VLOOKUP(A2141,Funcionários!$A$1:$I$98,3,FALSE)</f>
        <v>F</v>
      </c>
    </row>
    <row r="2142" spans="1:21" x14ac:dyDescent="0.3">
      <c r="A2142">
        <v>74</v>
      </c>
      <c r="B2142" t="str">
        <f>VLOOKUP(A2142,Funcionários!$A$1:$I$98,2,FALSE)</f>
        <v>Sra Hellena Leão</v>
      </c>
      <c r="C2142" s="2" t="s">
        <v>36</v>
      </c>
      <c r="D2142" s="4" t="s">
        <v>3641</v>
      </c>
      <c r="E2142" s="4" t="s">
        <v>3642</v>
      </c>
      <c r="F2142">
        <v>0</v>
      </c>
      <c r="G2142">
        <v>1.1000000000000001</v>
      </c>
      <c r="H2142">
        <f t="shared" si="132"/>
        <v>2025</v>
      </c>
      <c r="I2142">
        <f t="shared" si="133"/>
        <v>4</v>
      </c>
      <c r="J2142" t="s">
        <v>18</v>
      </c>
      <c r="K2142" t="str">
        <f>VLOOKUP(A2142,Funcionários!$A$1:$I$98,7,FALSE)</f>
        <v>Noite</v>
      </c>
      <c r="L2142" t="str">
        <f>VLOOKUP(K2142,Turnos!$A$1:$C$4,2,FALSE)</f>
        <v>22:00</v>
      </c>
      <c r="M2142" t="str">
        <f>VLOOKUP(K2142,Turnos!$A$1:$C$4,3,FALSE)</f>
        <v>06:00</v>
      </c>
      <c r="N2142" s="6">
        <v>4.5163888888888897</v>
      </c>
      <c r="O2142" s="6">
        <v>4.6858333333333331</v>
      </c>
      <c r="P2142" s="6">
        <f t="shared" si="134"/>
        <v>9.2022222222222219</v>
      </c>
      <c r="Q2142" t="str">
        <f t="shared" si="135"/>
        <v>Anomalia</v>
      </c>
      <c r="R2142" t="str">
        <f>VLOOKUP(A2142,Funcionários!$A$1:$I$98,6,FALSE)</f>
        <v>RH</v>
      </c>
      <c r="S2142" t="str">
        <f>VLOOKUP(A2142,Funcionários!$A$1:$I$98,5,FALSE)</f>
        <v>Analista</v>
      </c>
      <c r="T2142">
        <f>VLOOKUP(A2142,Funcionários!$A$1:$I$98,8,FALSE)</f>
        <v>5101.51</v>
      </c>
      <c r="U2142" t="str">
        <f>VLOOKUP(A2142,Funcionários!$A$1:$I$98,3,FALSE)</f>
        <v>F</v>
      </c>
    </row>
    <row r="2143" spans="1:21" x14ac:dyDescent="0.3">
      <c r="A2143">
        <v>74</v>
      </c>
      <c r="B2143" t="str">
        <f>VLOOKUP(A2143,Funcionários!$A$1:$I$98,2,FALSE)</f>
        <v>Sra Hellena Leão</v>
      </c>
      <c r="C2143" s="2" t="s">
        <v>39</v>
      </c>
      <c r="D2143" s="4" t="s">
        <v>3643</v>
      </c>
      <c r="E2143" s="4" t="s">
        <v>3644</v>
      </c>
      <c r="F2143">
        <v>0</v>
      </c>
      <c r="G2143">
        <v>1.3</v>
      </c>
      <c r="H2143">
        <f t="shared" si="132"/>
        <v>2025</v>
      </c>
      <c r="I2143">
        <f t="shared" si="133"/>
        <v>4</v>
      </c>
      <c r="J2143" t="s">
        <v>22</v>
      </c>
      <c r="K2143" t="str">
        <f>VLOOKUP(A2143,Funcionários!$A$1:$I$98,7,FALSE)</f>
        <v>Noite</v>
      </c>
      <c r="L2143" t="str">
        <f>VLOOKUP(K2143,Turnos!$A$1:$C$4,2,FALSE)</f>
        <v>22:00</v>
      </c>
      <c r="M2143" t="str">
        <f>VLOOKUP(K2143,Turnos!$A$1:$C$4,3,FALSE)</f>
        <v>06:00</v>
      </c>
      <c r="N2143" s="6">
        <v>3.9947222222222214</v>
      </c>
      <c r="O2143" s="6">
        <v>4.516111111111111</v>
      </c>
      <c r="P2143" s="6">
        <f t="shared" si="134"/>
        <v>8.5108333333333324</v>
      </c>
      <c r="Q2143" t="str">
        <f t="shared" si="135"/>
        <v>Anomalia</v>
      </c>
      <c r="R2143" t="str">
        <f>VLOOKUP(A2143,Funcionários!$A$1:$I$98,6,FALSE)</f>
        <v>RH</v>
      </c>
      <c r="S2143" t="str">
        <f>VLOOKUP(A2143,Funcionários!$A$1:$I$98,5,FALSE)</f>
        <v>Analista</v>
      </c>
      <c r="T2143">
        <f>VLOOKUP(A2143,Funcionários!$A$1:$I$98,8,FALSE)</f>
        <v>5101.51</v>
      </c>
      <c r="U2143" t="str">
        <f>VLOOKUP(A2143,Funcionários!$A$1:$I$98,3,FALSE)</f>
        <v>F</v>
      </c>
    </row>
    <row r="2144" spans="1:21" x14ac:dyDescent="0.3">
      <c r="A2144">
        <v>74</v>
      </c>
      <c r="B2144" t="str">
        <f>VLOOKUP(A2144,Funcionários!$A$1:$I$98,2,FALSE)</f>
        <v>Sra Hellena Leão</v>
      </c>
      <c r="C2144" s="2" t="s">
        <v>42</v>
      </c>
      <c r="D2144" s="4" t="s">
        <v>3645</v>
      </c>
      <c r="E2144" s="4" t="s">
        <v>3646</v>
      </c>
      <c r="F2144">
        <v>0</v>
      </c>
      <c r="G2144">
        <v>2.6</v>
      </c>
      <c r="H2144">
        <f t="shared" si="132"/>
        <v>2025</v>
      </c>
      <c r="I2144">
        <f t="shared" si="133"/>
        <v>4</v>
      </c>
      <c r="J2144" t="s">
        <v>26</v>
      </c>
      <c r="K2144" t="str">
        <f>VLOOKUP(A2144,Funcionários!$A$1:$I$98,7,FALSE)</f>
        <v>Noite</v>
      </c>
      <c r="L2144" t="str">
        <f>VLOOKUP(K2144,Turnos!$A$1:$C$4,2,FALSE)</f>
        <v>22:00</v>
      </c>
      <c r="M2144" t="str">
        <f>VLOOKUP(K2144,Turnos!$A$1:$C$4,3,FALSE)</f>
        <v>06:00</v>
      </c>
      <c r="N2144" s="6">
        <v>19.12777777777778</v>
      </c>
      <c r="O2144" s="6">
        <v>4.8183333333333325</v>
      </c>
      <c r="P2144" s="6">
        <f t="shared" si="134"/>
        <v>23.946111111111112</v>
      </c>
      <c r="Q2144" t="str">
        <f t="shared" si="135"/>
        <v>Anomalia</v>
      </c>
      <c r="R2144" t="str">
        <f>VLOOKUP(A2144,Funcionários!$A$1:$I$98,6,FALSE)</f>
        <v>RH</v>
      </c>
      <c r="S2144" t="str">
        <f>VLOOKUP(A2144,Funcionários!$A$1:$I$98,5,FALSE)</f>
        <v>Analista</v>
      </c>
      <c r="T2144">
        <f>VLOOKUP(A2144,Funcionários!$A$1:$I$98,8,FALSE)</f>
        <v>5101.51</v>
      </c>
      <c r="U2144" t="str">
        <f>VLOOKUP(A2144,Funcionários!$A$1:$I$98,3,FALSE)</f>
        <v>F</v>
      </c>
    </row>
    <row r="2145" spans="1:21" x14ac:dyDescent="0.3">
      <c r="A2145">
        <v>74</v>
      </c>
      <c r="B2145" t="str">
        <f>VLOOKUP(A2145,Funcionários!$A$1:$I$98,2,FALSE)</f>
        <v>Sra Hellena Leão</v>
      </c>
      <c r="C2145" s="2" t="s">
        <v>45</v>
      </c>
      <c r="D2145" s="4" t="s">
        <v>3647</v>
      </c>
      <c r="E2145" s="4" t="s">
        <v>3648</v>
      </c>
      <c r="F2145">
        <v>0</v>
      </c>
      <c r="G2145">
        <v>2.1</v>
      </c>
      <c r="H2145">
        <f t="shared" si="132"/>
        <v>2025</v>
      </c>
      <c r="I2145">
        <f t="shared" si="133"/>
        <v>4</v>
      </c>
      <c r="J2145" t="s">
        <v>28</v>
      </c>
      <c r="K2145" t="str">
        <f>VLOOKUP(A2145,Funcionários!$A$1:$I$98,7,FALSE)</f>
        <v>Noite</v>
      </c>
      <c r="L2145" t="str">
        <f>VLOOKUP(K2145,Turnos!$A$1:$C$4,2,FALSE)</f>
        <v>22:00</v>
      </c>
      <c r="M2145" t="str">
        <f>VLOOKUP(K2145,Turnos!$A$1:$C$4,3,FALSE)</f>
        <v>06:00</v>
      </c>
      <c r="N2145" s="6">
        <v>4.0766666666666671</v>
      </c>
      <c r="O2145" s="6">
        <v>17.501666666666665</v>
      </c>
      <c r="P2145" s="6">
        <f t="shared" si="134"/>
        <v>21.578333333333333</v>
      </c>
      <c r="Q2145" t="str">
        <f t="shared" si="135"/>
        <v>Anomalia</v>
      </c>
      <c r="R2145" t="str">
        <f>VLOOKUP(A2145,Funcionários!$A$1:$I$98,6,FALSE)</f>
        <v>RH</v>
      </c>
      <c r="S2145" t="str">
        <f>VLOOKUP(A2145,Funcionários!$A$1:$I$98,5,FALSE)</f>
        <v>Analista</v>
      </c>
      <c r="T2145">
        <f>VLOOKUP(A2145,Funcionários!$A$1:$I$98,8,FALSE)</f>
        <v>5101.51</v>
      </c>
      <c r="U2145" t="str">
        <f>VLOOKUP(A2145,Funcionários!$A$1:$I$98,3,FALSE)</f>
        <v>F</v>
      </c>
    </row>
    <row r="2146" spans="1:21" x14ac:dyDescent="0.3">
      <c r="A2146">
        <v>74</v>
      </c>
      <c r="B2146" t="str">
        <f>VLOOKUP(A2146,Funcionários!$A$1:$I$98,2,FALSE)</f>
        <v>Sra Hellena Leão</v>
      </c>
      <c r="C2146" s="2" t="s">
        <v>48</v>
      </c>
      <c r="D2146" s="4"/>
      <c r="E2146" s="4"/>
      <c r="F2146">
        <v>1</v>
      </c>
      <c r="G2146">
        <v>0</v>
      </c>
      <c r="H2146">
        <f t="shared" si="132"/>
        <v>2025</v>
      </c>
      <c r="I2146">
        <f t="shared" si="133"/>
        <v>4</v>
      </c>
      <c r="J2146" t="s">
        <v>9</v>
      </c>
      <c r="K2146" t="str">
        <f>VLOOKUP(A2146,Funcionários!$A$1:$I$98,7,FALSE)</f>
        <v>Noite</v>
      </c>
      <c r="L2146" t="str">
        <f>VLOOKUP(K2146,Turnos!$A$1:$C$4,2,FALSE)</f>
        <v>22:00</v>
      </c>
      <c r="M2146" t="str">
        <f>VLOOKUP(K2146,Turnos!$A$1:$C$4,3,FALSE)</f>
        <v>06:00</v>
      </c>
      <c r="N2146" s="6">
        <v>22</v>
      </c>
      <c r="O2146" s="6">
        <v>6</v>
      </c>
      <c r="P2146" s="6">
        <f t="shared" si="134"/>
        <v>28</v>
      </c>
      <c r="Q2146" t="str">
        <f t="shared" si="135"/>
        <v>Anomalia</v>
      </c>
      <c r="R2146" t="str">
        <f>VLOOKUP(A2146,Funcionários!$A$1:$I$98,6,FALSE)</f>
        <v>RH</v>
      </c>
      <c r="S2146" t="str">
        <f>VLOOKUP(A2146,Funcionários!$A$1:$I$98,5,FALSE)</f>
        <v>Analista</v>
      </c>
      <c r="T2146">
        <f>VLOOKUP(A2146,Funcionários!$A$1:$I$98,8,FALSE)</f>
        <v>5101.51</v>
      </c>
      <c r="U2146" t="str">
        <f>VLOOKUP(A2146,Funcionários!$A$1:$I$98,3,FALSE)</f>
        <v>F</v>
      </c>
    </row>
    <row r="2147" spans="1:21" x14ac:dyDescent="0.3">
      <c r="A2147">
        <v>74</v>
      </c>
      <c r="B2147" t="str">
        <f>VLOOKUP(A2147,Funcionários!$A$1:$I$98,2,FALSE)</f>
        <v>Sra Hellena Leão</v>
      </c>
      <c r="C2147" s="2" t="s">
        <v>51</v>
      </c>
      <c r="D2147" s="4" t="s">
        <v>3649</v>
      </c>
      <c r="E2147" s="4" t="s">
        <v>3650</v>
      </c>
      <c r="F2147">
        <v>0</v>
      </c>
      <c r="G2147">
        <v>2.5</v>
      </c>
      <c r="H2147">
        <f t="shared" si="132"/>
        <v>2025</v>
      </c>
      <c r="I2147">
        <f t="shared" si="133"/>
        <v>4</v>
      </c>
      <c r="J2147" t="s">
        <v>12</v>
      </c>
      <c r="K2147" t="str">
        <f>VLOOKUP(A2147,Funcionários!$A$1:$I$98,7,FALSE)</f>
        <v>Noite</v>
      </c>
      <c r="L2147" t="str">
        <f>VLOOKUP(K2147,Turnos!$A$1:$C$4,2,FALSE)</f>
        <v>22:00</v>
      </c>
      <c r="M2147" t="str">
        <f>VLOOKUP(K2147,Turnos!$A$1:$C$4,3,FALSE)</f>
        <v>06:00</v>
      </c>
      <c r="N2147" s="6">
        <v>15.631111111111109</v>
      </c>
      <c r="O2147" s="6">
        <v>3.6777777777777776</v>
      </c>
      <c r="P2147" s="6">
        <f t="shared" si="134"/>
        <v>19.308888888888887</v>
      </c>
      <c r="Q2147" t="str">
        <f t="shared" si="135"/>
        <v>Anomalia</v>
      </c>
      <c r="R2147" t="str">
        <f>VLOOKUP(A2147,Funcionários!$A$1:$I$98,6,FALSE)</f>
        <v>RH</v>
      </c>
      <c r="S2147" t="str">
        <f>VLOOKUP(A2147,Funcionários!$A$1:$I$98,5,FALSE)</f>
        <v>Analista</v>
      </c>
      <c r="T2147">
        <f>VLOOKUP(A2147,Funcionários!$A$1:$I$98,8,FALSE)</f>
        <v>5101.51</v>
      </c>
      <c r="U2147" t="str">
        <f>VLOOKUP(A2147,Funcionários!$A$1:$I$98,3,FALSE)</f>
        <v>F</v>
      </c>
    </row>
    <row r="2148" spans="1:21" x14ac:dyDescent="0.3">
      <c r="A2148">
        <v>74</v>
      </c>
      <c r="B2148" t="str">
        <f>VLOOKUP(A2148,Funcionários!$A$1:$I$98,2,FALSE)</f>
        <v>Sra Hellena Leão</v>
      </c>
      <c r="C2148" s="2" t="s">
        <v>54</v>
      </c>
      <c r="D2148" s="4" t="s">
        <v>3651</v>
      </c>
      <c r="E2148" s="4" t="s">
        <v>3652</v>
      </c>
      <c r="F2148">
        <v>0</v>
      </c>
      <c r="G2148">
        <v>2.1</v>
      </c>
      <c r="H2148">
        <f t="shared" si="132"/>
        <v>2025</v>
      </c>
      <c r="I2148">
        <f t="shared" si="133"/>
        <v>4</v>
      </c>
      <c r="J2148" t="s">
        <v>16</v>
      </c>
      <c r="K2148" t="str">
        <f>VLOOKUP(A2148,Funcionários!$A$1:$I$98,7,FALSE)</f>
        <v>Noite</v>
      </c>
      <c r="L2148" t="str">
        <f>VLOOKUP(K2148,Turnos!$A$1:$C$4,2,FALSE)</f>
        <v>22:00</v>
      </c>
      <c r="M2148" t="str">
        <f>VLOOKUP(K2148,Turnos!$A$1:$C$4,3,FALSE)</f>
        <v>06:00</v>
      </c>
      <c r="N2148" s="6">
        <v>12.534444444444444</v>
      </c>
      <c r="O2148" s="6">
        <v>17.838888888888889</v>
      </c>
      <c r="P2148" s="6">
        <f t="shared" si="134"/>
        <v>30.373333333333335</v>
      </c>
      <c r="Q2148" t="str">
        <f t="shared" si="135"/>
        <v>Anomalia</v>
      </c>
      <c r="R2148" t="str">
        <f>VLOOKUP(A2148,Funcionários!$A$1:$I$98,6,FALSE)</f>
        <v>RH</v>
      </c>
      <c r="S2148" t="str">
        <f>VLOOKUP(A2148,Funcionários!$A$1:$I$98,5,FALSE)</f>
        <v>Analista</v>
      </c>
      <c r="T2148">
        <f>VLOOKUP(A2148,Funcionários!$A$1:$I$98,8,FALSE)</f>
        <v>5101.51</v>
      </c>
      <c r="U2148" t="str">
        <f>VLOOKUP(A2148,Funcionários!$A$1:$I$98,3,FALSE)</f>
        <v>F</v>
      </c>
    </row>
    <row r="2149" spans="1:21" x14ac:dyDescent="0.3">
      <c r="A2149">
        <v>74</v>
      </c>
      <c r="B2149" t="str">
        <f>VLOOKUP(A2149,Funcionários!$A$1:$I$98,2,FALSE)</f>
        <v>Sra Hellena Leão</v>
      </c>
      <c r="C2149" s="2" t="s">
        <v>57</v>
      </c>
      <c r="D2149" s="4" t="s">
        <v>3653</v>
      </c>
      <c r="E2149" s="4" t="s">
        <v>3654</v>
      </c>
      <c r="F2149">
        <v>0</v>
      </c>
      <c r="G2149">
        <v>1.7</v>
      </c>
      <c r="H2149">
        <f t="shared" si="132"/>
        <v>2025</v>
      </c>
      <c r="I2149">
        <f t="shared" si="133"/>
        <v>4</v>
      </c>
      <c r="J2149" t="s">
        <v>18</v>
      </c>
      <c r="K2149" t="str">
        <f>VLOOKUP(A2149,Funcionários!$A$1:$I$98,7,FALSE)</f>
        <v>Noite</v>
      </c>
      <c r="L2149" t="str">
        <f>VLOOKUP(K2149,Turnos!$A$1:$C$4,2,FALSE)</f>
        <v>22:00</v>
      </c>
      <c r="M2149" t="str">
        <f>VLOOKUP(K2149,Turnos!$A$1:$C$4,3,FALSE)</f>
        <v>06:00</v>
      </c>
      <c r="N2149" s="6">
        <v>7.5000000000011724E-3</v>
      </c>
      <c r="O2149" s="6">
        <v>2.9000000000000004</v>
      </c>
      <c r="P2149" s="6">
        <f t="shared" si="134"/>
        <v>2.9075000000000015</v>
      </c>
      <c r="Q2149" t="str">
        <f t="shared" si="135"/>
        <v>Anomalia</v>
      </c>
      <c r="R2149" t="str">
        <f>VLOOKUP(A2149,Funcionários!$A$1:$I$98,6,FALSE)</f>
        <v>RH</v>
      </c>
      <c r="S2149" t="str">
        <f>VLOOKUP(A2149,Funcionários!$A$1:$I$98,5,FALSE)</f>
        <v>Analista</v>
      </c>
      <c r="T2149">
        <f>VLOOKUP(A2149,Funcionários!$A$1:$I$98,8,FALSE)</f>
        <v>5101.51</v>
      </c>
      <c r="U2149" t="str">
        <f>VLOOKUP(A2149,Funcionários!$A$1:$I$98,3,FALSE)</f>
        <v>F</v>
      </c>
    </row>
    <row r="2150" spans="1:21" x14ac:dyDescent="0.3">
      <c r="A2150">
        <v>74</v>
      </c>
      <c r="B2150" t="str">
        <f>VLOOKUP(A2150,Funcionários!$A$1:$I$98,2,FALSE)</f>
        <v>Sra Hellena Leão</v>
      </c>
      <c r="C2150" s="2" t="s">
        <v>60</v>
      </c>
      <c r="D2150" s="4" t="s">
        <v>3655</v>
      </c>
      <c r="E2150" s="4" t="s">
        <v>3656</v>
      </c>
      <c r="F2150">
        <v>0</v>
      </c>
      <c r="G2150">
        <v>1.1000000000000001</v>
      </c>
      <c r="H2150">
        <f t="shared" si="132"/>
        <v>2025</v>
      </c>
      <c r="I2150">
        <f t="shared" si="133"/>
        <v>4</v>
      </c>
      <c r="J2150" t="s">
        <v>22</v>
      </c>
      <c r="K2150" t="str">
        <f>VLOOKUP(A2150,Funcionários!$A$1:$I$98,7,FALSE)</f>
        <v>Noite</v>
      </c>
      <c r="L2150" t="str">
        <f>VLOOKUP(K2150,Turnos!$A$1:$C$4,2,FALSE)</f>
        <v>22:00</v>
      </c>
      <c r="M2150" t="str">
        <f>VLOOKUP(K2150,Turnos!$A$1:$C$4,3,FALSE)</f>
        <v>06:00</v>
      </c>
      <c r="N2150" s="6">
        <v>20.561944444444446</v>
      </c>
      <c r="O2150" s="6">
        <v>13.881388888888889</v>
      </c>
      <c r="P2150" s="6">
        <f t="shared" si="134"/>
        <v>34.443333333333335</v>
      </c>
      <c r="Q2150" t="str">
        <f t="shared" si="135"/>
        <v>Anomalia</v>
      </c>
      <c r="R2150" t="str">
        <f>VLOOKUP(A2150,Funcionários!$A$1:$I$98,6,FALSE)</f>
        <v>RH</v>
      </c>
      <c r="S2150" t="str">
        <f>VLOOKUP(A2150,Funcionários!$A$1:$I$98,5,FALSE)</f>
        <v>Analista</v>
      </c>
      <c r="T2150">
        <f>VLOOKUP(A2150,Funcionários!$A$1:$I$98,8,FALSE)</f>
        <v>5101.51</v>
      </c>
      <c r="U2150" t="str">
        <f>VLOOKUP(A2150,Funcionários!$A$1:$I$98,3,FALSE)</f>
        <v>F</v>
      </c>
    </row>
    <row r="2151" spans="1:21" x14ac:dyDescent="0.3">
      <c r="A2151">
        <v>74</v>
      </c>
      <c r="B2151" t="str">
        <f>VLOOKUP(A2151,Funcionários!$A$1:$I$98,2,FALSE)</f>
        <v>Sra Hellena Leão</v>
      </c>
      <c r="C2151" s="2" t="s">
        <v>63</v>
      </c>
      <c r="D2151" s="4" t="s">
        <v>3657</v>
      </c>
      <c r="E2151" s="4" t="s">
        <v>3658</v>
      </c>
      <c r="F2151">
        <v>0</v>
      </c>
      <c r="G2151">
        <v>2.6</v>
      </c>
      <c r="H2151">
        <f t="shared" si="132"/>
        <v>2025</v>
      </c>
      <c r="I2151">
        <f t="shared" si="133"/>
        <v>4</v>
      </c>
      <c r="J2151" t="s">
        <v>26</v>
      </c>
      <c r="K2151" t="str">
        <f>VLOOKUP(A2151,Funcionários!$A$1:$I$98,7,FALSE)</f>
        <v>Noite</v>
      </c>
      <c r="L2151" t="str">
        <f>VLOOKUP(K2151,Turnos!$A$1:$C$4,2,FALSE)</f>
        <v>22:00</v>
      </c>
      <c r="M2151" t="str">
        <f>VLOOKUP(K2151,Turnos!$A$1:$C$4,3,FALSE)</f>
        <v>06:00</v>
      </c>
      <c r="N2151" s="6">
        <v>1.2427777777777769</v>
      </c>
      <c r="O2151" s="6">
        <v>3.5097222222222215</v>
      </c>
      <c r="P2151" s="6">
        <f t="shared" si="134"/>
        <v>4.7524999999999986</v>
      </c>
      <c r="Q2151" t="str">
        <f t="shared" si="135"/>
        <v>Anomalia</v>
      </c>
      <c r="R2151" t="str">
        <f>VLOOKUP(A2151,Funcionários!$A$1:$I$98,6,FALSE)</f>
        <v>RH</v>
      </c>
      <c r="S2151" t="str">
        <f>VLOOKUP(A2151,Funcionários!$A$1:$I$98,5,FALSE)</f>
        <v>Analista</v>
      </c>
      <c r="T2151">
        <f>VLOOKUP(A2151,Funcionários!$A$1:$I$98,8,FALSE)</f>
        <v>5101.51</v>
      </c>
      <c r="U2151" t="str">
        <f>VLOOKUP(A2151,Funcionários!$A$1:$I$98,3,FALSE)</f>
        <v>F</v>
      </c>
    </row>
    <row r="2152" spans="1:21" x14ac:dyDescent="0.3">
      <c r="A2152">
        <v>74</v>
      </c>
      <c r="B2152" t="str">
        <f>VLOOKUP(A2152,Funcionários!$A$1:$I$98,2,FALSE)</f>
        <v>Sra Hellena Leão</v>
      </c>
      <c r="C2152" s="2" t="s">
        <v>66</v>
      </c>
      <c r="D2152" s="4" t="s">
        <v>3659</v>
      </c>
      <c r="E2152" s="4" t="s">
        <v>3660</v>
      </c>
      <c r="F2152">
        <v>0</v>
      </c>
      <c r="G2152">
        <v>2.7</v>
      </c>
      <c r="H2152">
        <f t="shared" si="132"/>
        <v>2025</v>
      </c>
      <c r="I2152">
        <f t="shared" si="133"/>
        <v>4</v>
      </c>
      <c r="J2152" t="s">
        <v>28</v>
      </c>
      <c r="K2152" t="str">
        <f>VLOOKUP(A2152,Funcionários!$A$1:$I$98,7,FALSE)</f>
        <v>Noite</v>
      </c>
      <c r="L2152" t="str">
        <f>VLOOKUP(K2152,Turnos!$A$1:$C$4,2,FALSE)</f>
        <v>22:00</v>
      </c>
      <c r="M2152" t="str">
        <f>VLOOKUP(K2152,Turnos!$A$1:$C$4,3,FALSE)</f>
        <v>06:00</v>
      </c>
      <c r="N2152" s="6">
        <v>12.450555555555555</v>
      </c>
      <c r="O2152" s="6">
        <v>5.2955555555555556</v>
      </c>
      <c r="P2152" s="6">
        <f t="shared" si="134"/>
        <v>17.746111111111112</v>
      </c>
      <c r="Q2152" t="str">
        <f t="shared" si="135"/>
        <v>Anomalia</v>
      </c>
      <c r="R2152" t="str">
        <f>VLOOKUP(A2152,Funcionários!$A$1:$I$98,6,FALSE)</f>
        <v>RH</v>
      </c>
      <c r="S2152" t="str">
        <f>VLOOKUP(A2152,Funcionários!$A$1:$I$98,5,FALSE)</f>
        <v>Analista</v>
      </c>
      <c r="T2152">
        <f>VLOOKUP(A2152,Funcionários!$A$1:$I$98,8,FALSE)</f>
        <v>5101.51</v>
      </c>
      <c r="U2152" t="str">
        <f>VLOOKUP(A2152,Funcionários!$A$1:$I$98,3,FALSE)</f>
        <v>F</v>
      </c>
    </row>
    <row r="2153" spans="1:21" x14ac:dyDescent="0.3">
      <c r="A2153">
        <v>74</v>
      </c>
      <c r="B2153" t="str">
        <f>VLOOKUP(A2153,Funcionários!$A$1:$I$98,2,FALSE)</f>
        <v>Sra Hellena Leão</v>
      </c>
      <c r="C2153" s="2" t="s">
        <v>69</v>
      </c>
      <c r="D2153" s="4" t="s">
        <v>3661</v>
      </c>
      <c r="E2153" s="4" t="s">
        <v>3662</v>
      </c>
      <c r="F2153">
        <v>0</v>
      </c>
      <c r="G2153">
        <v>0.8</v>
      </c>
      <c r="H2153">
        <f t="shared" si="132"/>
        <v>2025</v>
      </c>
      <c r="I2153">
        <f t="shared" si="133"/>
        <v>4</v>
      </c>
      <c r="J2153" t="s">
        <v>9</v>
      </c>
      <c r="K2153" t="str">
        <f>VLOOKUP(A2153,Funcionários!$A$1:$I$98,7,FALSE)</f>
        <v>Noite</v>
      </c>
      <c r="L2153" t="str">
        <f>VLOOKUP(K2153,Turnos!$A$1:$C$4,2,FALSE)</f>
        <v>22:00</v>
      </c>
      <c r="M2153" t="str">
        <f>VLOOKUP(K2153,Turnos!$A$1:$C$4,3,FALSE)</f>
        <v>06:00</v>
      </c>
      <c r="N2153" s="6">
        <v>7.6388888888888395E-2</v>
      </c>
      <c r="O2153" s="6">
        <v>8.9511111111111106</v>
      </c>
      <c r="P2153" s="6">
        <f t="shared" si="134"/>
        <v>9.0274999999999999</v>
      </c>
      <c r="Q2153" t="str">
        <f t="shared" si="135"/>
        <v>Anomalia</v>
      </c>
      <c r="R2153" t="str">
        <f>VLOOKUP(A2153,Funcionários!$A$1:$I$98,6,FALSE)</f>
        <v>RH</v>
      </c>
      <c r="S2153" t="str">
        <f>VLOOKUP(A2153,Funcionários!$A$1:$I$98,5,FALSE)</f>
        <v>Analista</v>
      </c>
      <c r="T2153">
        <f>VLOOKUP(A2153,Funcionários!$A$1:$I$98,8,FALSE)</f>
        <v>5101.51</v>
      </c>
      <c r="U2153" t="str">
        <f>VLOOKUP(A2153,Funcionários!$A$1:$I$98,3,FALSE)</f>
        <v>F</v>
      </c>
    </row>
    <row r="2154" spans="1:21" x14ac:dyDescent="0.3">
      <c r="A2154">
        <v>74</v>
      </c>
      <c r="B2154" t="str">
        <f>VLOOKUP(A2154,Funcionários!$A$1:$I$98,2,FALSE)</f>
        <v>Sra Hellena Leão</v>
      </c>
      <c r="C2154" s="2" t="s">
        <v>72</v>
      </c>
      <c r="D2154" s="4" t="s">
        <v>3663</v>
      </c>
      <c r="E2154" s="4" t="s">
        <v>3664</v>
      </c>
      <c r="F2154">
        <v>0</v>
      </c>
      <c r="G2154">
        <v>0.7</v>
      </c>
      <c r="H2154">
        <f t="shared" si="132"/>
        <v>2025</v>
      </c>
      <c r="I2154">
        <f t="shared" si="133"/>
        <v>4</v>
      </c>
      <c r="J2154" t="s">
        <v>12</v>
      </c>
      <c r="K2154" t="str">
        <f>VLOOKUP(A2154,Funcionários!$A$1:$I$98,7,FALSE)</f>
        <v>Noite</v>
      </c>
      <c r="L2154" t="str">
        <f>VLOOKUP(K2154,Turnos!$A$1:$C$4,2,FALSE)</f>
        <v>22:00</v>
      </c>
      <c r="M2154" t="str">
        <f>VLOOKUP(K2154,Turnos!$A$1:$C$4,3,FALSE)</f>
        <v>06:00</v>
      </c>
      <c r="N2154" s="6">
        <v>6.8847222222222229</v>
      </c>
      <c r="O2154" s="6">
        <v>1.9319444444444445</v>
      </c>
      <c r="P2154" s="6">
        <f t="shared" si="134"/>
        <v>8.8166666666666664</v>
      </c>
      <c r="Q2154" t="str">
        <f t="shared" si="135"/>
        <v>Anomalia</v>
      </c>
      <c r="R2154" t="str">
        <f>VLOOKUP(A2154,Funcionários!$A$1:$I$98,6,FALSE)</f>
        <v>RH</v>
      </c>
      <c r="S2154" t="str">
        <f>VLOOKUP(A2154,Funcionários!$A$1:$I$98,5,FALSE)</f>
        <v>Analista</v>
      </c>
      <c r="T2154">
        <f>VLOOKUP(A2154,Funcionários!$A$1:$I$98,8,FALSE)</f>
        <v>5101.51</v>
      </c>
      <c r="U2154" t="str">
        <f>VLOOKUP(A2154,Funcionários!$A$1:$I$98,3,FALSE)</f>
        <v>F</v>
      </c>
    </row>
    <row r="2155" spans="1:21" x14ac:dyDescent="0.3">
      <c r="A2155">
        <v>74</v>
      </c>
      <c r="B2155" t="str">
        <f>VLOOKUP(A2155,Funcionários!$A$1:$I$98,2,FALSE)</f>
        <v>Sra Hellena Leão</v>
      </c>
      <c r="C2155" s="2" t="s">
        <v>75</v>
      </c>
      <c r="D2155" s="4" t="s">
        <v>3665</v>
      </c>
      <c r="E2155" s="4" t="s">
        <v>3666</v>
      </c>
      <c r="F2155">
        <v>0</v>
      </c>
      <c r="G2155">
        <v>2.7</v>
      </c>
      <c r="H2155">
        <f t="shared" si="132"/>
        <v>2025</v>
      </c>
      <c r="I2155">
        <f t="shared" si="133"/>
        <v>4</v>
      </c>
      <c r="J2155" t="s">
        <v>16</v>
      </c>
      <c r="K2155" t="str">
        <f>VLOOKUP(A2155,Funcionários!$A$1:$I$98,7,FALSE)</f>
        <v>Noite</v>
      </c>
      <c r="L2155" t="str">
        <f>VLOOKUP(K2155,Turnos!$A$1:$C$4,2,FALSE)</f>
        <v>22:00</v>
      </c>
      <c r="M2155" t="str">
        <f>VLOOKUP(K2155,Turnos!$A$1:$C$4,3,FALSE)</f>
        <v>06:00</v>
      </c>
      <c r="N2155" s="6">
        <v>2.8313888888888874</v>
      </c>
      <c r="O2155" s="6">
        <v>0.13916666666666647</v>
      </c>
      <c r="P2155" s="6">
        <f t="shared" si="134"/>
        <v>2.9705555555555541</v>
      </c>
      <c r="Q2155" t="str">
        <f t="shared" si="135"/>
        <v>Anomalia</v>
      </c>
      <c r="R2155" t="str">
        <f>VLOOKUP(A2155,Funcionários!$A$1:$I$98,6,FALSE)</f>
        <v>RH</v>
      </c>
      <c r="S2155" t="str">
        <f>VLOOKUP(A2155,Funcionários!$A$1:$I$98,5,FALSE)</f>
        <v>Analista</v>
      </c>
      <c r="T2155">
        <f>VLOOKUP(A2155,Funcionários!$A$1:$I$98,8,FALSE)</f>
        <v>5101.51</v>
      </c>
      <c r="U2155" t="str">
        <f>VLOOKUP(A2155,Funcionários!$A$1:$I$98,3,FALSE)</f>
        <v>F</v>
      </c>
    </row>
    <row r="2156" spans="1:21" x14ac:dyDescent="0.3">
      <c r="A2156">
        <v>74</v>
      </c>
      <c r="B2156" t="str">
        <f>VLOOKUP(A2156,Funcionários!$A$1:$I$98,2,FALSE)</f>
        <v>Sra Hellena Leão</v>
      </c>
      <c r="C2156" s="2" t="s">
        <v>76</v>
      </c>
      <c r="D2156" s="4" t="s">
        <v>3667</v>
      </c>
      <c r="E2156" s="4" t="s">
        <v>3668</v>
      </c>
      <c r="F2156">
        <v>0</v>
      </c>
      <c r="G2156">
        <v>2.2999999999999998</v>
      </c>
      <c r="H2156">
        <f t="shared" si="132"/>
        <v>2025</v>
      </c>
      <c r="I2156">
        <f t="shared" si="133"/>
        <v>4</v>
      </c>
      <c r="J2156" t="s">
        <v>18</v>
      </c>
      <c r="K2156" t="str">
        <f>VLOOKUP(A2156,Funcionários!$A$1:$I$98,7,FALSE)</f>
        <v>Noite</v>
      </c>
      <c r="L2156" t="str">
        <f>VLOOKUP(K2156,Turnos!$A$1:$C$4,2,FALSE)</f>
        <v>22:00</v>
      </c>
      <c r="M2156" t="str">
        <f>VLOOKUP(K2156,Turnos!$A$1:$C$4,3,FALSE)</f>
        <v>06:00</v>
      </c>
      <c r="N2156" s="6">
        <v>20.334999999999997</v>
      </c>
      <c r="O2156" s="6">
        <v>1.6852777777777779</v>
      </c>
      <c r="P2156" s="6">
        <f t="shared" si="134"/>
        <v>22.020277777777775</v>
      </c>
      <c r="Q2156" t="str">
        <f t="shared" si="135"/>
        <v>Anomalia</v>
      </c>
      <c r="R2156" t="str">
        <f>VLOOKUP(A2156,Funcionários!$A$1:$I$98,6,FALSE)</f>
        <v>RH</v>
      </c>
      <c r="S2156" t="str">
        <f>VLOOKUP(A2156,Funcionários!$A$1:$I$98,5,FALSE)</f>
        <v>Analista</v>
      </c>
      <c r="T2156">
        <f>VLOOKUP(A2156,Funcionários!$A$1:$I$98,8,FALSE)</f>
        <v>5101.51</v>
      </c>
      <c r="U2156" t="str">
        <f>VLOOKUP(A2156,Funcionários!$A$1:$I$98,3,FALSE)</f>
        <v>F</v>
      </c>
    </row>
    <row r="2157" spans="1:21" x14ac:dyDescent="0.3">
      <c r="A2157">
        <v>74</v>
      </c>
      <c r="B2157" t="str">
        <f>VLOOKUP(A2157,Funcionários!$A$1:$I$98,2,FALSE)</f>
        <v>Sra Hellena Leão</v>
      </c>
      <c r="C2157" s="2" t="s">
        <v>79</v>
      </c>
      <c r="D2157" s="4"/>
      <c r="E2157" s="4"/>
      <c r="F2157">
        <v>0</v>
      </c>
      <c r="G2157">
        <v>0</v>
      </c>
      <c r="H2157">
        <f t="shared" si="132"/>
        <v>2025</v>
      </c>
      <c r="I2157">
        <f t="shared" si="133"/>
        <v>4</v>
      </c>
      <c r="J2157" t="s">
        <v>22</v>
      </c>
      <c r="K2157" t="str">
        <f>VLOOKUP(A2157,Funcionários!$A$1:$I$98,7,FALSE)</f>
        <v>Noite</v>
      </c>
      <c r="L2157" t="str">
        <f>VLOOKUP(K2157,Turnos!$A$1:$C$4,2,FALSE)</f>
        <v>22:00</v>
      </c>
      <c r="M2157" t="str">
        <f>VLOOKUP(K2157,Turnos!$A$1:$C$4,3,FALSE)</f>
        <v>06:00</v>
      </c>
      <c r="N2157" s="6">
        <v>22</v>
      </c>
      <c r="O2157" s="6">
        <v>6</v>
      </c>
      <c r="P2157" s="6">
        <f t="shared" si="134"/>
        <v>28</v>
      </c>
      <c r="Q2157" t="str">
        <f t="shared" si="135"/>
        <v>Anomalia</v>
      </c>
      <c r="R2157" t="str">
        <f>VLOOKUP(A2157,Funcionários!$A$1:$I$98,6,FALSE)</f>
        <v>RH</v>
      </c>
      <c r="S2157" t="str">
        <f>VLOOKUP(A2157,Funcionários!$A$1:$I$98,5,FALSE)</f>
        <v>Analista</v>
      </c>
      <c r="T2157">
        <f>VLOOKUP(A2157,Funcionários!$A$1:$I$98,8,FALSE)</f>
        <v>5101.51</v>
      </c>
      <c r="U2157" t="str">
        <f>VLOOKUP(A2157,Funcionários!$A$1:$I$98,3,FALSE)</f>
        <v>F</v>
      </c>
    </row>
    <row r="2158" spans="1:21" x14ac:dyDescent="0.3">
      <c r="A2158">
        <v>74</v>
      </c>
      <c r="B2158" t="str">
        <f>VLOOKUP(A2158,Funcionários!$A$1:$I$98,2,FALSE)</f>
        <v>Sra Hellena Leão</v>
      </c>
      <c r="C2158" s="2" t="s">
        <v>82</v>
      </c>
      <c r="D2158" s="4" t="s">
        <v>3669</v>
      </c>
      <c r="E2158" s="4" t="s">
        <v>3670</v>
      </c>
      <c r="F2158">
        <v>0</v>
      </c>
      <c r="G2158">
        <v>2.8</v>
      </c>
      <c r="H2158">
        <f t="shared" si="132"/>
        <v>2025</v>
      </c>
      <c r="I2158">
        <f t="shared" si="133"/>
        <v>4</v>
      </c>
      <c r="J2158" t="s">
        <v>26</v>
      </c>
      <c r="K2158" t="str">
        <f>VLOOKUP(A2158,Funcionários!$A$1:$I$98,7,FALSE)</f>
        <v>Noite</v>
      </c>
      <c r="L2158" t="str">
        <f>VLOOKUP(K2158,Turnos!$A$1:$C$4,2,FALSE)</f>
        <v>22:00</v>
      </c>
      <c r="M2158" t="str">
        <f>VLOOKUP(K2158,Turnos!$A$1:$C$4,3,FALSE)</f>
        <v>06:00</v>
      </c>
      <c r="N2158" s="6">
        <v>5.794722222222223</v>
      </c>
      <c r="O2158" s="6">
        <v>14.001111111111111</v>
      </c>
      <c r="P2158" s="6">
        <f t="shared" si="134"/>
        <v>19.795833333333334</v>
      </c>
      <c r="Q2158" t="str">
        <f t="shared" si="135"/>
        <v>Anomalia</v>
      </c>
      <c r="R2158" t="str">
        <f>VLOOKUP(A2158,Funcionários!$A$1:$I$98,6,FALSE)</f>
        <v>RH</v>
      </c>
      <c r="S2158" t="str">
        <f>VLOOKUP(A2158,Funcionários!$A$1:$I$98,5,FALSE)</f>
        <v>Analista</v>
      </c>
      <c r="T2158">
        <f>VLOOKUP(A2158,Funcionários!$A$1:$I$98,8,FALSE)</f>
        <v>5101.51</v>
      </c>
      <c r="U2158" t="str">
        <f>VLOOKUP(A2158,Funcionários!$A$1:$I$98,3,FALSE)</f>
        <v>F</v>
      </c>
    </row>
    <row r="2159" spans="1:21" x14ac:dyDescent="0.3">
      <c r="A2159">
        <v>74</v>
      </c>
      <c r="B2159" t="str">
        <f>VLOOKUP(A2159,Funcionários!$A$1:$I$98,2,FALSE)</f>
        <v>Sra Hellena Leão</v>
      </c>
      <c r="C2159" s="2" t="s">
        <v>85</v>
      </c>
      <c r="D2159" s="4" t="s">
        <v>3671</v>
      </c>
      <c r="E2159" s="4" t="s">
        <v>3672</v>
      </c>
      <c r="F2159">
        <v>0</v>
      </c>
      <c r="G2159">
        <v>2.5</v>
      </c>
      <c r="H2159">
        <f t="shared" si="132"/>
        <v>2025</v>
      </c>
      <c r="I2159">
        <f t="shared" si="133"/>
        <v>4</v>
      </c>
      <c r="J2159" t="s">
        <v>28</v>
      </c>
      <c r="K2159" t="str">
        <f>VLOOKUP(A2159,Funcionários!$A$1:$I$98,7,FALSE)</f>
        <v>Noite</v>
      </c>
      <c r="L2159" t="str">
        <f>VLOOKUP(K2159,Turnos!$A$1:$C$4,2,FALSE)</f>
        <v>22:00</v>
      </c>
      <c r="M2159" t="str">
        <f>VLOOKUP(K2159,Turnos!$A$1:$C$4,3,FALSE)</f>
        <v>06:00</v>
      </c>
      <c r="N2159" s="6">
        <v>9.1988888888888862</v>
      </c>
      <c r="O2159" s="6">
        <v>14.085833333333335</v>
      </c>
      <c r="P2159" s="6">
        <f t="shared" si="134"/>
        <v>23.284722222222221</v>
      </c>
      <c r="Q2159" t="str">
        <f t="shared" si="135"/>
        <v>Anomalia</v>
      </c>
      <c r="R2159" t="str">
        <f>VLOOKUP(A2159,Funcionários!$A$1:$I$98,6,FALSE)</f>
        <v>RH</v>
      </c>
      <c r="S2159" t="str">
        <f>VLOOKUP(A2159,Funcionários!$A$1:$I$98,5,FALSE)</f>
        <v>Analista</v>
      </c>
      <c r="T2159">
        <f>VLOOKUP(A2159,Funcionários!$A$1:$I$98,8,FALSE)</f>
        <v>5101.51</v>
      </c>
      <c r="U2159" t="str">
        <f>VLOOKUP(A2159,Funcionários!$A$1:$I$98,3,FALSE)</f>
        <v>F</v>
      </c>
    </row>
    <row r="2160" spans="1:21" x14ac:dyDescent="0.3">
      <c r="A2160">
        <v>74</v>
      </c>
      <c r="B2160" t="str">
        <f>VLOOKUP(A2160,Funcionários!$A$1:$I$98,2,FALSE)</f>
        <v>Sra Hellena Leão</v>
      </c>
      <c r="C2160" s="2" t="s">
        <v>88</v>
      </c>
      <c r="D2160" s="4" t="s">
        <v>3673</v>
      </c>
      <c r="E2160" s="4" t="s">
        <v>3674</v>
      </c>
      <c r="F2160">
        <v>0</v>
      </c>
      <c r="G2160">
        <v>2.5</v>
      </c>
      <c r="H2160">
        <f t="shared" si="132"/>
        <v>2025</v>
      </c>
      <c r="I2160">
        <f t="shared" si="133"/>
        <v>4</v>
      </c>
      <c r="J2160" t="s">
        <v>9</v>
      </c>
      <c r="K2160" t="str">
        <f>VLOOKUP(A2160,Funcionários!$A$1:$I$98,7,FALSE)</f>
        <v>Noite</v>
      </c>
      <c r="L2160" t="str">
        <f>VLOOKUP(K2160,Turnos!$A$1:$C$4,2,FALSE)</f>
        <v>22:00</v>
      </c>
      <c r="M2160" t="str">
        <f>VLOOKUP(K2160,Turnos!$A$1:$C$4,3,FALSE)</f>
        <v>06:00</v>
      </c>
      <c r="N2160" s="6">
        <v>19.633611111111112</v>
      </c>
      <c r="O2160" s="6">
        <v>1.558888888888889</v>
      </c>
      <c r="P2160" s="6">
        <f t="shared" si="134"/>
        <v>21.192499999999999</v>
      </c>
      <c r="Q2160" t="str">
        <f t="shared" si="135"/>
        <v>Anomalia</v>
      </c>
      <c r="R2160" t="str">
        <f>VLOOKUP(A2160,Funcionários!$A$1:$I$98,6,FALSE)</f>
        <v>RH</v>
      </c>
      <c r="S2160" t="str">
        <f>VLOOKUP(A2160,Funcionários!$A$1:$I$98,5,FALSE)</f>
        <v>Analista</v>
      </c>
      <c r="T2160">
        <f>VLOOKUP(A2160,Funcionários!$A$1:$I$98,8,FALSE)</f>
        <v>5101.51</v>
      </c>
      <c r="U2160" t="str">
        <f>VLOOKUP(A2160,Funcionários!$A$1:$I$98,3,FALSE)</f>
        <v>F</v>
      </c>
    </row>
    <row r="2161" spans="1:21" x14ac:dyDescent="0.3">
      <c r="A2161">
        <v>74</v>
      </c>
      <c r="B2161" t="str">
        <f>VLOOKUP(A2161,Funcionários!$A$1:$I$98,2,FALSE)</f>
        <v>Sra Hellena Leão</v>
      </c>
      <c r="C2161" s="2" t="s">
        <v>91</v>
      </c>
      <c r="D2161" s="4" t="s">
        <v>3675</v>
      </c>
      <c r="E2161" s="4" t="s">
        <v>3330</v>
      </c>
      <c r="F2161">
        <v>0</v>
      </c>
      <c r="G2161">
        <v>1.5</v>
      </c>
      <c r="H2161">
        <f t="shared" si="132"/>
        <v>2025</v>
      </c>
      <c r="I2161">
        <f t="shared" si="133"/>
        <v>4</v>
      </c>
      <c r="J2161" t="s">
        <v>12</v>
      </c>
      <c r="K2161" t="str">
        <f>VLOOKUP(A2161,Funcionários!$A$1:$I$98,7,FALSE)</f>
        <v>Noite</v>
      </c>
      <c r="L2161" t="str">
        <f>VLOOKUP(K2161,Turnos!$A$1:$C$4,2,FALSE)</f>
        <v>22:00</v>
      </c>
      <c r="M2161" t="str">
        <f>VLOOKUP(K2161,Turnos!$A$1:$C$4,3,FALSE)</f>
        <v>06:00</v>
      </c>
      <c r="N2161" s="6">
        <v>15.039444444444444</v>
      </c>
      <c r="O2161" s="6">
        <v>8.2711111111111109</v>
      </c>
      <c r="P2161" s="6">
        <f t="shared" si="134"/>
        <v>23.310555555555553</v>
      </c>
      <c r="Q2161" t="str">
        <f t="shared" si="135"/>
        <v>Anomalia</v>
      </c>
      <c r="R2161" t="str">
        <f>VLOOKUP(A2161,Funcionários!$A$1:$I$98,6,FALSE)</f>
        <v>RH</v>
      </c>
      <c r="S2161" t="str">
        <f>VLOOKUP(A2161,Funcionários!$A$1:$I$98,5,FALSE)</f>
        <v>Analista</v>
      </c>
      <c r="T2161">
        <f>VLOOKUP(A2161,Funcionários!$A$1:$I$98,8,FALSE)</f>
        <v>5101.51</v>
      </c>
      <c r="U2161" t="str">
        <f>VLOOKUP(A2161,Funcionários!$A$1:$I$98,3,FALSE)</f>
        <v>F</v>
      </c>
    </row>
    <row r="2162" spans="1:21" x14ac:dyDescent="0.3">
      <c r="A2162">
        <v>75</v>
      </c>
      <c r="B2162" t="str">
        <f>VLOOKUP(A2162,Funcionários!$A$1:$I$98,2,FALSE)</f>
        <v>Arthur Miguel Correia</v>
      </c>
      <c r="C2162" s="2" t="s">
        <v>7</v>
      </c>
      <c r="D2162" s="4" t="s">
        <v>3676</v>
      </c>
      <c r="E2162" s="4" t="s">
        <v>3677</v>
      </c>
      <c r="F2162">
        <v>0</v>
      </c>
      <c r="G2162">
        <v>2.4</v>
      </c>
      <c r="H2162">
        <f t="shared" si="132"/>
        <v>2025</v>
      </c>
      <c r="I2162">
        <f t="shared" si="133"/>
        <v>5</v>
      </c>
      <c r="J2162" t="s">
        <v>9</v>
      </c>
      <c r="K2162" t="str">
        <f>VLOOKUP(A2162,Funcionários!$A$1:$I$98,7,FALSE)</f>
        <v>Noite</v>
      </c>
      <c r="L2162" t="str">
        <f>VLOOKUP(K2162,Turnos!$A$1:$C$4,2,FALSE)</f>
        <v>22:00</v>
      </c>
      <c r="M2162" t="str">
        <f>VLOOKUP(K2162,Turnos!$A$1:$C$4,3,FALSE)</f>
        <v>06:00</v>
      </c>
      <c r="N2162" s="6">
        <v>13.577499999999999</v>
      </c>
      <c r="O2162" s="6">
        <v>0.93138888888888871</v>
      </c>
      <c r="P2162" s="6">
        <f t="shared" si="134"/>
        <v>14.508888888888887</v>
      </c>
      <c r="Q2162" t="str">
        <f t="shared" si="135"/>
        <v>Anomalia</v>
      </c>
      <c r="R2162" t="str">
        <f>VLOOKUP(A2162,Funcionários!$A$1:$I$98,6,FALSE)</f>
        <v>Financeiro</v>
      </c>
      <c r="S2162" t="str">
        <f>VLOOKUP(A2162,Funcionários!$A$1:$I$98,5,FALSE)</f>
        <v>Operador</v>
      </c>
      <c r="T2162">
        <f>VLOOKUP(A2162,Funcionários!$A$1:$I$98,8,FALSE)</f>
        <v>3256.05</v>
      </c>
      <c r="U2162" t="str">
        <f>VLOOKUP(A2162,Funcionários!$A$1:$I$98,3,FALSE)</f>
        <v>M</v>
      </c>
    </row>
    <row r="2163" spans="1:21" x14ac:dyDescent="0.3">
      <c r="A2163">
        <v>75</v>
      </c>
      <c r="B2163" t="str">
        <f>VLOOKUP(A2163,Funcionários!$A$1:$I$98,2,FALSE)</f>
        <v>Arthur Miguel Correia</v>
      </c>
      <c r="C2163" s="2" t="s">
        <v>10</v>
      </c>
      <c r="D2163" s="4" t="s">
        <v>3678</v>
      </c>
      <c r="E2163" s="4" t="s">
        <v>3679</v>
      </c>
      <c r="F2163">
        <v>0</v>
      </c>
      <c r="G2163">
        <v>0.1</v>
      </c>
      <c r="H2163">
        <f t="shared" si="132"/>
        <v>2025</v>
      </c>
      <c r="I2163">
        <f t="shared" si="133"/>
        <v>5</v>
      </c>
      <c r="J2163" t="s">
        <v>12</v>
      </c>
      <c r="K2163" t="str">
        <f>VLOOKUP(A2163,Funcionários!$A$1:$I$98,7,FALSE)</f>
        <v>Noite</v>
      </c>
      <c r="L2163" t="str">
        <f>VLOOKUP(K2163,Turnos!$A$1:$C$4,2,FALSE)</f>
        <v>22:00</v>
      </c>
      <c r="M2163" t="str">
        <f>VLOOKUP(K2163,Turnos!$A$1:$C$4,3,FALSE)</f>
        <v>06:00</v>
      </c>
      <c r="N2163" s="6">
        <v>16.613333333333333</v>
      </c>
      <c r="O2163" s="6">
        <v>10.713611111111108</v>
      </c>
      <c r="P2163" s="6">
        <f t="shared" si="134"/>
        <v>27.326944444444443</v>
      </c>
      <c r="Q2163" t="str">
        <f t="shared" si="135"/>
        <v>Anomalia</v>
      </c>
      <c r="R2163" t="str">
        <f>VLOOKUP(A2163,Funcionários!$A$1:$I$98,6,FALSE)</f>
        <v>Financeiro</v>
      </c>
      <c r="S2163" t="str">
        <f>VLOOKUP(A2163,Funcionários!$A$1:$I$98,5,FALSE)</f>
        <v>Operador</v>
      </c>
      <c r="T2163">
        <f>VLOOKUP(A2163,Funcionários!$A$1:$I$98,8,FALSE)</f>
        <v>3256.05</v>
      </c>
      <c r="U2163" t="str">
        <f>VLOOKUP(A2163,Funcionários!$A$1:$I$98,3,FALSE)</f>
        <v>M</v>
      </c>
    </row>
    <row r="2164" spans="1:21" x14ac:dyDescent="0.3">
      <c r="A2164">
        <v>75</v>
      </c>
      <c r="B2164" t="str">
        <f>VLOOKUP(A2164,Funcionários!$A$1:$I$98,2,FALSE)</f>
        <v>Arthur Miguel Correia</v>
      </c>
      <c r="C2164" s="2" t="s">
        <v>13</v>
      </c>
      <c r="D2164" s="4" t="s">
        <v>3680</v>
      </c>
      <c r="E2164" s="4" t="s">
        <v>3681</v>
      </c>
      <c r="F2164">
        <v>0</v>
      </c>
      <c r="G2164">
        <v>1.9</v>
      </c>
      <c r="H2164">
        <f t="shared" si="132"/>
        <v>2025</v>
      </c>
      <c r="I2164">
        <f t="shared" si="133"/>
        <v>5</v>
      </c>
      <c r="J2164" t="s">
        <v>16</v>
      </c>
      <c r="K2164" t="str">
        <f>VLOOKUP(A2164,Funcionários!$A$1:$I$98,7,FALSE)</f>
        <v>Noite</v>
      </c>
      <c r="L2164" t="str">
        <f>VLOOKUP(K2164,Turnos!$A$1:$C$4,2,FALSE)</f>
        <v>22:00</v>
      </c>
      <c r="M2164" t="str">
        <f>VLOOKUP(K2164,Turnos!$A$1:$C$4,3,FALSE)</f>
        <v>06:00</v>
      </c>
      <c r="N2164" s="6">
        <v>20.990277777777781</v>
      </c>
      <c r="O2164" s="6">
        <v>17.577777777777779</v>
      </c>
      <c r="P2164" s="6">
        <f t="shared" si="134"/>
        <v>38.56805555555556</v>
      </c>
      <c r="Q2164" t="str">
        <f t="shared" si="135"/>
        <v>Anomalia</v>
      </c>
      <c r="R2164" t="str">
        <f>VLOOKUP(A2164,Funcionários!$A$1:$I$98,6,FALSE)</f>
        <v>Financeiro</v>
      </c>
      <c r="S2164" t="str">
        <f>VLOOKUP(A2164,Funcionários!$A$1:$I$98,5,FALSE)</f>
        <v>Operador</v>
      </c>
      <c r="T2164">
        <f>VLOOKUP(A2164,Funcionários!$A$1:$I$98,8,FALSE)</f>
        <v>3256.05</v>
      </c>
      <c r="U2164" t="str">
        <f>VLOOKUP(A2164,Funcionários!$A$1:$I$98,3,FALSE)</f>
        <v>M</v>
      </c>
    </row>
    <row r="2165" spans="1:21" x14ac:dyDescent="0.3">
      <c r="A2165">
        <v>75</v>
      </c>
      <c r="B2165" t="str">
        <f>VLOOKUP(A2165,Funcionários!$A$1:$I$98,2,FALSE)</f>
        <v>Arthur Miguel Correia</v>
      </c>
      <c r="C2165" s="2" t="s">
        <v>17</v>
      </c>
      <c r="D2165" s="4" t="s">
        <v>3682</v>
      </c>
      <c r="E2165" s="4" t="s">
        <v>3683</v>
      </c>
      <c r="F2165">
        <v>0</v>
      </c>
      <c r="G2165">
        <v>1.2</v>
      </c>
      <c r="H2165">
        <f t="shared" si="132"/>
        <v>2025</v>
      </c>
      <c r="I2165">
        <f t="shared" si="133"/>
        <v>5</v>
      </c>
      <c r="J2165" t="s">
        <v>18</v>
      </c>
      <c r="K2165" t="str">
        <f>VLOOKUP(A2165,Funcionários!$A$1:$I$98,7,FALSE)</f>
        <v>Noite</v>
      </c>
      <c r="L2165" t="str">
        <f>VLOOKUP(K2165,Turnos!$A$1:$C$4,2,FALSE)</f>
        <v>22:00</v>
      </c>
      <c r="M2165" t="str">
        <f>VLOOKUP(K2165,Turnos!$A$1:$C$4,3,FALSE)</f>
        <v>06:00</v>
      </c>
      <c r="N2165" s="6">
        <v>13.583611111111111</v>
      </c>
      <c r="O2165" s="6">
        <v>3.7152777777777781</v>
      </c>
      <c r="P2165" s="6">
        <f t="shared" si="134"/>
        <v>17.298888888888889</v>
      </c>
      <c r="Q2165" t="str">
        <f t="shared" si="135"/>
        <v>Anomalia</v>
      </c>
      <c r="R2165" t="str">
        <f>VLOOKUP(A2165,Funcionários!$A$1:$I$98,6,FALSE)</f>
        <v>Financeiro</v>
      </c>
      <c r="S2165" t="str">
        <f>VLOOKUP(A2165,Funcionários!$A$1:$I$98,5,FALSE)</f>
        <v>Operador</v>
      </c>
      <c r="T2165">
        <f>VLOOKUP(A2165,Funcionários!$A$1:$I$98,8,FALSE)</f>
        <v>3256.05</v>
      </c>
      <c r="U2165" t="str">
        <f>VLOOKUP(A2165,Funcionários!$A$1:$I$98,3,FALSE)</f>
        <v>M</v>
      </c>
    </row>
    <row r="2166" spans="1:21" x14ac:dyDescent="0.3">
      <c r="A2166">
        <v>75</v>
      </c>
      <c r="B2166" t="str">
        <f>VLOOKUP(A2166,Funcionários!$A$1:$I$98,2,FALSE)</f>
        <v>Arthur Miguel Correia</v>
      </c>
      <c r="C2166" s="2" t="s">
        <v>19</v>
      </c>
      <c r="D2166" s="4" t="s">
        <v>3684</v>
      </c>
      <c r="E2166" s="4" t="s">
        <v>3685</v>
      </c>
      <c r="F2166">
        <v>0</v>
      </c>
      <c r="G2166">
        <v>0.2</v>
      </c>
      <c r="H2166">
        <f t="shared" si="132"/>
        <v>2025</v>
      </c>
      <c r="I2166">
        <f t="shared" si="133"/>
        <v>5</v>
      </c>
      <c r="J2166" t="s">
        <v>22</v>
      </c>
      <c r="K2166" t="str">
        <f>VLOOKUP(A2166,Funcionários!$A$1:$I$98,7,FALSE)</f>
        <v>Noite</v>
      </c>
      <c r="L2166" t="str">
        <f>VLOOKUP(K2166,Turnos!$A$1:$C$4,2,FALSE)</f>
        <v>22:00</v>
      </c>
      <c r="M2166" t="str">
        <f>VLOOKUP(K2166,Turnos!$A$1:$C$4,3,FALSE)</f>
        <v>06:00</v>
      </c>
      <c r="N2166" s="6">
        <v>9.5961111111111101</v>
      </c>
      <c r="O2166" s="6">
        <v>8.5238888888888891</v>
      </c>
      <c r="P2166" s="6">
        <f t="shared" si="134"/>
        <v>18.119999999999997</v>
      </c>
      <c r="Q2166" t="str">
        <f t="shared" si="135"/>
        <v>Anomalia</v>
      </c>
      <c r="R2166" t="str">
        <f>VLOOKUP(A2166,Funcionários!$A$1:$I$98,6,FALSE)</f>
        <v>Financeiro</v>
      </c>
      <c r="S2166" t="str">
        <f>VLOOKUP(A2166,Funcionários!$A$1:$I$98,5,FALSE)</f>
        <v>Operador</v>
      </c>
      <c r="T2166">
        <f>VLOOKUP(A2166,Funcionários!$A$1:$I$98,8,FALSE)</f>
        <v>3256.05</v>
      </c>
      <c r="U2166" t="str">
        <f>VLOOKUP(A2166,Funcionários!$A$1:$I$98,3,FALSE)</f>
        <v>M</v>
      </c>
    </row>
    <row r="2167" spans="1:21" x14ac:dyDescent="0.3">
      <c r="A2167">
        <v>75</v>
      </c>
      <c r="B2167" t="str">
        <f>VLOOKUP(A2167,Funcionários!$A$1:$I$98,2,FALSE)</f>
        <v>Arthur Miguel Correia</v>
      </c>
      <c r="C2167" s="2" t="s">
        <v>23</v>
      </c>
      <c r="D2167" s="4" t="s">
        <v>971</v>
      </c>
      <c r="E2167" s="4" t="s">
        <v>3686</v>
      </c>
      <c r="F2167">
        <v>0</v>
      </c>
      <c r="G2167">
        <v>2.9</v>
      </c>
      <c r="H2167">
        <f t="shared" si="132"/>
        <v>2025</v>
      </c>
      <c r="I2167">
        <f t="shared" si="133"/>
        <v>5</v>
      </c>
      <c r="J2167" t="s">
        <v>26</v>
      </c>
      <c r="K2167" t="str">
        <f>VLOOKUP(A2167,Funcionários!$A$1:$I$98,7,FALSE)</f>
        <v>Noite</v>
      </c>
      <c r="L2167" t="str">
        <f>VLOOKUP(K2167,Turnos!$A$1:$C$4,2,FALSE)</f>
        <v>22:00</v>
      </c>
      <c r="M2167" t="str">
        <f>VLOOKUP(K2167,Turnos!$A$1:$C$4,3,FALSE)</f>
        <v>06:00</v>
      </c>
      <c r="N2167" s="6">
        <v>20.798611111111111</v>
      </c>
      <c r="O2167" s="6">
        <v>8.257777777777779</v>
      </c>
      <c r="P2167" s="6">
        <f t="shared" si="134"/>
        <v>29.05638888888889</v>
      </c>
      <c r="Q2167" t="str">
        <f t="shared" si="135"/>
        <v>Anomalia</v>
      </c>
      <c r="R2167" t="str">
        <f>VLOOKUP(A2167,Funcionários!$A$1:$I$98,6,FALSE)</f>
        <v>Financeiro</v>
      </c>
      <c r="S2167" t="str">
        <f>VLOOKUP(A2167,Funcionários!$A$1:$I$98,5,FALSE)</f>
        <v>Operador</v>
      </c>
      <c r="T2167">
        <f>VLOOKUP(A2167,Funcionários!$A$1:$I$98,8,FALSE)</f>
        <v>3256.05</v>
      </c>
      <c r="U2167" t="str">
        <f>VLOOKUP(A2167,Funcionários!$A$1:$I$98,3,FALSE)</f>
        <v>M</v>
      </c>
    </row>
    <row r="2168" spans="1:21" x14ac:dyDescent="0.3">
      <c r="A2168">
        <v>75</v>
      </c>
      <c r="B2168" t="str">
        <f>VLOOKUP(A2168,Funcionários!$A$1:$I$98,2,FALSE)</f>
        <v>Arthur Miguel Correia</v>
      </c>
      <c r="C2168" s="2" t="s">
        <v>27</v>
      </c>
      <c r="D2168" s="4" t="s">
        <v>2629</v>
      </c>
      <c r="E2168" s="4" t="s">
        <v>3687</v>
      </c>
      <c r="F2168">
        <v>0</v>
      </c>
      <c r="G2168">
        <v>2.5</v>
      </c>
      <c r="H2168">
        <f t="shared" si="132"/>
        <v>2025</v>
      </c>
      <c r="I2168">
        <f t="shared" si="133"/>
        <v>5</v>
      </c>
      <c r="J2168" t="s">
        <v>28</v>
      </c>
      <c r="K2168" t="str">
        <f>VLOOKUP(A2168,Funcionários!$A$1:$I$98,7,FALSE)</f>
        <v>Noite</v>
      </c>
      <c r="L2168" t="str">
        <f>VLOOKUP(K2168,Turnos!$A$1:$C$4,2,FALSE)</f>
        <v>22:00</v>
      </c>
      <c r="M2168" t="str">
        <f>VLOOKUP(K2168,Turnos!$A$1:$C$4,3,FALSE)</f>
        <v>06:00</v>
      </c>
      <c r="N2168" s="6">
        <v>4.4444444444445175E-2</v>
      </c>
      <c r="O2168" s="6">
        <v>12.563333333333333</v>
      </c>
      <c r="P2168" s="6">
        <f t="shared" si="134"/>
        <v>12.607777777777777</v>
      </c>
      <c r="Q2168" t="str">
        <f t="shared" si="135"/>
        <v>Anomalia</v>
      </c>
      <c r="R2168" t="str">
        <f>VLOOKUP(A2168,Funcionários!$A$1:$I$98,6,FALSE)</f>
        <v>Financeiro</v>
      </c>
      <c r="S2168" t="str">
        <f>VLOOKUP(A2168,Funcionários!$A$1:$I$98,5,FALSE)</f>
        <v>Operador</v>
      </c>
      <c r="T2168">
        <f>VLOOKUP(A2168,Funcionários!$A$1:$I$98,8,FALSE)</f>
        <v>3256.05</v>
      </c>
      <c r="U2168" t="str">
        <f>VLOOKUP(A2168,Funcionários!$A$1:$I$98,3,FALSE)</f>
        <v>M</v>
      </c>
    </row>
    <row r="2169" spans="1:21" x14ac:dyDescent="0.3">
      <c r="A2169">
        <v>75</v>
      </c>
      <c r="B2169" t="str">
        <f>VLOOKUP(A2169,Funcionários!$A$1:$I$98,2,FALSE)</f>
        <v>Arthur Miguel Correia</v>
      </c>
      <c r="C2169" s="2" t="s">
        <v>29</v>
      </c>
      <c r="D2169" s="4" t="s">
        <v>3688</v>
      </c>
      <c r="E2169" s="4" t="s">
        <v>3689</v>
      </c>
      <c r="F2169">
        <v>0</v>
      </c>
      <c r="G2169">
        <v>1</v>
      </c>
      <c r="H2169">
        <f t="shared" si="132"/>
        <v>2025</v>
      </c>
      <c r="I2169">
        <f t="shared" si="133"/>
        <v>4</v>
      </c>
      <c r="J2169" t="s">
        <v>9</v>
      </c>
      <c r="K2169" t="str">
        <f>VLOOKUP(A2169,Funcionários!$A$1:$I$98,7,FALSE)</f>
        <v>Noite</v>
      </c>
      <c r="L2169" t="str">
        <f>VLOOKUP(K2169,Turnos!$A$1:$C$4,2,FALSE)</f>
        <v>22:00</v>
      </c>
      <c r="M2169" t="str">
        <f>VLOOKUP(K2169,Turnos!$A$1:$C$4,3,FALSE)</f>
        <v>06:00</v>
      </c>
      <c r="N2169" s="6">
        <v>1.8436111111111109</v>
      </c>
      <c r="O2169" s="6">
        <v>8.7680555555555539</v>
      </c>
      <c r="P2169" s="6">
        <f t="shared" si="134"/>
        <v>10.611666666666665</v>
      </c>
      <c r="Q2169" t="str">
        <f t="shared" si="135"/>
        <v>Anomalia</v>
      </c>
      <c r="R2169" t="str">
        <f>VLOOKUP(A2169,Funcionários!$A$1:$I$98,6,FALSE)</f>
        <v>Financeiro</v>
      </c>
      <c r="S2169" t="str">
        <f>VLOOKUP(A2169,Funcionários!$A$1:$I$98,5,FALSE)</f>
        <v>Operador</v>
      </c>
      <c r="T2169">
        <f>VLOOKUP(A2169,Funcionários!$A$1:$I$98,8,FALSE)</f>
        <v>3256.05</v>
      </c>
      <c r="U2169" t="str">
        <f>VLOOKUP(A2169,Funcionários!$A$1:$I$98,3,FALSE)</f>
        <v>M</v>
      </c>
    </row>
    <row r="2170" spans="1:21" x14ac:dyDescent="0.3">
      <c r="A2170">
        <v>75</v>
      </c>
      <c r="B2170" t="str">
        <f>VLOOKUP(A2170,Funcionários!$A$1:$I$98,2,FALSE)</f>
        <v>Arthur Miguel Correia</v>
      </c>
      <c r="C2170" s="2" t="s">
        <v>32</v>
      </c>
      <c r="D2170" s="4" t="s">
        <v>3690</v>
      </c>
      <c r="E2170" s="4" t="s">
        <v>3691</v>
      </c>
      <c r="F2170">
        <v>0</v>
      </c>
      <c r="G2170">
        <v>0.8</v>
      </c>
      <c r="H2170">
        <f t="shared" si="132"/>
        <v>2025</v>
      </c>
      <c r="I2170">
        <f t="shared" si="133"/>
        <v>4</v>
      </c>
      <c r="J2170" t="s">
        <v>12</v>
      </c>
      <c r="K2170" t="str">
        <f>VLOOKUP(A2170,Funcionários!$A$1:$I$98,7,FALSE)</f>
        <v>Noite</v>
      </c>
      <c r="L2170" t="str">
        <f>VLOOKUP(K2170,Turnos!$A$1:$C$4,2,FALSE)</f>
        <v>22:00</v>
      </c>
      <c r="M2170" t="str">
        <f>VLOOKUP(K2170,Turnos!$A$1:$C$4,3,FALSE)</f>
        <v>06:00</v>
      </c>
      <c r="N2170" s="6">
        <v>13.030277777777778</v>
      </c>
      <c r="O2170" s="6">
        <v>6.8074999999999983</v>
      </c>
      <c r="P2170" s="6">
        <f t="shared" si="134"/>
        <v>19.837777777777777</v>
      </c>
      <c r="Q2170" t="str">
        <f t="shared" si="135"/>
        <v>Anomalia</v>
      </c>
      <c r="R2170" t="str">
        <f>VLOOKUP(A2170,Funcionários!$A$1:$I$98,6,FALSE)</f>
        <v>Financeiro</v>
      </c>
      <c r="S2170" t="str">
        <f>VLOOKUP(A2170,Funcionários!$A$1:$I$98,5,FALSE)</f>
        <v>Operador</v>
      </c>
      <c r="T2170">
        <f>VLOOKUP(A2170,Funcionários!$A$1:$I$98,8,FALSE)</f>
        <v>3256.05</v>
      </c>
      <c r="U2170" t="str">
        <f>VLOOKUP(A2170,Funcionários!$A$1:$I$98,3,FALSE)</f>
        <v>M</v>
      </c>
    </row>
    <row r="2171" spans="1:21" x14ac:dyDescent="0.3">
      <c r="A2171">
        <v>75</v>
      </c>
      <c r="B2171" t="str">
        <f>VLOOKUP(A2171,Funcionários!$A$1:$I$98,2,FALSE)</f>
        <v>Arthur Miguel Correia</v>
      </c>
      <c r="C2171" s="2" t="s">
        <v>35</v>
      </c>
      <c r="D2171" s="4" t="s">
        <v>3692</v>
      </c>
      <c r="E2171" s="4" t="s">
        <v>3693</v>
      </c>
      <c r="F2171">
        <v>0</v>
      </c>
      <c r="G2171">
        <v>2.4</v>
      </c>
      <c r="H2171">
        <f t="shared" si="132"/>
        <v>2025</v>
      </c>
      <c r="I2171">
        <f t="shared" si="133"/>
        <v>4</v>
      </c>
      <c r="J2171" t="s">
        <v>16</v>
      </c>
      <c r="K2171" t="str">
        <f>VLOOKUP(A2171,Funcionários!$A$1:$I$98,7,FALSE)</f>
        <v>Noite</v>
      </c>
      <c r="L2171" t="str">
        <f>VLOOKUP(K2171,Turnos!$A$1:$C$4,2,FALSE)</f>
        <v>22:00</v>
      </c>
      <c r="M2171" t="str">
        <f>VLOOKUP(K2171,Turnos!$A$1:$C$4,3,FALSE)</f>
        <v>06:00</v>
      </c>
      <c r="N2171" s="6">
        <v>21.145833333333332</v>
      </c>
      <c r="O2171" s="6">
        <v>12.855555555555554</v>
      </c>
      <c r="P2171" s="6">
        <f t="shared" si="134"/>
        <v>34.001388888888883</v>
      </c>
      <c r="Q2171" t="str">
        <f t="shared" si="135"/>
        <v>Anomalia</v>
      </c>
      <c r="R2171" t="str">
        <f>VLOOKUP(A2171,Funcionários!$A$1:$I$98,6,FALSE)</f>
        <v>Financeiro</v>
      </c>
      <c r="S2171" t="str">
        <f>VLOOKUP(A2171,Funcionários!$A$1:$I$98,5,FALSE)</f>
        <v>Operador</v>
      </c>
      <c r="T2171">
        <f>VLOOKUP(A2171,Funcionários!$A$1:$I$98,8,FALSE)</f>
        <v>3256.05</v>
      </c>
      <c r="U2171" t="str">
        <f>VLOOKUP(A2171,Funcionários!$A$1:$I$98,3,FALSE)</f>
        <v>M</v>
      </c>
    </row>
    <row r="2172" spans="1:21" x14ac:dyDescent="0.3">
      <c r="A2172">
        <v>75</v>
      </c>
      <c r="B2172" t="str">
        <f>VLOOKUP(A2172,Funcionários!$A$1:$I$98,2,FALSE)</f>
        <v>Arthur Miguel Correia</v>
      </c>
      <c r="C2172" s="2" t="s">
        <v>36</v>
      </c>
      <c r="D2172" s="4" t="s">
        <v>2437</v>
      </c>
      <c r="E2172" s="4" t="s">
        <v>3694</v>
      </c>
      <c r="F2172">
        <v>0</v>
      </c>
      <c r="G2172">
        <v>0.5</v>
      </c>
      <c r="H2172">
        <f t="shared" si="132"/>
        <v>2025</v>
      </c>
      <c r="I2172">
        <f t="shared" si="133"/>
        <v>4</v>
      </c>
      <c r="J2172" t="s">
        <v>18</v>
      </c>
      <c r="K2172" t="str">
        <f>VLOOKUP(A2172,Funcionários!$A$1:$I$98,7,FALSE)</f>
        <v>Noite</v>
      </c>
      <c r="L2172" t="str">
        <f>VLOOKUP(K2172,Turnos!$A$1:$C$4,2,FALSE)</f>
        <v>22:00</v>
      </c>
      <c r="M2172" t="str">
        <f>VLOOKUP(K2172,Turnos!$A$1:$C$4,3,FALSE)</f>
        <v>06:00</v>
      </c>
      <c r="N2172" s="6">
        <v>7.1824999999999983</v>
      </c>
      <c r="O2172" s="6">
        <v>4.3375000000000004</v>
      </c>
      <c r="P2172" s="6">
        <f t="shared" si="134"/>
        <v>11.52</v>
      </c>
      <c r="Q2172" t="str">
        <f t="shared" si="135"/>
        <v>Anomalia</v>
      </c>
      <c r="R2172" t="str">
        <f>VLOOKUP(A2172,Funcionários!$A$1:$I$98,6,FALSE)</f>
        <v>Financeiro</v>
      </c>
      <c r="S2172" t="str">
        <f>VLOOKUP(A2172,Funcionários!$A$1:$I$98,5,FALSE)</f>
        <v>Operador</v>
      </c>
      <c r="T2172">
        <f>VLOOKUP(A2172,Funcionários!$A$1:$I$98,8,FALSE)</f>
        <v>3256.05</v>
      </c>
      <c r="U2172" t="str">
        <f>VLOOKUP(A2172,Funcionários!$A$1:$I$98,3,FALSE)</f>
        <v>M</v>
      </c>
    </row>
    <row r="2173" spans="1:21" x14ac:dyDescent="0.3">
      <c r="A2173">
        <v>75</v>
      </c>
      <c r="B2173" t="str">
        <f>VLOOKUP(A2173,Funcionários!$A$1:$I$98,2,FALSE)</f>
        <v>Arthur Miguel Correia</v>
      </c>
      <c r="C2173" s="2" t="s">
        <v>39</v>
      </c>
      <c r="D2173" s="4" t="s">
        <v>3695</v>
      </c>
      <c r="E2173" s="4" t="s">
        <v>3696</v>
      </c>
      <c r="F2173">
        <v>0</v>
      </c>
      <c r="G2173">
        <v>2.7</v>
      </c>
      <c r="H2173">
        <f t="shared" si="132"/>
        <v>2025</v>
      </c>
      <c r="I2173">
        <f t="shared" si="133"/>
        <v>4</v>
      </c>
      <c r="J2173" t="s">
        <v>22</v>
      </c>
      <c r="K2173" t="str">
        <f>VLOOKUP(A2173,Funcionários!$A$1:$I$98,7,FALSE)</f>
        <v>Noite</v>
      </c>
      <c r="L2173" t="str">
        <f>VLOOKUP(K2173,Turnos!$A$1:$C$4,2,FALSE)</f>
        <v>22:00</v>
      </c>
      <c r="M2173" t="str">
        <f>VLOOKUP(K2173,Turnos!$A$1:$C$4,3,FALSE)</f>
        <v>06:00</v>
      </c>
      <c r="N2173" s="6">
        <v>2.8569444444444425</v>
      </c>
      <c r="O2173" s="6">
        <v>0.33111111111111136</v>
      </c>
      <c r="P2173" s="6">
        <f t="shared" si="134"/>
        <v>3.1880555555555539</v>
      </c>
      <c r="Q2173" t="str">
        <f t="shared" si="135"/>
        <v>Anomalia</v>
      </c>
      <c r="R2173" t="str">
        <f>VLOOKUP(A2173,Funcionários!$A$1:$I$98,6,FALSE)</f>
        <v>Financeiro</v>
      </c>
      <c r="S2173" t="str">
        <f>VLOOKUP(A2173,Funcionários!$A$1:$I$98,5,FALSE)</f>
        <v>Operador</v>
      </c>
      <c r="T2173">
        <f>VLOOKUP(A2173,Funcionários!$A$1:$I$98,8,FALSE)</f>
        <v>3256.05</v>
      </c>
      <c r="U2173" t="str">
        <f>VLOOKUP(A2173,Funcionários!$A$1:$I$98,3,FALSE)</f>
        <v>M</v>
      </c>
    </row>
    <row r="2174" spans="1:21" x14ac:dyDescent="0.3">
      <c r="A2174">
        <v>75</v>
      </c>
      <c r="B2174" t="str">
        <f>VLOOKUP(A2174,Funcionários!$A$1:$I$98,2,FALSE)</f>
        <v>Arthur Miguel Correia</v>
      </c>
      <c r="C2174" s="2" t="s">
        <v>42</v>
      </c>
      <c r="D2174" s="4" t="s">
        <v>3697</v>
      </c>
      <c r="E2174" s="4" t="s">
        <v>3698</v>
      </c>
      <c r="F2174">
        <v>0</v>
      </c>
      <c r="G2174">
        <v>2.8</v>
      </c>
      <c r="H2174">
        <f t="shared" si="132"/>
        <v>2025</v>
      </c>
      <c r="I2174">
        <f t="shared" si="133"/>
        <v>4</v>
      </c>
      <c r="J2174" t="s">
        <v>26</v>
      </c>
      <c r="K2174" t="str">
        <f>VLOOKUP(A2174,Funcionários!$A$1:$I$98,7,FALSE)</f>
        <v>Noite</v>
      </c>
      <c r="L2174" t="str">
        <f>VLOOKUP(K2174,Turnos!$A$1:$C$4,2,FALSE)</f>
        <v>22:00</v>
      </c>
      <c r="M2174" t="str">
        <f>VLOOKUP(K2174,Turnos!$A$1:$C$4,3,FALSE)</f>
        <v>06:00</v>
      </c>
      <c r="N2174" s="6">
        <v>1.398611111111113</v>
      </c>
      <c r="O2174" s="6">
        <v>2.1927777777777777</v>
      </c>
      <c r="P2174" s="6">
        <f t="shared" si="134"/>
        <v>3.5913888888888907</v>
      </c>
      <c r="Q2174" t="str">
        <f t="shared" si="135"/>
        <v>Anomalia</v>
      </c>
      <c r="R2174" t="str">
        <f>VLOOKUP(A2174,Funcionários!$A$1:$I$98,6,FALSE)</f>
        <v>Financeiro</v>
      </c>
      <c r="S2174" t="str">
        <f>VLOOKUP(A2174,Funcionários!$A$1:$I$98,5,FALSE)</f>
        <v>Operador</v>
      </c>
      <c r="T2174">
        <f>VLOOKUP(A2174,Funcionários!$A$1:$I$98,8,FALSE)</f>
        <v>3256.05</v>
      </c>
      <c r="U2174" t="str">
        <f>VLOOKUP(A2174,Funcionários!$A$1:$I$98,3,FALSE)</f>
        <v>M</v>
      </c>
    </row>
    <row r="2175" spans="1:21" x14ac:dyDescent="0.3">
      <c r="A2175">
        <v>75</v>
      </c>
      <c r="B2175" t="str">
        <f>VLOOKUP(A2175,Funcionários!$A$1:$I$98,2,FALSE)</f>
        <v>Arthur Miguel Correia</v>
      </c>
      <c r="C2175" s="2" t="s">
        <v>45</v>
      </c>
      <c r="D2175" s="4" t="s">
        <v>3699</v>
      </c>
      <c r="E2175" s="4" t="s">
        <v>3700</v>
      </c>
      <c r="F2175">
        <v>0</v>
      </c>
      <c r="G2175">
        <v>2.7</v>
      </c>
      <c r="H2175">
        <f t="shared" si="132"/>
        <v>2025</v>
      </c>
      <c r="I2175">
        <f t="shared" si="133"/>
        <v>4</v>
      </c>
      <c r="J2175" t="s">
        <v>28</v>
      </c>
      <c r="K2175" t="str">
        <f>VLOOKUP(A2175,Funcionários!$A$1:$I$98,7,FALSE)</f>
        <v>Noite</v>
      </c>
      <c r="L2175" t="str">
        <f>VLOOKUP(K2175,Turnos!$A$1:$C$4,2,FALSE)</f>
        <v>22:00</v>
      </c>
      <c r="M2175" t="str">
        <f>VLOOKUP(K2175,Turnos!$A$1:$C$4,3,FALSE)</f>
        <v>06:00</v>
      </c>
      <c r="N2175" s="6">
        <v>13.011944444444442</v>
      </c>
      <c r="O2175" s="6">
        <v>5.0663888888888895</v>
      </c>
      <c r="P2175" s="6">
        <f t="shared" si="134"/>
        <v>18.078333333333333</v>
      </c>
      <c r="Q2175" t="str">
        <f t="shared" si="135"/>
        <v>Anomalia</v>
      </c>
      <c r="R2175" t="str">
        <f>VLOOKUP(A2175,Funcionários!$A$1:$I$98,6,FALSE)</f>
        <v>Financeiro</v>
      </c>
      <c r="S2175" t="str">
        <f>VLOOKUP(A2175,Funcionários!$A$1:$I$98,5,FALSE)</f>
        <v>Operador</v>
      </c>
      <c r="T2175">
        <f>VLOOKUP(A2175,Funcionários!$A$1:$I$98,8,FALSE)</f>
        <v>3256.05</v>
      </c>
      <c r="U2175" t="str">
        <f>VLOOKUP(A2175,Funcionários!$A$1:$I$98,3,FALSE)</f>
        <v>M</v>
      </c>
    </row>
    <row r="2176" spans="1:21" x14ac:dyDescent="0.3">
      <c r="A2176">
        <v>75</v>
      </c>
      <c r="B2176" t="str">
        <f>VLOOKUP(A2176,Funcionários!$A$1:$I$98,2,FALSE)</f>
        <v>Arthur Miguel Correia</v>
      </c>
      <c r="C2176" s="2" t="s">
        <v>48</v>
      </c>
      <c r="D2176" s="4" t="s">
        <v>3701</v>
      </c>
      <c r="E2176" s="4" t="s">
        <v>3702</v>
      </c>
      <c r="F2176">
        <v>0</v>
      </c>
      <c r="G2176">
        <v>2.1</v>
      </c>
      <c r="H2176">
        <f t="shared" si="132"/>
        <v>2025</v>
      </c>
      <c r="I2176">
        <f t="shared" si="133"/>
        <v>4</v>
      </c>
      <c r="J2176" t="s">
        <v>9</v>
      </c>
      <c r="K2176" t="str">
        <f>VLOOKUP(A2176,Funcionários!$A$1:$I$98,7,FALSE)</f>
        <v>Noite</v>
      </c>
      <c r="L2176" t="str">
        <f>VLOOKUP(K2176,Turnos!$A$1:$C$4,2,FALSE)</f>
        <v>22:00</v>
      </c>
      <c r="M2176" t="str">
        <f>VLOOKUP(K2176,Turnos!$A$1:$C$4,3,FALSE)</f>
        <v>06:00</v>
      </c>
      <c r="N2176" s="6">
        <v>0.993611111111111</v>
      </c>
      <c r="O2176" s="6">
        <v>7.3913888888888888</v>
      </c>
      <c r="P2176" s="6">
        <f t="shared" si="134"/>
        <v>8.3849999999999998</v>
      </c>
      <c r="Q2176" t="str">
        <f t="shared" si="135"/>
        <v>Anomalia</v>
      </c>
      <c r="R2176" t="str">
        <f>VLOOKUP(A2176,Funcionários!$A$1:$I$98,6,FALSE)</f>
        <v>Financeiro</v>
      </c>
      <c r="S2176" t="str">
        <f>VLOOKUP(A2176,Funcionários!$A$1:$I$98,5,FALSE)</f>
        <v>Operador</v>
      </c>
      <c r="T2176">
        <f>VLOOKUP(A2176,Funcionários!$A$1:$I$98,8,FALSE)</f>
        <v>3256.05</v>
      </c>
      <c r="U2176" t="str">
        <f>VLOOKUP(A2176,Funcionários!$A$1:$I$98,3,FALSE)</f>
        <v>M</v>
      </c>
    </row>
    <row r="2177" spans="1:21" x14ac:dyDescent="0.3">
      <c r="A2177">
        <v>75</v>
      </c>
      <c r="B2177" t="str">
        <f>VLOOKUP(A2177,Funcionários!$A$1:$I$98,2,FALSE)</f>
        <v>Arthur Miguel Correia</v>
      </c>
      <c r="C2177" s="2" t="s">
        <v>51</v>
      </c>
      <c r="D2177" s="4" t="s">
        <v>3703</v>
      </c>
      <c r="E2177" s="4" t="s">
        <v>3704</v>
      </c>
      <c r="F2177">
        <v>0</v>
      </c>
      <c r="G2177">
        <v>1.3</v>
      </c>
      <c r="H2177">
        <f t="shared" si="132"/>
        <v>2025</v>
      </c>
      <c r="I2177">
        <f t="shared" si="133"/>
        <v>4</v>
      </c>
      <c r="J2177" t="s">
        <v>12</v>
      </c>
      <c r="K2177" t="str">
        <f>VLOOKUP(A2177,Funcionários!$A$1:$I$98,7,FALSE)</f>
        <v>Noite</v>
      </c>
      <c r="L2177" t="str">
        <f>VLOOKUP(K2177,Turnos!$A$1:$C$4,2,FALSE)</f>
        <v>22:00</v>
      </c>
      <c r="M2177" t="str">
        <f>VLOOKUP(K2177,Turnos!$A$1:$C$4,3,FALSE)</f>
        <v>06:00</v>
      </c>
      <c r="N2177" s="6">
        <v>15.008333333333331</v>
      </c>
      <c r="O2177" s="6">
        <v>2.0052777777777782</v>
      </c>
      <c r="P2177" s="6">
        <f t="shared" si="134"/>
        <v>17.013611111111111</v>
      </c>
      <c r="Q2177" t="str">
        <f t="shared" si="135"/>
        <v>Anomalia</v>
      </c>
      <c r="R2177" t="str">
        <f>VLOOKUP(A2177,Funcionários!$A$1:$I$98,6,FALSE)</f>
        <v>Financeiro</v>
      </c>
      <c r="S2177" t="str">
        <f>VLOOKUP(A2177,Funcionários!$A$1:$I$98,5,FALSE)</f>
        <v>Operador</v>
      </c>
      <c r="T2177">
        <f>VLOOKUP(A2177,Funcionários!$A$1:$I$98,8,FALSE)</f>
        <v>3256.05</v>
      </c>
      <c r="U2177" t="str">
        <f>VLOOKUP(A2177,Funcionários!$A$1:$I$98,3,FALSE)</f>
        <v>M</v>
      </c>
    </row>
    <row r="2178" spans="1:21" x14ac:dyDescent="0.3">
      <c r="A2178">
        <v>75</v>
      </c>
      <c r="B2178" t="str">
        <f>VLOOKUP(A2178,Funcionários!$A$1:$I$98,2,FALSE)</f>
        <v>Arthur Miguel Correia</v>
      </c>
      <c r="C2178" s="2" t="s">
        <v>54</v>
      </c>
      <c r="D2178" s="4"/>
      <c r="E2178" s="4"/>
      <c r="F2178">
        <v>1</v>
      </c>
      <c r="G2178">
        <v>0</v>
      </c>
      <c r="H2178">
        <f t="shared" si="132"/>
        <v>2025</v>
      </c>
      <c r="I2178">
        <f t="shared" si="133"/>
        <v>4</v>
      </c>
      <c r="J2178" t="s">
        <v>16</v>
      </c>
      <c r="K2178" t="str">
        <f>VLOOKUP(A2178,Funcionários!$A$1:$I$98,7,FALSE)</f>
        <v>Noite</v>
      </c>
      <c r="L2178" t="str">
        <f>VLOOKUP(K2178,Turnos!$A$1:$C$4,2,FALSE)</f>
        <v>22:00</v>
      </c>
      <c r="M2178" t="str">
        <f>VLOOKUP(K2178,Turnos!$A$1:$C$4,3,FALSE)</f>
        <v>06:00</v>
      </c>
      <c r="N2178" s="6">
        <v>22</v>
      </c>
      <c r="O2178" s="6">
        <v>6</v>
      </c>
      <c r="P2178" s="6">
        <f t="shared" si="134"/>
        <v>28</v>
      </c>
      <c r="Q2178" t="str">
        <f t="shared" si="135"/>
        <v>Anomalia</v>
      </c>
      <c r="R2178" t="str">
        <f>VLOOKUP(A2178,Funcionários!$A$1:$I$98,6,FALSE)</f>
        <v>Financeiro</v>
      </c>
      <c r="S2178" t="str">
        <f>VLOOKUP(A2178,Funcionários!$A$1:$I$98,5,FALSE)</f>
        <v>Operador</v>
      </c>
      <c r="T2178">
        <f>VLOOKUP(A2178,Funcionários!$A$1:$I$98,8,FALSE)</f>
        <v>3256.05</v>
      </c>
      <c r="U2178" t="str">
        <f>VLOOKUP(A2178,Funcionários!$A$1:$I$98,3,FALSE)</f>
        <v>M</v>
      </c>
    </row>
    <row r="2179" spans="1:21" x14ac:dyDescent="0.3">
      <c r="A2179">
        <v>75</v>
      </c>
      <c r="B2179" t="str">
        <f>VLOOKUP(A2179,Funcionários!$A$1:$I$98,2,FALSE)</f>
        <v>Arthur Miguel Correia</v>
      </c>
      <c r="C2179" s="2" t="s">
        <v>57</v>
      </c>
      <c r="D2179" s="4" t="s">
        <v>3705</v>
      </c>
      <c r="E2179" s="4" t="s">
        <v>3706</v>
      </c>
      <c r="F2179">
        <v>0</v>
      </c>
      <c r="G2179">
        <v>0.4</v>
      </c>
      <c r="H2179">
        <f t="shared" ref="H2179:H2242" si="136">YEAR(C2179)</f>
        <v>2025</v>
      </c>
      <c r="I2179">
        <f t="shared" ref="I2179:I2242" si="137">MONTH(C2179)</f>
        <v>4</v>
      </c>
      <c r="J2179" t="s">
        <v>18</v>
      </c>
      <c r="K2179" t="str">
        <f>VLOOKUP(A2179,Funcionários!$A$1:$I$98,7,FALSE)</f>
        <v>Noite</v>
      </c>
      <c r="L2179" t="str">
        <f>VLOOKUP(K2179,Turnos!$A$1:$C$4,2,FALSE)</f>
        <v>22:00</v>
      </c>
      <c r="M2179" t="str">
        <f>VLOOKUP(K2179,Turnos!$A$1:$C$4,3,FALSE)</f>
        <v>06:00</v>
      </c>
      <c r="N2179" s="6">
        <v>14.165833333333333</v>
      </c>
      <c r="O2179" s="6">
        <v>14.119444444444444</v>
      </c>
      <c r="P2179" s="6">
        <f t="shared" ref="P2179:P2242" si="138">N2179+O2179</f>
        <v>28.285277777777779</v>
      </c>
      <c r="Q2179" t="str">
        <f t="shared" ref="Q2179:Q2242" si="139">IF(OR(N2179&gt;2,O2179&gt;2),"Anomalia","OK")</f>
        <v>Anomalia</v>
      </c>
      <c r="R2179" t="str">
        <f>VLOOKUP(A2179,Funcionários!$A$1:$I$98,6,FALSE)</f>
        <v>Financeiro</v>
      </c>
      <c r="S2179" t="str">
        <f>VLOOKUP(A2179,Funcionários!$A$1:$I$98,5,FALSE)</f>
        <v>Operador</v>
      </c>
      <c r="T2179">
        <f>VLOOKUP(A2179,Funcionários!$A$1:$I$98,8,FALSE)</f>
        <v>3256.05</v>
      </c>
      <c r="U2179" t="str">
        <f>VLOOKUP(A2179,Funcionários!$A$1:$I$98,3,FALSE)</f>
        <v>M</v>
      </c>
    </row>
    <row r="2180" spans="1:21" x14ac:dyDescent="0.3">
      <c r="A2180">
        <v>75</v>
      </c>
      <c r="B2180" t="str">
        <f>VLOOKUP(A2180,Funcionários!$A$1:$I$98,2,FALSE)</f>
        <v>Arthur Miguel Correia</v>
      </c>
      <c r="C2180" s="2" t="s">
        <v>60</v>
      </c>
      <c r="D2180" s="4" t="s">
        <v>3707</v>
      </c>
      <c r="E2180" s="4" t="s">
        <v>3708</v>
      </c>
      <c r="F2180">
        <v>0</v>
      </c>
      <c r="G2180">
        <v>2.8</v>
      </c>
      <c r="H2180">
        <f t="shared" si="136"/>
        <v>2025</v>
      </c>
      <c r="I2180">
        <f t="shared" si="137"/>
        <v>4</v>
      </c>
      <c r="J2180" t="s">
        <v>22</v>
      </c>
      <c r="K2180" t="str">
        <f>VLOOKUP(A2180,Funcionários!$A$1:$I$98,7,FALSE)</f>
        <v>Noite</v>
      </c>
      <c r="L2180" t="str">
        <f>VLOOKUP(K2180,Turnos!$A$1:$C$4,2,FALSE)</f>
        <v>22:00</v>
      </c>
      <c r="M2180" t="str">
        <f>VLOOKUP(K2180,Turnos!$A$1:$C$4,3,FALSE)</f>
        <v>06:00</v>
      </c>
      <c r="N2180" s="6">
        <v>11.129999999999999</v>
      </c>
      <c r="O2180" s="6">
        <v>2.8866666666666672</v>
      </c>
      <c r="P2180" s="6">
        <f t="shared" si="138"/>
        <v>14.016666666666666</v>
      </c>
      <c r="Q2180" t="str">
        <f t="shared" si="139"/>
        <v>Anomalia</v>
      </c>
      <c r="R2180" t="str">
        <f>VLOOKUP(A2180,Funcionários!$A$1:$I$98,6,FALSE)</f>
        <v>Financeiro</v>
      </c>
      <c r="S2180" t="str">
        <f>VLOOKUP(A2180,Funcionários!$A$1:$I$98,5,FALSE)</f>
        <v>Operador</v>
      </c>
      <c r="T2180">
        <f>VLOOKUP(A2180,Funcionários!$A$1:$I$98,8,FALSE)</f>
        <v>3256.05</v>
      </c>
      <c r="U2180" t="str">
        <f>VLOOKUP(A2180,Funcionários!$A$1:$I$98,3,FALSE)</f>
        <v>M</v>
      </c>
    </row>
    <row r="2181" spans="1:21" x14ac:dyDescent="0.3">
      <c r="A2181">
        <v>75</v>
      </c>
      <c r="B2181" t="str">
        <f>VLOOKUP(A2181,Funcionários!$A$1:$I$98,2,FALSE)</f>
        <v>Arthur Miguel Correia</v>
      </c>
      <c r="C2181" s="2" t="s">
        <v>63</v>
      </c>
      <c r="D2181" s="4" t="s">
        <v>3709</v>
      </c>
      <c r="E2181" s="4" t="s">
        <v>3710</v>
      </c>
      <c r="F2181">
        <v>0</v>
      </c>
      <c r="G2181">
        <v>0.4</v>
      </c>
      <c r="H2181">
        <f t="shared" si="136"/>
        <v>2025</v>
      </c>
      <c r="I2181">
        <f t="shared" si="137"/>
        <v>4</v>
      </c>
      <c r="J2181" t="s">
        <v>26</v>
      </c>
      <c r="K2181" t="str">
        <f>VLOOKUP(A2181,Funcionários!$A$1:$I$98,7,FALSE)</f>
        <v>Noite</v>
      </c>
      <c r="L2181" t="str">
        <f>VLOOKUP(K2181,Turnos!$A$1:$C$4,2,FALSE)</f>
        <v>22:00</v>
      </c>
      <c r="M2181" t="str">
        <f>VLOOKUP(K2181,Turnos!$A$1:$C$4,3,FALSE)</f>
        <v>06:00</v>
      </c>
      <c r="N2181" s="6">
        <v>21.657222222222224</v>
      </c>
      <c r="O2181" s="6">
        <v>3.3608333333333338</v>
      </c>
      <c r="P2181" s="6">
        <f t="shared" si="138"/>
        <v>25.018055555555556</v>
      </c>
      <c r="Q2181" t="str">
        <f t="shared" si="139"/>
        <v>Anomalia</v>
      </c>
      <c r="R2181" t="str">
        <f>VLOOKUP(A2181,Funcionários!$A$1:$I$98,6,FALSE)</f>
        <v>Financeiro</v>
      </c>
      <c r="S2181" t="str">
        <f>VLOOKUP(A2181,Funcionários!$A$1:$I$98,5,FALSE)</f>
        <v>Operador</v>
      </c>
      <c r="T2181">
        <f>VLOOKUP(A2181,Funcionários!$A$1:$I$98,8,FALSE)</f>
        <v>3256.05</v>
      </c>
      <c r="U2181" t="str">
        <f>VLOOKUP(A2181,Funcionários!$A$1:$I$98,3,FALSE)</f>
        <v>M</v>
      </c>
    </row>
    <row r="2182" spans="1:21" x14ac:dyDescent="0.3">
      <c r="A2182">
        <v>75</v>
      </c>
      <c r="B2182" t="str">
        <f>VLOOKUP(A2182,Funcionários!$A$1:$I$98,2,FALSE)</f>
        <v>Arthur Miguel Correia</v>
      </c>
      <c r="C2182" s="2" t="s">
        <v>66</v>
      </c>
      <c r="D2182" s="4" t="s">
        <v>3711</v>
      </c>
      <c r="E2182" s="4" t="s">
        <v>3712</v>
      </c>
      <c r="F2182">
        <v>0</v>
      </c>
      <c r="G2182">
        <v>2.6</v>
      </c>
      <c r="H2182">
        <f t="shared" si="136"/>
        <v>2025</v>
      </c>
      <c r="I2182">
        <f t="shared" si="137"/>
        <v>4</v>
      </c>
      <c r="J2182" t="s">
        <v>28</v>
      </c>
      <c r="K2182" t="str">
        <f>VLOOKUP(A2182,Funcionários!$A$1:$I$98,7,FALSE)</f>
        <v>Noite</v>
      </c>
      <c r="L2182" t="str">
        <f>VLOOKUP(K2182,Turnos!$A$1:$C$4,2,FALSE)</f>
        <v>22:00</v>
      </c>
      <c r="M2182" t="str">
        <f>VLOOKUP(K2182,Turnos!$A$1:$C$4,3,FALSE)</f>
        <v>06:00</v>
      </c>
      <c r="N2182" s="6">
        <v>3.7961111111111094</v>
      </c>
      <c r="O2182" s="6">
        <v>0.47611111111111071</v>
      </c>
      <c r="P2182" s="6">
        <f t="shared" si="138"/>
        <v>4.2722222222222204</v>
      </c>
      <c r="Q2182" t="str">
        <f t="shared" si="139"/>
        <v>Anomalia</v>
      </c>
      <c r="R2182" t="str">
        <f>VLOOKUP(A2182,Funcionários!$A$1:$I$98,6,FALSE)</f>
        <v>Financeiro</v>
      </c>
      <c r="S2182" t="str">
        <f>VLOOKUP(A2182,Funcionários!$A$1:$I$98,5,FALSE)</f>
        <v>Operador</v>
      </c>
      <c r="T2182">
        <f>VLOOKUP(A2182,Funcionários!$A$1:$I$98,8,FALSE)</f>
        <v>3256.05</v>
      </c>
      <c r="U2182" t="str">
        <f>VLOOKUP(A2182,Funcionários!$A$1:$I$98,3,FALSE)</f>
        <v>M</v>
      </c>
    </row>
    <row r="2183" spans="1:21" x14ac:dyDescent="0.3">
      <c r="A2183">
        <v>75</v>
      </c>
      <c r="B2183" t="str">
        <f>VLOOKUP(A2183,Funcionários!$A$1:$I$98,2,FALSE)</f>
        <v>Arthur Miguel Correia</v>
      </c>
      <c r="C2183" s="2" t="s">
        <v>69</v>
      </c>
      <c r="D2183" s="4" t="s">
        <v>3713</v>
      </c>
      <c r="E2183" s="4" t="s">
        <v>3714</v>
      </c>
      <c r="F2183">
        <v>0</v>
      </c>
      <c r="G2183">
        <v>1.5</v>
      </c>
      <c r="H2183">
        <f t="shared" si="136"/>
        <v>2025</v>
      </c>
      <c r="I2183">
        <f t="shared" si="137"/>
        <v>4</v>
      </c>
      <c r="J2183" t="s">
        <v>9</v>
      </c>
      <c r="K2183" t="str">
        <f>VLOOKUP(A2183,Funcionários!$A$1:$I$98,7,FALSE)</f>
        <v>Noite</v>
      </c>
      <c r="L2183" t="str">
        <f>VLOOKUP(K2183,Turnos!$A$1:$C$4,2,FALSE)</f>
        <v>22:00</v>
      </c>
      <c r="M2183" t="str">
        <f>VLOOKUP(K2183,Turnos!$A$1:$C$4,3,FALSE)</f>
        <v>06:00</v>
      </c>
      <c r="N2183" s="6">
        <v>8.7122222222222199</v>
      </c>
      <c r="O2183" s="6">
        <v>16.144166666666667</v>
      </c>
      <c r="P2183" s="6">
        <f t="shared" si="138"/>
        <v>24.856388888888887</v>
      </c>
      <c r="Q2183" t="str">
        <f t="shared" si="139"/>
        <v>Anomalia</v>
      </c>
      <c r="R2183" t="str">
        <f>VLOOKUP(A2183,Funcionários!$A$1:$I$98,6,FALSE)</f>
        <v>Financeiro</v>
      </c>
      <c r="S2183" t="str">
        <f>VLOOKUP(A2183,Funcionários!$A$1:$I$98,5,FALSE)</f>
        <v>Operador</v>
      </c>
      <c r="T2183">
        <f>VLOOKUP(A2183,Funcionários!$A$1:$I$98,8,FALSE)</f>
        <v>3256.05</v>
      </c>
      <c r="U2183" t="str">
        <f>VLOOKUP(A2183,Funcionários!$A$1:$I$98,3,FALSE)</f>
        <v>M</v>
      </c>
    </row>
    <row r="2184" spans="1:21" x14ac:dyDescent="0.3">
      <c r="A2184">
        <v>75</v>
      </c>
      <c r="B2184" t="str">
        <f>VLOOKUP(A2184,Funcionários!$A$1:$I$98,2,FALSE)</f>
        <v>Arthur Miguel Correia</v>
      </c>
      <c r="C2184" s="2" t="s">
        <v>72</v>
      </c>
      <c r="D2184" s="4" t="s">
        <v>3715</v>
      </c>
      <c r="E2184" s="4" t="s">
        <v>3716</v>
      </c>
      <c r="F2184">
        <v>0</v>
      </c>
      <c r="G2184">
        <v>1.8</v>
      </c>
      <c r="H2184">
        <f t="shared" si="136"/>
        <v>2025</v>
      </c>
      <c r="I2184">
        <f t="shared" si="137"/>
        <v>4</v>
      </c>
      <c r="J2184" t="s">
        <v>12</v>
      </c>
      <c r="K2184" t="str">
        <f>VLOOKUP(A2184,Funcionários!$A$1:$I$98,7,FALSE)</f>
        <v>Noite</v>
      </c>
      <c r="L2184" t="str">
        <f>VLOOKUP(K2184,Turnos!$A$1:$C$4,2,FALSE)</f>
        <v>22:00</v>
      </c>
      <c r="M2184" t="str">
        <f>VLOOKUP(K2184,Turnos!$A$1:$C$4,3,FALSE)</f>
        <v>06:00</v>
      </c>
      <c r="N2184" s="6">
        <v>13.406666666666666</v>
      </c>
      <c r="O2184" s="6">
        <v>13.254166666666665</v>
      </c>
      <c r="P2184" s="6">
        <f t="shared" si="138"/>
        <v>26.660833333333329</v>
      </c>
      <c r="Q2184" t="str">
        <f t="shared" si="139"/>
        <v>Anomalia</v>
      </c>
      <c r="R2184" t="str">
        <f>VLOOKUP(A2184,Funcionários!$A$1:$I$98,6,FALSE)</f>
        <v>Financeiro</v>
      </c>
      <c r="S2184" t="str">
        <f>VLOOKUP(A2184,Funcionários!$A$1:$I$98,5,FALSE)</f>
        <v>Operador</v>
      </c>
      <c r="T2184">
        <f>VLOOKUP(A2184,Funcionários!$A$1:$I$98,8,FALSE)</f>
        <v>3256.05</v>
      </c>
      <c r="U2184" t="str">
        <f>VLOOKUP(A2184,Funcionários!$A$1:$I$98,3,FALSE)</f>
        <v>M</v>
      </c>
    </row>
    <row r="2185" spans="1:21" x14ac:dyDescent="0.3">
      <c r="A2185">
        <v>75</v>
      </c>
      <c r="B2185" t="str">
        <f>VLOOKUP(A2185,Funcionários!$A$1:$I$98,2,FALSE)</f>
        <v>Arthur Miguel Correia</v>
      </c>
      <c r="C2185" s="2" t="s">
        <v>75</v>
      </c>
      <c r="D2185" s="4" t="s">
        <v>3717</v>
      </c>
      <c r="E2185" s="4" t="s">
        <v>3718</v>
      </c>
      <c r="F2185">
        <v>0</v>
      </c>
      <c r="G2185">
        <v>2</v>
      </c>
      <c r="H2185">
        <f t="shared" si="136"/>
        <v>2025</v>
      </c>
      <c r="I2185">
        <f t="shared" si="137"/>
        <v>4</v>
      </c>
      <c r="J2185" t="s">
        <v>16</v>
      </c>
      <c r="K2185" t="str">
        <f>VLOOKUP(A2185,Funcionários!$A$1:$I$98,7,FALSE)</f>
        <v>Noite</v>
      </c>
      <c r="L2185" t="str">
        <f>VLOOKUP(K2185,Turnos!$A$1:$C$4,2,FALSE)</f>
        <v>22:00</v>
      </c>
      <c r="M2185" t="str">
        <f>VLOOKUP(K2185,Turnos!$A$1:$C$4,3,FALSE)</f>
        <v>06:00</v>
      </c>
      <c r="N2185" s="6">
        <v>6.7622222222222224</v>
      </c>
      <c r="O2185" s="6">
        <v>7.1638888888888905</v>
      </c>
      <c r="P2185" s="6">
        <f t="shared" si="138"/>
        <v>13.926111111111112</v>
      </c>
      <c r="Q2185" t="str">
        <f t="shared" si="139"/>
        <v>Anomalia</v>
      </c>
      <c r="R2185" t="str">
        <f>VLOOKUP(A2185,Funcionários!$A$1:$I$98,6,FALSE)</f>
        <v>Financeiro</v>
      </c>
      <c r="S2185" t="str">
        <f>VLOOKUP(A2185,Funcionários!$A$1:$I$98,5,FALSE)</f>
        <v>Operador</v>
      </c>
      <c r="T2185">
        <f>VLOOKUP(A2185,Funcionários!$A$1:$I$98,8,FALSE)</f>
        <v>3256.05</v>
      </c>
      <c r="U2185" t="str">
        <f>VLOOKUP(A2185,Funcionários!$A$1:$I$98,3,FALSE)</f>
        <v>M</v>
      </c>
    </row>
    <row r="2186" spans="1:21" x14ac:dyDescent="0.3">
      <c r="A2186">
        <v>75</v>
      </c>
      <c r="B2186" t="str">
        <f>VLOOKUP(A2186,Funcionários!$A$1:$I$98,2,FALSE)</f>
        <v>Arthur Miguel Correia</v>
      </c>
      <c r="C2186" s="2" t="s">
        <v>76</v>
      </c>
      <c r="D2186" s="4" t="s">
        <v>3719</v>
      </c>
      <c r="E2186" s="4" t="s">
        <v>2254</v>
      </c>
      <c r="F2186">
        <v>0</v>
      </c>
      <c r="G2186">
        <v>0.4</v>
      </c>
      <c r="H2186">
        <f t="shared" si="136"/>
        <v>2025</v>
      </c>
      <c r="I2186">
        <f t="shared" si="137"/>
        <v>4</v>
      </c>
      <c r="J2186" t="s">
        <v>18</v>
      </c>
      <c r="K2186" t="str">
        <f>VLOOKUP(A2186,Funcionários!$A$1:$I$98,7,FALSE)</f>
        <v>Noite</v>
      </c>
      <c r="L2186" t="str">
        <f>VLOOKUP(K2186,Turnos!$A$1:$C$4,2,FALSE)</f>
        <v>22:00</v>
      </c>
      <c r="M2186" t="str">
        <f>VLOOKUP(K2186,Turnos!$A$1:$C$4,3,FALSE)</f>
        <v>06:00</v>
      </c>
      <c r="N2186" s="6">
        <v>0.88527777777777672</v>
      </c>
      <c r="O2186" s="6">
        <v>1.5511111111111109</v>
      </c>
      <c r="P2186" s="6">
        <f t="shared" si="138"/>
        <v>2.4363888888888878</v>
      </c>
      <c r="Q2186" t="str">
        <f t="shared" si="139"/>
        <v>OK</v>
      </c>
      <c r="R2186" t="str">
        <f>VLOOKUP(A2186,Funcionários!$A$1:$I$98,6,FALSE)</f>
        <v>Financeiro</v>
      </c>
      <c r="S2186" t="str">
        <f>VLOOKUP(A2186,Funcionários!$A$1:$I$98,5,FALSE)</f>
        <v>Operador</v>
      </c>
      <c r="T2186">
        <f>VLOOKUP(A2186,Funcionários!$A$1:$I$98,8,FALSE)</f>
        <v>3256.05</v>
      </c>
      <c r="U2186" t="str">
        <f>VLOOKUP(A2186,Funcionários!$A$1:$I$98,3,FALSE)</f>
        <v>M</v>
      </c>
    </row>
    <row r="2187" spans="1:21" x14ac:dyDescent="0.3">
      <c r="A2187">
        <v>75</v>
      </c>
      <c r="B2187" t="str">
        <f>VLOOKUP(A2187,Funcionários!$A$1:$I$98,2,FALSE)</f>
        <v>Arthur Miguel Correia</v>
      </c>
      <c r="C2187" s="2" t="s">
        <v>79</v>
      </c>
      <c r="D2187" s="4" t="s">
        <v>3720</v>
      </c>
      <c r="E2187" s="4" t="s">
        <v>3721</v>
      </c>
      <c r="F2187">
        <v>0</v>
      </c>
      <c r="G2187">
        <v>1.9</v>
      </c>
      <c r="H2187">
        <f t="shared" si="136"/>
        <v>2025</v>
      </c>
      <c r="I2187">
        <f t="shared" si="137"/>
        <v>4</v>
      </c>
      <c r="J2187" t="s">
        <v>22</v>
      </c>
      <c r="K2187" t="str">
        <f>VLOOKUP(A2187,Funcionários!$A$1:$I$98,7,FALSE)</f>
        <v>Noite</v>
      </c>
      <c r="L2187" t="str">
        <f>VLOOKUP(K2187,Turnos!$A$1:$C$4,2,FALSE)</f>
        <v>22:00</v>
      </c>
      <c r="M2187" t="str">
        <f>VLOOKUP(K2187,Turnos!$A$1:$C$4,3,FALSE)</f>
        <v>06:00</v>
      </c>
      <c r="N2187" s="6">
        <v>2.9886111111111111</v>
      </c>
      <c r="O2187" s="6">
        <v>2.9852777777777786</v>
      </c>
      <c r="P2187" s="6">
        <f t="shared" si="138"/>
        <v>5.9738888888888901</v>
      </c>
      <c r="Q2187" t="str">
        <f t="shared" si="139"/>
        <v>Anomalia</v>
      </c>
      <c r="R2187" t="str">
        <f>VLOOKUP(A2187,Funcionários!$A$1:$I$98,6,FALSE)</f>
        <v>Financeiro</v>
      </c>
      <c r="S2187" t="str">
        <f>VLOOKUP(A2187,Funcionários!$A$1:$I$98,5,FALSE)</f>
        <v>Operador</v>
      </c>
      <c r="T2187">
        <f>VLOOKUP(A2187,Funcionários!$A$1:$I$98,8,FALSE)</f>
        <v>3256.05</v>
      </c>
      <c r="U2187" t="str">
        <f>VLOOKUP(A2187,Funcionários!$A$1:$I$98,3,FALSE)</f>
        <v>M</v>
      </c>
    </row>
    <row r="2188" spans="1:21" x14ac:dyDescent="0.3">
      <c r="A2188">
        <v>75</v>
      </c>
      <c r="B2188" t="str">
        <f>VLOOKUP(A2188,Funcionários!$A$1:$I$98,2,FALSE)</f>
        <v>Arthur Miguel Correia</v>
      </c>
      <c r="C2188" s="2" t="s">
        <v>82</v>
      </c>
      <c r="D2188" s="4" t="s">
        <v>3722</v>
      </c>
      <c r="E2188" s="4" t="s">
        <v>3723</v>
      </c>
      <c r="F2188">
        <v>0</v>
      </c>
      <c r="G2188">
        <v>2.1</v>
      </c>
      <c r="H2188">
        <f t="shared" si="136"/>
        <v>2025</v>
      </c>
      <c r="I2188">
        <f t="shared" si="137"/>
        <v>4</v>
      </c>
      <c r="J2188" t="s">
        <v>26</v>
      </c>
      <c r="K2188" t="str">
        <f>VLOOKUP(A2188,Funcionários!$A$1:$I$98,7,FALSE)</f>
        <v>Noite</v>
      </c>
      <c r="L2188" t="str">
        <f>VLOOKUP(K2188,Turnos!$A$1:$C$4,2,FALSE)</f>
        <v>22:00</v>
      </c>
      <c r="M2188" t="str">
        <f>VLOOKUP(K2188,Turnos!$A$1:$C$4,3,FALSE)</f>
        <v>06:00</v>
      </c>
      <c r="N2188" s="6">
        <v>10.673333333333334</v>
      </c>
      <c r="O2188" s="6">
        <v>16.635555555555555</v>
      </c>
      <c r="P2188" s="6">
        <f t="shared" si="138"/>
        <v>27.308888888888887</v>
      </c>
      <c r="Q2188" t="str">
        <f t="shared" si="139"/>
        <v>Anomalia</v>
      </c>
      <c r="R2188" t="str">
        <f>VLOOKUP(A2188,Funcionários!$A$1:$I$98,6,FALSE)</f>
        <v>Financeiro</v>
      </c>
      <c r="S2188" t="str">
        <f>VLOOKUP(A2188,Funcionários!$A$1:$I$98,5,FALSE)</f>
        <v>Operador</v>
      </c>
      <c r="T2188">
        <f>VLOOKUP(A2188,Funcionários!$A$1:$I$98,8,FALSE)</f>
        <v>3256.05</v>
      </c>
      <c r="U2188" t="str">
        <f>VLOOKUP(A2188,Funcionários!$A$1:$I$98,3,FALSE)</f>
        <v>M</v>
      </c>
    </row>
    <row r="2189" spans="1:21" x14ac:dyDescent="0.3">
      <c r="A2189">
        <v>75</v>
      </c>
      <c r="B2189" t="str">
        <f>VLOOKUP(A2189,Funcionários!$A$1:$I$98,2,FALSE)</f>
        <v>Arthur Miguel Correia</v>
      </c>
      <c r="C2189" s="2" t="s">
        <v>85</v>
      </c>
      <c r="D2189" s="4"/>
      <c r="E2189" s="4"/>
      <c r="F2189">
        <v>1</v>
      </c>
      <c r="G2189">
        <v>0</v>
      </c>
      <c r="H2189">
        <f t="shared" si="136"/>
        <v>2025</v>
      </c>
      <c r="I2189">
        <f t="shared" si="137"/>
        <v>4</v>
      </c>
      <c r="J2189" t="s">
        <v>28</v>
      </c>
      <c r="K2189" t="str">
        <f>VLOOKUP(A2189,Funcionários!$A$1:$I$98,7,FALSE)</f>
        <v>Noite</v>
      </c>
      <c r="L2189" t="str">
        <f>VLOOKUP(K2189,Turnos!$A$1:$C$4,2,FALSE)</f>
        <v>22:00</v>
      </c>
      <c r="M2189" t="str">
        <f>VLOOKUP(K2189,Turnos!$A$1:$C$4,3,FALSE)</f>
        <v>06:00</v>
      </c>
      <c r="N2189" s="6">
        <v>22</v>
      </c>
      <c r="O2189" s="6">
        <v>6</v>
      </c>
      <c r="P2189" s="6">
        <f t="shared" si="138"/>
        <v>28</v>
      </c>
      <c r="Q2189" t="str">
        <f t="shared" si="139"/>
        <v>Anomalia</v>
      </c>
      <c r="R2189" t="str">
        <f>VLOOKUP(A2189,Funcionários!$A$1:$I$98,6,FALSE)</f>
        <v>Financeiro</v>
      </c>
      <c r="S2189" t="str">
        <f>VLOOKUP(A2189,Funcionários!$A$1:$I$98,5,FALSE)</f>
        <v>Operador</v>
      </c>
      <c r="T2189">
        <f>VLOOKUP(A2189,Funcionários!$A$1:$I$98,8,FALSE)</f>
        <v>3256.05</v>
      </c>
      <c r="U2189" t="str">
        <f>VLOOKUP(A2189,Funcionários!$A$1:$I$98,3,FALSE)</f>
        <v>M</v>
      </c>
    </row>
    <row r="2190" spans="1:21" x14ac:dyDescent="0.3">
      <c r="A2190">
        <v>75</v>
      </c>
      <c r="B2190" t="str">
        <f>VLOOKUP(A2190,Funcionários!$A$1:$I$98,2,FALSE)</f>
        <v>Arthur Miguel Correia</v>
      </c>
      <c r="C2190" s="2" t="s">
        <v>88</v>
      </c>
      <c r="D2190" s="4" t="s">
        <v>3724</v>
      </c>
      <c r="E2190" s="4" t="s">
        <v>3725</v>
      </c>
      <c r="F2190">
        <v>0</v>
      </c>
      <c r="G2190">
        <v>2.1</v>
      </c>
      <c r="H2190">
        <f t="shared" si="136"/>
        <v>2025</v>
      </c>
      <c r="I2190">
        <f t="shared" si="137"/>
        <v>4</v>
      </c>
      <c r="J2190" t="s">
        <v>9</v>
      </c>
      <c r="K2190" t="str">
        <f>VLOOKUP(A2190,Funcionários!$A$1:$I$98,7,FALSE)</f>
        <v>Noite</v>
      </c>
      <c r="L2190" t="str">
        <f>VLOOKUP(K2190,Turnos!$A$1:$C$4,2,FALSE)</f>
        <v>22:00</v>
      </c>
      <c r="M2190" t="str">
        <f>VLOOKUP(K2190,Turnos!$A$1:$C$4,3,FALSE)</f>
        <v>06:00</v>
      </c>
      <c r="N2190" s="6">
        <v>5.006388888888889</v>
      </c>
      <c r="O2190" s="6">
        <v>7.5144444444444458</v>
      </c>
      <c r="P2190" s="6">
        <f t="shared" si="138"/>
        <v>12.520833333333336</v>
      </c>
      <c r="Q2190" t="str">
        <f t="shared" si="139"/>
        <v>Anomalia</v>
      </c>
      <c r="R2190" t="str">
        <f>VLOOKUP(A2190,Funcionários!$A$1:$I$98,6,FALSE)</f>
        <v>Financeiro</v>
      </c>
      <c r="S2190" t="str">
        <f>VLOOKUP(A2190,Funcionários!$A$1:$I$98,5,FALSE)</f>
        <v>Operador</v>
      </c>
      <c r="T2190">
        <f>VLOOKUP(A2190,Funcionários!$A$1:$I$98,8,FALSE)</f>
        <v>3256.05</v>
      </c>
      <c r="U2190" t="str">
        <f>VLOOKUP(A2190,Funcionários!$A$1:$I$98,3,FALSE)</f>
        <v>M</v>
      </c>
    </row>
    <row r="2191" spans="1:21" x14ac:dyDescent="0.3">
      <c r="A2191">
        <v>75</v>
      </c>
      <c r="B2191" t="str">
        <f>VLOOKUP(A2191,Funcionários!$A$1:$I$98,2,FALSE)</f>
        <v>Arthur Miguel Correia</v>
      </c>
      <c r="C2191" s="2" t="s">
        <v>91</v>
      </c>
      <c r="D2191" s="4" t="s">
        <v>3726</v>
      </c>
      <c r="E2191" s="4" t="s">
        <v>3727</v>
      </c>
      <c r="F2191">
        <v>0</v>
      </c>
      <c r="G2191">
        <v>2.1</v>
      </c>
      <c r="H2191">
        <f t="shared" si="136"/>
        <v>2025</v>
      </c>
      <c r="I2191">
        <f t="shared" si="137"/>
        <v>4</v>
      </c>
      <c r="J2191" t="s">
        <v>12</v>
      </c>
      <c r="K2191" t="str">
        <f>VLOOKUP(A2191,Funcionários!$A$1:$I$98,7,FALSE)</f>
        <v>Noite</v>
      </c>
      <c r="L2191" t="str">
        <f>VLOOKUP(K2191,Turnos!$A$1:$C$4,2,FALSE)</f>
        <v>22:00</v>
      </c>
      <c r="M2191" t="str">
        <f>VLOOKUP(K2191,Turnos!$A$1:$C$4,3,FALSE)</f>
        <v>06:00</v>
      </c>
      <c r="N2191" s="6">
        <v>21.674722222222222</v>
      </c>
      <c r="O2191" s="6">
        <v>9.318888888888889</v>
      </c>
      <c r="P2191" s="6">
        <f t="shared" si="138"/>
        <v>30.993611111111111</v>
      </c>
      <c r="Q2191" t="str">
        <f t="shared" si="139"/>
        <v>Anomalia</v>
      </c>
      <c r="R2191" t="str">
        <f>VLOOKUP(A2191,Funcionários!$A$1:$I$98,6,FALSE)</f>
        <v>Financeiro</v>
      </c>
      <c r="S2191" t="str">
        <f>VLOOKUP(A2191,Funcionários!$A$1:$I$98,5,FALSE)</f>
        <v>Operador</v>
      </c>
      <c r="T2191">
        <f>VLOOKUP(A2191,Funcionários!$A$1:$I$98,8,FALSE)</f>
        <v>3256.05</v>
      </c>
      <c r="U2191" t="str">
        <f>VLOOKUP(A2191,Funcionários!$A$1:$I$98,3,FALSE)</f>
        <v>M</v>
      </c>
    </row>
    <row r="2192" spans="1:21" x14ac:dyDescent="0.3">
      <c r="A2192">
        <v>76</v>
      </c>
      <c r="B2192" t="str">
        <f>VLOOKUP(A2192,Funcionários!$A$1:$I$98,2,FALSE)</f>
        <v>Ana Beatriz Peixoto</v>
      </c>
      <c r="C2192" s="2" t="s">
        <v>7</v>
      </c>
      <c r="D2192" s="4" t="s">
        <v>3728</v>
      </c>
      <c r="E2192" s="4" t="s">
        <v>3729</v>
      </c>
      <c r="F2192">
        <v>0</v>
      </c>
      <c r="G2192">
        <v>0.3</v>
      </c>
      <c r="H2192">
        <f t="shared" si="136"/>
        <v>2025</v>
      </c>
      <c r="I2192">
        <f t="shared" si="137"/>
        <v>5</v>
      </c>
      <c r="J2192" t="s">
        <v>9</v>
      </c>
      <c r="K2192" t="str">
        <f>VLOOKUP(A2192,Funcionários!$A$1:$I$98,7,FALSE)</f>
        <v>Noite</v>
      </c>
      <c r="L2192" t="str">
        <f>VLOOKUP(K2192,Turnos!$A$1:$C$4,2,FALSE)</f>
        <v>22:00</v>
      </c>
      <c r="M2192" t="str">
        <f>VLOOKUP(K2192,Turnos!$A$1:$C$4,3,FALSE)</f>
        <v>06:00</v>
      </c>
      <c r="N2192" s="6">
        <v>18.141111111111112</v>
      </c>
      <c r="O2192" s="6">
        <v>4.9144444444444453</v>
      </c>
      <c r="P2192" s="6">
        <f t="shared" si="138"/>
        <v>23.055555555555557</v>
      </c>
      <c r="Q2192" t="str">
        <f t="shared" si="139"/>
        <v>Anomalia</v>
      </c>
      <c r="R2192" t="str">
        <f>VLOOKUP(A2192,Funcionários!$A$1:$I$98,6,FALSE)</f>
        <v>RH</v>
      </c>
      <c r="S2192" t="str">
        <f>VLOOKUP(A2192,Funcionários!$A$1:$I$98,5,FALSE)</f>
        <v>Supervisor</v>
      </c>
      <c r="T2192">
        <f>VLOOKUP(A2192,Funcionários!$A$1:$I$98,8,FALSE)</f>
        <v>6754.62</v>
      </c>
      <c r="U2192" t="str">
        <f>VLOOKUP(A2192,Funcionários!$A$1:$I$98,3,FALSE)</f>
        <v>F</v>
      </c>
    </row>
    <row r="2193" spans="1:21" x14ac:dyDescent="0.3">
      <c r="A2193">
        <v>76</v>
      </c>
      <c r="B2193" t="str">
        <f>VLOOKUP(A2193,Funcionários!$A$1:$I$98,2,FALSE)</f>
        <v>Ana Beatriz Peixoto</v>
      </c>
      <c r="C2193" s="2" t="s">
        <v>10</v>
      </c>
      <c r="D2193" s="4" t="s">
        <v>3730</v>
      </c>
      <c r="E2193" s="4" t="s">
        <v>3731</v>
      </c>
      <c r="F2193">
        <v>0</v>
      </c>
      <c r="G2193">
        <v>0.7</v>
      </c>
      <c r="H2193">
        <f t="shared" si="136"/>
        <v>2025</v>
      </c>
      <c r="I2193">
        <f t="shared" si="137"/>
        <v>5</v>
      </c>
      <c r="J2193" t="s">
        <v>12</v>
      </c>
      <c r="K2193" t="str">
        <f>VLOOKUP(A2193,Funcionários!$A$1:$I$98,7,FALSE)</f>
        <v>Noite</v>
      </c>
      <c r="L2193" t="str">
        <f>VLOOKUP(K2193,Turnos!$A$1:$C$4,2,FALSE)</f>
        <v>22:00</v>
      </c>
      <c r="M2193" t="str">
        <f>VLOOKUP(K2193,Turnos!$A$1:$C$4,3,FALSE)</f>
        <v>06:00</v>
      </c>
      <c r="N2193" s="6">
        <v>11.721944444444443</v>
      </c>
      <c r="O2193" s="6">
        <v>3.8038888888888889</v>
      </c>
      <c r="P2193" s="6">
        <f t="shared" si="138"/>
        <v>15.525833333333331</v>
      </c>
      <c r="Q2193" t="str">
        <f t="shared" si="139"/>
        <v>Anomalia</v>
      </c>
      <c r="R2193" t="str">
        <f>VLOOKUP(A2193,Funcionários!$A$1:$I$98,6,FALSE)</f>
        <v>RH</v>
      </c>
      <c r="S2193" t="str">
        <f>VLOOKUP(A2193,Funcionários!$A$1:$I$98,5,FALSE)</f>
        <v>Supervisor</v>
      </c>
      <c r="T2193">
        <f>VLOOKUP(A2193,Funcionários!$A$1:$I$98,8,FALSE)</f>
        <v>6754.62</v>
      </c>
      <c r="U2193" t="str">
        <f>VLOOKUP(A2193,Funcionários!$A$1:$I$98,3,FALSE)</f>
        <v>F</v>
      </c>
    </row>
    <row r="2194" spans="1:21" x14ac:dyDescent="0.3">
      <c r="A2194">
        <v>76</v>
      </c>
      <c r="B2194" t="str">
        <f>VLOOKUP(A2194,Funcionários!$A$1:$I$98,2,FALSE)</f>
        <v>Ana Beatriz Peixoto</v>
      </c>
      <c r="C2194" s="2" t="s">
        <v>13</v>
      </c>
      <c r="D2194" s="4" t="s">
        <v>3732</v>
      </c>
      <c r="E2194" s="4" t="s">
        <v>3733</v>
      </c>
      <c r="F2194">
        <v>0</v>
      </c>
      <c r="G2194">
        <v>2.8</v>
      </c>
      <c r="H2194">
        <f t="shared" si="136"/>
        <v>2025</v>
      </c>
      <c r="I2194">
        <f t="shared" si="137"/>
        <v>5</v>
      </c>
      <c r="J2194" t="s">
        <v>16</v>
      </c>
      <c r="K2194" t="str">
        <f>VLOOKUP(A2194,Funcionários!$A$1:$I$98,7,FALSE)</f>
        <v>Noite</v>
      </c>
      <c r="L2194" t="str">
        <f>VLOOKUP(K2194,Turnos!$A$1:$C$4,2,FALSE)</f>
        <v>22:00</v>
      </c>
      <c r="M2194" t="str">
        <f>VLOOKUP(K2194,Turnos!$A$1:$C$4,3,FALSE)</f>
        <v>06:00</v>
      </c>
      <c r="N2194" s="6">
        <v>4.3855555555555545</v>
      </c>
      <c r="O2194" s="6">
        <v>6.6527777777777777</v>
      </c>
      <c r="P2194" s="6">
        <f t="shared" si="138"/>
        <v>11.038333333333332</v>
      </c>
      <c r="Q2194" t="str">
        <f t="shared" si="139"/>
        <v>Anomalia</v>
      </c>
      <c r="R2194" t="str">
        <f>VLOOKUP(A2194,Funcionários!$A$1:$I$98,6,FALSE)</f>
        <v>RH</v>
      </c>
      <c r="S2194" t="str">
        <f>VLOOKUP(A2194,Funcionários!$A$1:$I$98,5,FALSE)</f>
        <v>Supervisor</v>
      </c>
      <c r="T2194">
        <f>VLOOKUP(A2194,Funcionários!$A$1:$I$98,8,FALSE)</f>
        <v>6754.62</v>
      </c>
      <c r="U2194" t="str">
        <f>VLOOKUP(A2194,Funcionários!$A$1:$I$98,3,FALSE)</f>
        <v>F</v>
      </c>
    </row>
    <row r="2195" spans="1:21" x14ac:dyDescent="0.3">
      <c r="A2195">
        <v>76</v>
      </c>
      <c r="B2195" t="str">
        <f>VLOOKUP(A2195,Funcionários!$A$1:$I$98,2,FALSE)</f>
        <v>Ana Beatriz Peixoto</v>
      </c>
      <c r="C2195" s="2" t="s">
        <v>17</v>
      </c>
      <c r="D2195" s="4"/>
      <c r="E2195" s="4"/>
      <c r="F2195">
        <v>0</v>
      </c>
      <c r="G2195">
        <v>0</v>
      </c>
      <c r="H2195">
        <f t="shared" si="136"/>
        <v>2025</v>
      </c>
      <c r="I2195">
        <f t="shared" si="137"/>
        <v>5</v>
      </c>
      <c r="J2195" t="s">
        <v>18</v>
      </c>
      <c r="K2195" t="str">
        <f>VLOOKUP(A2195,Funcionários!$A$1:$I$98,7,FALSE)</f>
        <v>Noite</v>
      </c>
      <c r="L2195" t="str">
        <f>VLOOKUP(K2195,Turnos!$A$1:$C$4,2,FALSE)</f>
        <v>22:00</v>
      </c>
      <c r="M2195" t="str">
        <f>VLOOKUP(K2195,Turnos!$A$1:$C$4,3,FALSE)</f>
        <v>06:00</v>
      </c>
      <c r="N2195" s="6">
        <v>22</v>
      </c>
      <c r="O2195" s="6">
        <v>6</v>
      </c>
      <c r="P2195" s="6">
        <f t="shared" si="138"/>
        <v>28</v>
      </c>
      <c r="Q2195" t="str">
        <f t="shared" si="139"/>
        <v>Anomalia</v>
      </c>
      <c r="R2195" t="str">
        <f>VLOOKUP(A2195,Funcionários!$A$1:$I$98,6,FALSE)</f>
        <v>RH</v>
      </c>
      <c r="S2195" t="str">
        <f>VLOOKUP(A2195,Funcionários!$A$1:$I$98,5,FALSE)</f>
        <v>Supervisor</v>
      </c>
      <c r="T2195">
        <f>VLOOKUP(A2195,Funcionários!$A$1:$I$98,8,FALSE)</f>
        <v>6754.62</v>
      </c>
      <c r="U2195" t="str">
        <f>VLOOKUP(A2195,Funcionários!$A$1:$I$98,3,FALSE)</f>
        <v>F</v>
      </c>
    </row>
    <row r="2196" spans="1:21" x14ac:dyDescent="0.3">
      <c r="A2196">
        <v>76</v>
      </c>
      <c r="B2196" t="str">
        <f>VLOOKUP(A2196,Funcionários!$A$1:$I$98,2,FALSE)</f>
        <v>Ana Beatriz Peixoto</v>
      </c>
      <c r="C2196" s="2" t="s">
        <v>19</v>
      </c>
      <c r="D2196" s="4" t="s">
        <v>3734</v>
      </c>
      <c r="E2196" s="4" t="s">
        <v>3735</v>
      </c>
      <c r="F2196">
        <v>0</v>
      </c>
      <c r="G2196">
        <v>1.9</v>
      </c>
      <c r="H2196">
        <f t="shared" si="136"/>
        <v>2025</v>
      </c>
      <c r="I2196">
        <f t="shared" si="137"/>
        <v>5</v>
      </c>
      <c r="J2196" t="s">
        <v>22</v>
      </c>
      <c r="K2196" t="str">
        <f>VLOOKUP(A2196,Funcionários!$A$1:$I$98,7,FALSE)</f>
        <v>Noite</v>
      </c>
      <c r="L2196" t="str">
        <f>VLOOKUP(K2196,Turnos!$A$1:$C$4,2,FALSE)</f>
        <v>22:00</v>
      </c>
      <c r="M2196" t="str">
        <f>VLOOKUP(K2196,Turnos!$A$1:$C$4,3,FALSE)</f>
        <v>06:00</v>
      </c>
      <c r="N2196" s="6">
        <v>9.9149999999999991</v>
      </c>
      <c r="O2196" s="6">
        <v>1.4225000000000005</v>
      </c>
      <c r="P2196" s="6">
        <f t="shared" si="138"/>
        <v>11.3375</v>
      </c>
      <c r="Q2196" t="str">
        <f t="shared" si="139"/>
        <v>Anomalia</v>
      </c>
      <c r="R2196" t="str">
        <f>VLOOKUP(A2196,Funcionários!$A$1:$I$98,6,FALSE)</f>
        <v>RH</v>
      </c>
      <c r="S2196" t="str">
        <f>VLOOKUP(A2196,Funcionários!$A$1:$I$98,5,FALSE)</f>
        <v>Supervisor</v>
      </c>
      <c r="T2196">
        <f>VLOOKUP(A2196,Funcionários!$A$1:$I$98,8,FALSE)</f>
        <v>6754.62</v>
      </c>
      <c r="U2196" t="str">
        <f>VLOOKUP(A2196,Funcionários!$A$1:$I$98,3,FALSE)</f>
        <v>F</v>
      </c>
    </row>
    <row r="2197" spans="1:21" x14ac:dyDescent="0.3">
      <c r="A2197">
        <v>76</v>
      </c>
      <c r="B2197" t="str">
        <f>VLOOKUP(A2197,Funcionários!$A$1:$I$98,2,FALSE)</f>
        <v>Ana Beatriz Peixoto</v>
      </c>
      <c r="C2197" s="2" t="s">
        <v>23</v>
      </c>
      <c r="D2197" s="4" t="s">
        <v>3736</v>
      </c>
      <c r="E2197" s="4" t="s">
        <v>3737</v>
      </c>
      <c r="F2197">
        <v>0</v>
      </c>
      <c r="G2197">
        <v>1.1000000000000001</v>
      </c>
      <c r="H2197">
        <f t="shared" si="136"/>
        <v>2025</v>
      </c>
      <c r="I2197">
        <f t="shared" si="137"/>
        <v>5</v>
      </c>
      <c r="J2197" t="s">
        <v>26</v>
      </c>
      <c r="K2197" t="str">
        <f>VLOOKUP(A2197,Funcionários!$A$1:$I$98,7,FALSE)</f>
        <v>Noite</v>
      </c>
      <c r="L2197" t="str">
        <f>VLOOKUP(K2197,Turnos!$A$1:$C$4,2,FALSE)</f>
        <v>22:00</v>
      </c>
      <c r="M2197" t="str">
        <f>VLOOKUP(K2197,Turnos!$A$1:$C$4,3,FALSE)</f>
        <v>06:00</v>
      </c>
      <c r="N2197" s="6">
        <v>0.32333333333333325</v>
      </c>
      <c r="O2197" s="6">
        <v>17.638611111111111</v>
      </c>
      <c r="P2197" s="6">
        <f t="shared" si="138"/>
        <v>17.961944444444445</v>
      </c>
      <c r="Q2197" t="str">
        <f t="shared" si="139"/>
        <v>Anomalia</v>
      </c>
      <c r="R2197" t="str">
        <f>VLOOKUP(A2197,Funcionários!$A$1:$I$98,6,FALSE)</f>
        <v>RH</v>
      </c>
      <c r="S2197" t="str">
        <f>VLOOKUP(A2197,Funcionários!$A$1:$I$98,5,FALSE)</f>
        <v>Supervisor</v>
      </c>
      <c r="T2197">
        <f>VLOOKUP(A2197,Funcionários!$A$1:$I$98,8,FALSE)</f>
        <v>6754.62</v>
      </c>
      <c r="U2197" t="str">
        <f>VLOOKUP(A2197,Funcionários!$A$1:$I$98,3,FALSE)</f>
        <v>F</v>
      </c>
    </row>
    <row r="2198" spans="1:21" x14ac:dyDescent="0.3">
      <c r="A2198">
        <v>76</v>
      </c>
      <c r="B2198" t="str">
        <f>VLOOKUP(A2198,Funcionários!$A$1:$I$98,2,FALSE)</f>
        <v>Ana Beatriz Peixoto</v>
      </c>
      <c r="C2198" s="2" t="s">
        <v>27</v>
      </c>
      <c r="D2198" s="4" t="s">
        <v>3738</v>
      </c>
      <c r="E2198" s="4" t="s">
        <v>3739</v>
      </c>
      <c r="F2198">
        <v>0</v>
      </c>
      <c r="G2198">
        <v>1.7</v>
      </c>
      <c r="H2198">
        <f t="shared" si="136"/>
        <v>2025</v>
      </c>
      <c r="I2198">
        <f t="shared" si="137"/>
        <v>5</v>
      </c>
      <c r="J2198" t="s">
        <v>28</v>
      </c>
      <c r="K2198" t="str">
        <f>VLOOKUP(A2198,Funcionários!$A$1:$I$98,7,FALSE)</f>
        <v>Noite</v>
      </c>
      <c r="L2198" t="str">
        <f>VLOOKUP(K2198,Turnos!$A$1:$C$4,2,FALSE)</f>
        <v>22:00</v>
      </c>
      <c r="M2198" t="str">
        <f>VLOOKUP(K2198,Turnos!$A$1:$C$4,3,FALSE)</f>
        <v>06:00</v>
      </c>
      <c r="N2198" s="6">
        <v>17.686388888888889</v>
      </c>
      <c r="O2198" s="6">
        <v>5.7983333333333338</v>
      </c>
      <c r="P2198" s="6">
        <f t="shared" si="138"/>
        <v>23.484722222222224</v>
      </c>
      <c r="Q2198" t="str">
        <f t="shared" si="139"/>
        <v>Anomalia</v>
      </c>
      <c r="R2198" t="str">
        <f>VLOOKUP(A2198,Funcionários!$A$1:$I$98,6,FALSE)</f>
        <v>RH</v>
      </c>
      <c r="S2198" t="str">
        <f>VLOOKUP(A2198,Funcionários!$A$1:$I$98,5,FALSE)</f>
        <v>Supervisor</v>
      </c>
      <c r="T2198">
        <f>VLOOKUP(A2198,Funcionários!$A$1:$I$98,8,FALSE)</f>
        <v>6754.62</v>
      </c>
      <c r="U2198" t="str">
        <f>VLOOKUP(A2198,Funcionários!$A$1:$I$98,3,FALSE)</f>
        <v>F</v>
      </c>
    </row>
    <row r="2199" spans="1:21" x14ac:dyDescent="0.3">
      <c r="A2199">
        <v>76</v>
      </c>
      <c r="B2199" t="str">
        <f>VLOOKUP(A2199,Funcionários!$A$1:$I$98,2,FALSE)</f>
        <v>Ana Beatriz Peixoto</v>
      </c>
      <c r="C2199" s="2" t="s">
        <v>29</v>
      </c>
      <c r="D2199" s="4" t="s">
        <v>3740</v>
      </c>
      <c r="E2199" s="4" t="s">
        <v>3741</v>
      </c>
      <c r="F2199">
        <v>0</v>
      </c>
      <c r="G2199">
        <v>2.8</v>
      </c>
      <c r="H2199">
        <f t="shared" si="136"/>
        <v>2025</v>
      </c>
      <c r="I2199">
        <f t="shared" si="137"/>
        <v>4</v>
      </c>
      <c r="J2199" t="s">
        <v>9</v>
      </c>
      <c r="K2199" t="str">
        <f>VLOOKUP(A2199,Funcionários!$A$1:$I$98,7,FALSE)</f>
        <v>Noite</v>
      </c>
      <c r="L2199" t="str">
        <f>VLOOKUP(K2199,Turnos!$A$1:$C$4,2,FALSE)</f>
        <v>22:00</v>
      </c>
      <c r="M2199" t="str">
        <f>VLOOKUP(K2199,Turnos!$A$1:$C$4,3,FALSE)</f>
        <v>06:00</v>
      </c>
      <c r="N2199" s="6">
        <v>19.904444444444444</v>
      </c>
      <c r="O2199" s="6">
        <v>1.4241666666666661</v>
      </c>
      <c r="P2199" s="6">
        <f t="shared" si="138"/>
        <v>21.328611111111108</v>
      </c>
      <c r="Q2199" t="str">
        <f t="shared" si="139"/>
        <v>Anomalia</v>
      </c>
      <c r="R2199" t="str">
        <f>VLOOKUP(A2199,Funcionários!$A$1:$I$98,6,FALSE)</f>
        <v>RH</v>
      </c>
      <c r="S2199" t="str">
        <f>VLOOKUP(A2199,Funcionários!$A$1:$I$98,5,FALSE)</f>
        <v>Supervisor</v>
      </c>
      <c r="T2199">
        <f>VLOOKUP(A2199,Funcionários!$A$1:$I$98,8,FALSE)</f>
        <v>6754.62</v>
      </c>
      <c r="U2199" t="str">
        <f>VLOOKUP(A2199,Funcionários!$A$1:$I$98,3,FALSE)</f>
        <v>F</v>
      </c>
    </row>
    <row r="2200" spans="1:21" x14ac:dyDescent="0.3">
      <c r="A2200">
        <v>76</v>
      </c>
      <c r="B2200" t="str">
        <f>VLOOKUP(A2200,Funcionários!$A$1:$I$98,2,FALSE)</f>
        <v>Ana Beatriz Peixoto</v>
      </c>
      <c r="C2200" s="2" t="s">
        <v>32</v>
      </c>
      <c r="D2200" s="4" t="s">
        <v>3742</v>
      </c>
      <c r="E2200" s="4" t="s">
        <v>3743</v>
      </c>
      <c r="F2200">
        <v>0</v>
      </c>
      <c r="G2200">
        <v>1</v>
      </c>
      <c r="H2200">
        <f t="shared" si="136"/>
        <v>2025</v>
      </c>
      <c r="I2200">
        <f t="shared" si="137"/>
        <v>4</v>
      </c>
      <c r="J2200" t="s">
        <v>12</v>
      </c>
      <c r="K2200" t="str">
        <f>VLOOKUP(A2200,Funcionários!$A$1:$I$98,7,FALSE)</f>
        <v>Noite</v>
      </c>
      <c r="L2200" t="str">
        <f>VLOOKUP(K2200,Turnos!$A$1:$C$4,2,FALSE)</f>
        <v>22:00</v>
      </c>
      <c r="M2200" t="str">
        <f>VLOOKUP(K2200,Turnos!$A$1:$C$4,3,FALSE)</f>
        <v>06:00</v>
      </c>
      <c r="N2200" s="6">
        <v>1.5038888888888877</v>
      </c>
      <c r="O2200" s="6">
        <v>13.285</v>
      </c>
      <c r="P2200" s="6">
        <f t="shared" si="138"/>
        <v>14.788888888888888</v>
      </c>
      <c r="Q2200" t="str">
        <f t="shared" si="139"/>
        <v>Anomalia</v>
      </c>
      <c r="R2200" t="str">
        <f>VLOOKUP(A2200,Funcionários!$A$1:$I$98,6,FALSE)</f>
        <v>RH</v>
      </c>
      <c r="S2200" t="str">
        <f>VLOOKUP(A2200,Funcionários!$A$1:$I$98,5,FALSE)</f>
        <v>Supervisor</v>
      </c>
      <c r="T2200">
        <f>VLOOKUP(A2200,Funcionários!$A$1:$I$98,8,FALSE)</f>
        <v>6754.62</v>
      </c>
      <c r="U2200" t="str">
        <f>VLOOKUP(A2200,Funcionários!$A$1:$I$98,3,FALSE)</f>
        <v>F</v>
      </c>
    </row>
    <row r="2201" spans="1:21" x14ac:dyDescent="0.3">
      <c r="A2201">
        <v>76</v>
      </c>
      <c r="B2201" t="str">
        <f>VLOOKUP(A2201,Funcionários!$A$1:$I$98,2,FALSE)</f>
        <v>Ana Beatriz Peixoto</v>
      </c>
      <c r="C2201" s="2" t="s">
        <v>35</v>
      </c>
      <c r="D2201" s="4"/>
      <c r="E2201" s="4"/>
      <c r="F2201">
        <v>0</v>
      </c>
      <c r="G2201">
        <v>0</v>
      </c>
      <c r="H2201">
        <f t="shared" si="136"/>
        <v>2025</v>
      </c>
      <c r="I2201">
        <f t="shared" si="137"/>
        <v>4</v>
      </c>
      <c r="J2201" t="s">
        <v>16</v>
      </c>
      <c r="K2201" t="str">
        <f>VLOOKUP(A2201,Funcionários!$A$1:$I$98,7,FALSE)</f>
        <v>Noite</v>
      </c>
      <c r="L2201" t="str">
        <f>VLOOKUP(K2201,Turnos!$A$1:$C$4,2,FALSE)</f>
        <v>22:00</v>
      </c>
      <c r="M2201" t="str">
        <f>VLOOKUP(K2201,Turnos!$A$1:$C$4,3,FALSE)</f>
        <v>06:00</v>
      </c>
      <c r="N2201" s="6">
        <v>22</v>
      </c>
      <c r="O2201" s="6">
        <v>6</v>
      </c>
      <c r="P2201" s="6">
        <f t="shared" si="138"/>
        <v>28</v>
      </c>
      <c r="Q2201" t="str">
        <f t="shared" si="139"/>
        <v>Anomalia</v>
      </c>
      <c r="R2201" t="str">
        <f>VLOOKUP(A2201,Funcionários!$A$1:$I$98,6,FALSE)</f>
        <v>RH</v>
      </c>
      <c r="S2201" t="str">
        <f>VLOOKUP(A2201,Funcionários!$A$1:$I$98,5,FALSE)</f>
        <v>Supervisor</v>
      </c>
      <c r="T2201">
        <f>VLOOKUP(A2201,Funcionários!$A$1:$I$98,8,FALSE)</f>
        <v>6754.62</v>
      </c>
      <c r="U2201" t="str">
        <f>VLOOKUP(A2201,Funcionários!$A$1:$I$98,3,FALSE)</f>
        <v>F</v>
      </c>
    </row>
    <row r="2202" spans="1:21" x14ac:dyDescent="0.3">
      <c r="A2202">
        <v>76</v>
      </c>
      <c r="B2202" t="str">
        <f>VLOOKUP(A2202,Funcionários!$A$1:$I$98,2,FALSE)</f>
        <v>Ana Beatriz Peixoto</v>
      </c>
      <c r="C2202" s="2" t="s">
        <v>36</v>
      </c>
      <c r="D2202" s="4" t="s">
        <v>3744</v>
      </c>
      <c r="E2202" s="4" t="s">
        <v>3745</v>
      </c>
      <c r="F2202">
        <v>0</v>
      </c>
      <c r="G2202">
        <v>2.6</v>
      </c>
      <c r="H2202">
        <f t="shared" si="136"/>
        <v>2025</v>
      </c>
      <c r="I2202">
        <f t="shared" si="137"/>
        <v>4</v>
      </c>
      <c r="J2202" t="s">
        <v>18</v>
      </c>
      <c r="K2202" t="str">
        <f>VLOOKUP(A2202,Funcionários!$A$1:$I$98,7,FALSE)</f>
        <v>Noite</v>
      </c>
      <c r="L2202" t="str">
        <f>VLOOKUP(K2202,Turnos!$A$1:$C$4,2,FALSE)</f>
        <v>22:00</v>
      </c>
      <c r="M2202" t="str">
        <f>VLOOKUP(K2202,Turnos!$A$1:$C$4,3,FALSE)</f>
        <v>06:00</v>
      </c>
      <c r="N2202" s="6">
        <v>8.8830555555555542</v>
      </c>
      <c r="O2202" s="6">
        <v>4.7427777777777784</v>
      </c>
      <c r="P2202" s="6">
        <f t="shared" si="138"/>
        <v>13.625833333333333</v>
      </c>
      <c r="Q2202" t="str">
        <f t="shared" si="139"/>
        <v>Anomalia</v>
      </c>
      <c r="R2202" t="str">
        <f>VLOOKUP(A2202,Funcionários!$A$1:$I$98,6,FALSE)</f>
        <v>RH</v>
      </c>
      <c r="S2202" t="str">
        <f>VLOOKUP(A2202,Funcionários!$A$1:$I$98,5,FALSE)</f>
        <v>Supervisor</v>
      </c>
      <c r="T2202">
        <f>VLOOKUP(A2202,Funcionários!$A$1:$I$98,8,FALSE)</f>
        <v>6754.62</v>
      </c>
      <c r="U2202" t="str">
        <f>VLOOKUP(A2202,Funcionários!$A$1:$I$98,3,FALSE)</f>
        <v>F</v>
      </c>
    </row>
    <row r="2203" spans="1:21" x14ac:dyDescent="0.3">
      <c r="A2203">
        <v>76</v>
      </c>
      <c r="B2203" t="str">
        <f>VLOOKUP(A2203,Funcionários!$A$1:$I$98,2,FALSE)</f>
        <v>Ana Beatriz Peixoto</v>
      </c>
      <c r="C2203" s="2" t="s">
        <v>39</v>
      </c>
      <c r="D2203" s="4" t="s">
        <v>3746</v>
      </c>
      <c r="E2203" s="4" t="s">
        <v>3747</v>
      </c>
      <c r="F2203">
        <v>0</v>
      </c>
      <c r="G2203">
        <v>2.8</v>
      </c>
      <c r="H2203">
        <f t="shared" si="136"/>
        <v>2025</v>
      </c>
      <c r="I2203">
        <f t="shared" si="137"/>
        <v>4</v>
      </c>
      <c r="J2203" t="s">
        <v>22</v>
      </c>
      <c r="K2203" t="str">
        <f>VLOOKUP(A2203,Funcionários!$A$1:$I$98,7,FALSE)</f>
        <v>Noite</v>
      </c>
      <c r="L2203" t="str">
        <f>VLOOKUP(K2203,Turnos!$A$1:$C$4,2,FALSE)</f>
        <v>22:00</v>
      </c>
      <c r="M2203" t="str">
        <f>VLOOKUP(K2203,Turnos!$A$1:$C$4,3,FALSE)</f>
        <v>06:00</v>
      </c>
      <c r="N2203" s="6">
        <v>12.203055555555556</v>
      </c>
      <c r="O2203" s="6">
        <v>2.1969444444444446</v>
      </c>
      <c r="P2203" s="6">
        <f t="shared" si="138"/>
        <v>14.4</v>
      </c>
      <c r="Q2203" t="str">
        <f t="shared" si="139"/>
        <v>Anomalia</v>
      </c>
      <c r="R2203" t="str">
        <f>VLOOKUP(A2203,Funcionários!$A$1:$I$98,6,FALSE)</f>
        <v>RH</v>
      </c>
      <c r="S2203" t="str">
        <f>VLOOKUP(A2203,Funcionários!$A$1:$I$98,5,FALSE)</f>
        <v>Supervisor</v>
      </c>
      <c r="T2203">
        <f>VLOOKUP(A2203,Funcionários!$A$1:$I$98,8,FALSE)</f>
        <v>6754.62</v>
      </c>
      <c r="U2203" t="str">
        <f>VLOOKUP(A2203,Funcionários!$A$1:$I$98,3,FALSE)</f>
        <v>F</v>
      </c>
    </row>
    <row r="2204" spans="1:21" x14ac:dyDescent="0.3">
      <c r="A2204">
        <v>76</v>
      </c>
      <c r="B2204" t="str">
        <f>VLOOKUP(A2204,Funcionários!$A$1:$I$98,2,FALSE)</f>
        <v>Ana Beatriz Peixoto</v>
      </c>
      <c r="C2204" s="2" t="s">
        <v>42</v>
      </c>
      <c r="D2204" s="4" t="s">
        <v>3748</v>
      </c>
      <c r="E2204" s="4" t="s">
        <v>3749</v>
      </c>
      <c r="F2204">
        <v>0</v>
      </c>
      <c r="G2204">
        <v>1.8</v>
      </c>
      <c r="H2204">
        <f t="shared" si="136"/>
        <v>2025</v>
      </c>
      <c r="I2204">
        <f t="shared" si="137"/>
        <v>4</v>
      </c>
      <c r="J2204" t="s">
        <v>26</v>
      </c>
      <c r="K2204" t="str">
        <f>VLOOKUP(A2204,Funcionários!$A$1:$I$98,7,FALSE)</f>
        <v>Noite</v>
      </c>
      <c r="L2204" t="str">
        <f>VLOOKUP(K2204,Turnos!$A$1:$C$4,2,FALSE)</f>
        <v>22:00</v>
      </c>
      <c r="M2204" t="str">
        <f>VLOOKUP(K2204,Turnos!$A$1:$C$4,3,FALSE)</f>
        <v>06:00</v>
      </c>
      <c r="N2204" s="6">
        <v>13.941944444444443</v>
      </c>
      <c r="O2204" s="6">
        <v>15.963611111111108</v>
      </c>
      <c r="P2204" s="6">
        <f t="shared" si="138"/>
        <v>29.905555555555551</v>
      </c>
      <c r="Q2204" t="str">
        <f t="shared" si="139"/>
        <v>Anomalia</v>
      </c>
      <c r="R2204" t="str">
        <f>VLOOKUP(A2204,Funcionários!$A$1:$I$98,6,FALSE)</f>
        <v>RH</v>
      </c>
      <c r="S2204" t="str">
        <f>VLOOKUP(A2204,Funcionários!$A$1:$I$98,5,FALSE)</f>
        <v>Supervisor</v>
      </c>
      <c r="T2204">
        <f>VLOOKUP(A2204,Funcionários!$A$1:$I$98,8,FALSE)</f>
        <v>6754.62</v>
      </c>
      <c r="U2204" t="str">
        <f>VLOOKUP(A2204,Funcionários!$A$1:$I$98,3,FALSE)</f>
        <v>F</v>
      </c>
    </row>
    <row r="2205" spans="1:21" x14ac:dyDescent="0.3">
      <c r="A2205">
        <v>76</v>
      </c>
      <c r="B2205" t="str">
        <f>VLOOKUP(A2205,Funcionários!$A$1:$I$98,2,FALSE)</f>
        <v>Ana Beatriz Peixoto</v>
      </c>
      <c r="C2205" s="2" t="s">
        <v>45</v>
      </c>
      <c r="D2205" s="4" t="s">
        <v>3750</v>
      </c>
      <c r="E2205" s="4" t="s">
        <v>3751</v>
      </c>
      <c r="F2205">
        <v>0</v>
      </c>
      <c r="G2205">
        <v>0.9</v>
      </c>
      <c r="H2205">
        <f t="shared" si="136"/>
        <v>2025</v>
      </c>
      <c r="I2205">
        <f t="shared" si="137"/>
        <v>4</v>
      </c>
      <c r="J2205" t="s">
        <v>28</v>
      </c>
      <c r="K2205" t="str">
        <f>VLOOKUP(A2205,Funcionários!$A$1:$I$98,7,FALSE)</f>
        <v>Noite</v>
      </c>
      <c r="L2205" t="str">
        <f>VLOOKUP(K2205,Turnos!$A$1:$C$4,2,FALSE)</f>
        <v>22:00</v>
      </c>
      <c r="M2205" t="str">
        <f>VLOOKUP(K2205,Turnos!$A$1:$C$4,3,FALSE)</f>
        <v>06:00</v>
      </c>
      <c r="N2205" s="6">
        <v>18.588333333333331</v>
      </c>
      <c r="O2205" s="6">
        <v>7.6427777777777779</v>
      </c>
      <c r="P2205" s="6">
        <f t="shared" si="138"/>
        <v>26.231111111111108</v>
      </c>
      <c r="Q2205" t="str">
        <f t="shared" si="139"/>
        <v>Anomalia</v>
      </c>
      <c r="R2205" t="str">
        <f>VLOOKUP(A2205,Funcionários!$A$1:$I$98,6,FALSE)</f>
        <v>RH</v>
      </c>
      <c r="S2205" t="str">
        <f>VLOOKUP(A2205,Funcionários!$A$1:$I$98,5,FALSE)</f>
        <v>Supervisor</v>
      </c>
      <c r="T2205">
        <f>VLOOKUP(A2205,Funcionários!$A$1:$I$98,8,FALSE)</f>
        <v>6754.62</v>
      </c>
      <c r="U2205" t="str">
        <f>VLOOKUP(A2205,Funcionários!$A$1:$I$98,3,FALSE)</f>
        <v>F</v>
      </c>
    </row>
    <row r="2206" spans="1:21" x14ac:dyDescent="0.3">
      <c r="A2206">
        <v>76</v>
      </c>
      <c r="B2206" t="str">
        <f>VLOOKUP(A2206,Funcionários!$A$1:$I$98,2,FALSE)</f>
        <v>Ana Beatriz Peixoto</v>
      </c>
      <c r="C2206" s="2" t="s">
        <v>48</v>
      </c>
      <c r="D2206" s="4" t="s">
        <v>3752</v>
      </c>
      <c r="E2206" s="4" t="s">
        <v>3753</v>
      </c>
      <c r="F2206">
        <v>0</v>
      </c>
      <c r="G2206">
        <v>3</v>
      </c>
      <c r="H2206">
        <f t="shared" si="136"/>
        <v>2025</v>
      </c>
      <c r="I2206">
        <f t="shared" si="137"/>
        <v>4</v>
      </c>
      <c r="J2206" t="s">
        <v>9</v>
      </c>
      <c r="K2206" t="str">
        <f>VLOOKUP(A2206,Funcionários!$A$1:$I$98,7,FALSE)</f>
        <v>Noite</v>
      </c>
      <c r="L2206" t="str">
        <f>VLOOKUP(K2206,Turnos!$A$1:$C$4,2,FALSE)</f>
        <v>22:00</v>
      </c>
      <c r="M2206" t="str">
        <f>VLOOKUP(K2206,Turnos!$A$1:$C$4,3,FALSE)</f>
        <v>06:00</v>
      </c>
      <c r="N2206" s="6">
        <v>20.543888888888887</v>
      </c>
      <c r="O2206" s="6">
        <v>14.901944444444446</v>
      </c>
      <c r="P2206" s="6">
        <f t="shared" si="138"/>
        <v>35.445833333333333</v>
      </c>
      <c r="Q2206" t="str">
        <f t="shared" si="139"/>
        <v>Anomalia</v>
      </c>
      <c r="R2206" t="str">
        <f>VLOOKUP(A2206,Funcionários!$A$1:$I$98,6,FALSE)</f>
        <v>RH</v>
      </c>
      <c r="S2206" t="str">
        <f>VLOOKUP(A2206,Funcionários!$A$1:$I$98,5,FALSE)</f>
        <v>Supervisor</v>
      </c>
      <c r="T2206">
        <f>VLOOKUP(A2206,Funcionários!$A$1:$I$98,8,FALSE)</f>
        <v>6754.62</v>
      </c>
      <c r="U2206" t="str">
        <f>VLOOKUP(A2206,Funcionários!$A$1:$I$98,3,FALSE)</f>
        <v>F</v>
      </c>
    </row>
    <row r="2207" spans="1:21" x14ac:dyDescent="0.3">
      <c r="A2207">
        <v>76</v>
      </c>
      <c r="B2207" t="str">
        <f>VLOOKUP(A2207,Funcionários!$A$1:$I$98,2,FALSE)</f>
        <v>Ana Beatriz Peixoto</v>
      </c>
      <c r="C2207" s="2" t="s">
        <v>51</v>
      </c>
      <c r="D2207" s="4" t="s">
        <v>3754</v>
      </c>
      <c r="E2207" s="4" t="s">
        <v>3755</v>
      </c>
      <c r="F2207">
        <v>0</v>
      </c>
      <c r="G2207">
        <v>2.6</v>
      </c>
      <c r="H2207">
        <f t="shared" si="136"/>
        <v>2025</v>
      </c>
      <c r="I2207">
        <f t="shared" si="137"/>
        <v>4</v>
      </c>
      <c r="J2207" t="s">
        <v>12</v>
      </c>
      <c r="K2207" t="str">
        <f>VLOOKUP(A2207,Funcionários!$A$1:$I$98,7,FALSE)</f>
        <v>Noite</v>
      </c>
      <c r="L2207" t="str">
        <f>VLOOKUP(K2207,Turnos!$A$1:$C$4,2,FALSE)</f>
        <v>22:00</v>
      </c>
      <c r="M2207" t="str">
        <f>VLOOKUP(K2207,Turnos!$A$1:$C$4,3,FALSE)</f>
        <v>06:00</v>
      </c>
      <c r="N2207" s="6">
        <v>3.3072222222222205</v>
      </c>
      <c r="O2207" s="6">
        <v>0.11694444444444385</v>
      </c>
      <c r="P2207" s="6">
        <f t="shared" si="138"/>
        <v>3.4241666666666646</v>
      </c>
      <c r="Q2207" t="str">
        <f t="shared" si="139"/>
        <v>Anomalia</v>
      </c>
      <c r="R2207" t="str">
        <f>VLOOKUP(A2207,Funcionários!$A$1:$I$98,6,FALSE)</f>
        <v>RH</v>
      </c>
      <c r="S2207" t="str">
        <f>VLOOKUP(A2207,Funcionários!$A$1:$I$98,5,FALSE)</f>
        <v>Supervisor</v>
      </c>
      <c r="T2207">
        <f>VLOOKUP(A2207,Funcionários!$A$1:$I$98,8,FALSE)</f>
        <v>6754.62</v>
      </c>
      <c r="U2207" t="str">
        <f>VLOOKUP(A2207,Funcionários!$A$1:$I$98,3,FALSE)</f>
        <v>F</v>
      </c>
    </row>
    <row r="2208" spans="1:21" x14ac:dyDescent="0.3">
      <c r="A2208">
        <v>76</v>
      </c>
      <c r="B2208" t="str">
        <f>VLOOKUP(A2208,Funcionários!$A$1:$I$98,2,FALSE)</f>
        <v>Ana Beatriz Peixoto</v>
      </c>
      <c r="C2208" s="2" t="s">
        <v>54</v>
      </c>
      <c r="D2208" s="4" t="s">
        <v>3756</v>
      </c>
      <c r="E2208" s="4" t="s">
        <v>3757</v>
      </c>
      <c r="F2208">
        <v>0</v>
      </c>
      <c r="G2208">
        <v>0.2</v>
      </c>
      <c r="H2208">
        <f t="shared" si="136"/>
        <v>2025</v>
      </c>
      <c r="I2208">
        <f t="shared" si="137"/>
        <v>4</v>
      </c>
      <c r="J2208" t="s">
        <v>16</v>
      </c>
      <c r="K2208" t="str">
        <f>VLOOKUP(A2208,Funcionários!$A$1:$I$98,7,FALSE)</f>
        <v>Noite</v>
      </c>
      <c r="L2208" t="str">
        <f>VLOOKUP(K2208,Turnos!$A$1:$C$4,2,FALSE)</f>
        <v>22:00</v>
      </c>
      <c r="M2208" t="str">
        <f>VLOOKUP(K2208,Turnos!$A$1:$C$4,3,FALSE)</f>
        <v>06:00</v>
      </c>
      <c r="N2208" s="6">
        <v>2.2291666666666661</v>
      </c>
      <c r="O2208" s="6">
        <v>1.3377777777777775</v>
      </c>
      <c r="P2208" s="6">
        <f t="shared" si="138"/>
        <v>3.5669444444444434</v>
      </c>
      <c r="Q2208" t="str">
        <f t="shared" si="139"/>
        <v>Anomalia</v>
      </c>
      <c r="R2208" t="str">
        <f>VLOOKUP(A2208,Funcionários!$A$1:$I$98,6,FALSE)</f>
        <v>RH</v>
      </c>
      <c r="S2208" t="str">
        <f>VLOOKUP(A2208,Funcionários!$A$1:$I$98,5,FALSE)</f>
        <v>Supervisor</v>
      </c>
      <c r="T2208">
        <f>VLOOKUP(A2208,Funcionários!$A$1:$I$98,8,FALSE)</f>
        <v>6754.62</v>
      </c>
      <c r="U2208" t="str">
        <f>VLOOKUP(A2208,Funcionários!$A$1:$I$98,3,FALSE)</f>
        <v>F</v>
      </c>
    </row>
    <row r="2209" spans="1:21" x14ac:dyDescent="0.3">
      <c r="A2209">
        <v>76</v>
      </c>
      <c r="B2209" t="str">
        <f>VLOOKUP(A2209,Funcionários!$A$1:$I$98,2,FALSE)</f>
        <v>Ana Beatriz Peixoto</v>
      </c>
      <c r="C2209" s="2" t="s">
        <v>57</v>
      </c>
      <c r="D2209" s="4" t="s">
        <v>3758</v>
      </c>
      <c r="E2209" s="4" t="s">
        <v>1269</v>
      </c>
      <c r="F2209">
        <v>0</v>
      </c>
      <c r="G2209">
        <v>0.1</v>
      </c>
      <c r="H2209">
        <f t="shared" si="136"/>
        <v>2025</v>
      </c>
      <c r="I2209">
        <f t="shared" si="137"/>
        <v>4</v>
      </c>
      <c r="J2209" t="s">
        <v>18</v>
      </c>
      <c r="K2209" t="str">
        <f>VLOOKUP(A2209,Funcionários!$A$1:$I$98,7,FALSE)</f>
        <v>Noite</v>
      </c>
      <c r="L2209" t="str">
        <f>VLOOKUP(K2209,Turnos!$A$1:$C$4,2,FALSE)</f>
        <v>22:00</v>
      </c>
      <c r="M2209" t="str">
        <f>VLOOKUP(K2209,Turnos!$A$1:$C$4,3,FALSE)</f>
        <v>06:00</v>
      </c>
      <c r="N2209" s="6">
        <v>15.863055555555553</v>
      </c>
      <c r="O2209" s="6">
        <v>3.3399999999999994</v>
      </c>
      <c r="P2209" s="6">
        <f t="shared" si="138"/>
        <v>19.203055555555551</v>
      </c>
      <c r="Q2209" t="str">
        <f t="shared" si="139"/>
        <v>Anomalia</v>
      </c>
      <c r="R2209" t="str">
        <f>VLOOKUP(A2209,Funcionários!$A$1:$I$98,6,FALSE)</f>
        <v>RH</v>
      </c>
      <c r="S2209" t="str">
        <f>VLOOKUP(A2209,Funcionários!$A$1:$I$98,5,FALSE)</f>
        <v>Supervisor</v>
      </c>
      <c r="T2209">
        <f>VLOOKUP(A2209,Funcionários!$A$1:$I$98,8,FALSE)</f>
        <v>6754.62</v>
      </c>
      <c r="U2209" t="str">
        <f>VLOOKUP(A2209,Funcionários!$A$1:$I$98,3,FALSE)</f>
        <v>F</v>
      </c>
    </row>
    <row r="2210" spans="1:21" x14ac:dyDescent="0.3">
      <c r="A2210">
        <v>76</v>
      </c>
      <c r="B2210" t="str">
        <f>VLOOKUP(A2210,Funcionários!$A$1:$I$98,2,FALSE)</f>
        <v>Ana Beatriz Peixoto</v>
      </c>
      <c r="C2210" s="2" t="s">
        <v>60</v>
      </c>
      <c r="D2210" s="4" t="s">
        <v>3759</v>
      </c>
      <c r="E2210" s="4" t="s">
        <v>3760</v>
      </c>
      <c r="F2210">
        <v>0</v>
      </c>
      <c r="G2210">
        <v>1.3</v>
      </c>
      <c r="H2210">
        <f t="shared" si="136"/>
        <v>2025</v>
      </c>
      <c r="I2210">
        <f t="shared" si="137"/>
        <v>4</v>
      </c>
      <c r="J2210" t="s">
        <v>22</v>
      </c>
      <c r="K2210" t="str">
        <f>VLOOKUP(A2210,Funcionários!$A$1:$I$98,7,FALSE)</f>
        <v>Noite</v>
      </c>
      <c r="L2210" t="str">
        <f>VLOOKUP(K2210,Turnos!$A$1:$C$4,2,FALSE)</f>
        <v>22:00</v>
      </c>
      <c r="M2210" t="str">
        <f>VLOOKUP(K2210,Turnos!$A$1:$C$4,3,FALSE)</f>
        <v>06:00</v>
      </c>
      <c r="N2210" s="6">
        <v>2.6766666666666641</v>
      </c>
      <c r="O2210" s="6">
        <v>16.666666666666668</v>
      </c>
      <c r="P2210" s="6">
        <f t="shared" si="138"/>
        <v>19.343333333333334</v>
      </c>
      <c r="Q2210" t="str">
        <f t="shared" si="139"/>
        <v>Anomalia</v>
      </c>
      <c r="R2210" t="str">
        <f>VLOOKUP(A2210,Funcionários!$A$1:$I$98,6,FALSE)</f>
        <v>RH</v>
      </c>
      <c r="S2210" t="str">
        <f>VLOOKUP(A2210,Funcionários!$A$1:$I$98,5,FALSE)</f>
        <v>Supervisor</v>
      </c>
      <c r="T2210">
        <f>VLOOKUP(A2210,Funcionários!$A$1:$I$98,8,FALSE)</f>
        <v>6754.62</v>
      </c>
      <c r="U2210" t="str">
        <f>VLOOKUP(A2210,Funcionários!$A$1:$I$98,3,FALSE)</f>
        <v>F</v>
      </c>
    </row>
    <row r="2211" spans="1:21" x14ac:dyDescent="0.3">
      <c r="A2211">
        <v>76</v>
      </c>
      <c r="B2211" t="str">
        <f>VLOOKUP(A2211,Funcionários!$A$1:$I$98,2,FALSE)</f>
        <v>Ana Beatriz Peixoto</v>
      </c>
      <c r="C2211" s="2" t="s">
        <v>63</v>
      </c>
      <c r="D2211" s="4" t="s">
        <v>3761</v>
      </c>
      <c r="E2211" s="4" t="s">
        <v>3762</v>
      </c>
      <c r="F2211">
        <v>0</v>
      </c>
      <c r="G2211">
        <v>0.1</v>
      </c>
      <c r="H2211">
        <f t="shared" si="136"/>
        <v>2025</v>
      </c>
      <c r="I2211">
        <f t="shared" si="137"/>
        <v>4</v>
      </c>
      <c r="J2211" t="s">
        <v>26</v>
      </c>
      <c r="K2211" t="str">
        <f>VLOOKUP(A2211,Funcionários!$A$1:$I$98,7,FALSE)</f>
        <v>Noite</v>
      </c>
      <c r="L2211" t="str">
        <f>VLOOKUP(K2211,Turnos!$A$1:$C$4,2,FALSE)</f>
        <v>22:00</v>
      </c>
      <c r="M2211" t="str">
        <f>VLOOKUP(K2211,Turnos!$A$1:$C$4,3,FALSE)</f>
        <v>06:00</v>
      </c>
      <c r="N2211" s="6">
        <v>0.38138888888889078</v>
      </c>
      <c r="O2211" s="6">
        <v>1.5844444444444441</v>
      </c>
      <c r="P2211" s="6">
        <f t="shared" si="138"/>
        <v>1.9658333333333349</v>
      </c>
      <c r="Q2211" t="str">
        <f t="shared" si="139"/>
        <v>OK</v>
      </c>
      <c r="R2211" t="str">
        <f>VLOOKUP(A2211,Funcionários!$A$1:$I$98,6,FALSE)</f>
        <v>RH</v>
      </c>
      <c r="S2211" t="str">
        <f>VLOOKUP(A2211,Funcionários!$A$1:$I$98,5,FALSE)</f>
        <v>Supervisor</v>
      </c>
      <c r="T2211">
        <f>VLOOKUP(A2211,Funcionários!$A$1:$I$98,8,FALSE)</f>
        <v>6754.62</v>
      </c>
      <c r="U2211" t="str">
        <f>VLOOKUP(A2211,Funcionários!$A$1:$I$98,3,FALSE)</f>
        <v>F</v>
      </c>
    </row>
    <row r="2212" spans="1:21" x14ac:dyDescent="0.3">
      <c r="A2212">
        <v>76</v>
      </c>
      <c r="B2212" t="str">
        <f>VLOOKUP(A2212,Funcionários!$A$1:$I$98,2,FALSE)</f>
        <v>Ana Beatriz Peixoto</v>
      </c>
      <c r="C2212" s="2" t="s">
        <v>66</v>
      </c>
      <c r="D2212" s="4" t="s">
        <v>3763</v>
      </c>
      <c r="E2212" s="4" t="s">
        <v>3764</v>
      </c>
      <c r="F2212">
        <v>0</v>
      </c>
      <c r="G2212">
        <v>1.5</v>
      </c>
      <c r="H2212">
        <f t="shared" si="136"/>
        <v>2025</v>
      </c>
      <c r="I2212">
        <f t="shared" si="137"/>
        <v>4</v>
      </c>
      <c r="J2212" t="s">
        <v>28</v>
      </c>
      <c r="K2212" t="str">
        <f>VLOOKUP(A2212,Funcionários!$A$1:$I$98,7,FALSE)</f>
        <v>Noite</v>
      </c>
      <c r="L2212" t="str">
        <f>VLOOKUP(K2212,Turnos!$A$1:$C$4,2,FALSE)</f>
        <v>22:00</v>
      </c>
      <c r="M2212" t="str">
        <f>VLOOKUP(K2212,Turnos!$A$1:$C$4,3,FALSE)</f>
        <v>06:00</v>
      </c>
      <c r="N2212" s="6">
        <v>8.6369444444444436</v>
      </c>
      <c r="O2212" s="6">
        <v>4.1691666666666665</v>
      </c>
      <c r="P2212" s="6">
        <f t="shared" si="138"/>
        <v>12.806111111111111</v>
      </c>
      <c r="Q2212" t="str">
        <f t="shared" si="139"/>
        <v>Anomalia</v>
      </c>
      <c r="R2212" t="str">
        <f>VLOOKUP(A2212,Funcionários!$A$1:$I$98,6,FALSE)</f>
        <v>RH</v>
      </c>
      <c r="S2212" t="str">
        <f>VLOOKUP(A2212,Funcionários!$A$1:$I$98,5,FALSE)</f>
        <v>Supervisor</v>
      </c>
      <c r="T2212">
        <f>VLOOKUP(A2212,Funcionários!$A$1:$I$98,8,FALSE)</f>
        <v>6754.62</v>
      </c>
      <c r="U2212" t="str">
        <f>VLOOKUP(A2212,Funcionários!$A$1:$I$98,3,FALSE)</f>
        <v>F</v>
      </c>
    </row>
    <row r="2213" spans="1:21" x14ac:dyDescent="0.3">
      <c r="A2213">
        <v>76</v>
      </c>
      <c r="B2213" t="str">
        <f>VLOOKUP(A2213,Funcionários!$A$1:$I$98,2,FALSE)</f>
        <v>Ana Beatriz Peixoto</v>
      </c>
      <c r="C2213" s="2" t="s">
        <v>69</v>
      </c>
      <c r="D2213" s="4" t="s">
        <v>3765</v>
      </c>
      <c r="E2213" s="4" t="s">
        <v>3766</v>
      </c>
      <c r="F2213">
        <v>0</v>
      </c>
      <c r="G2213">
        <v>2.6</v>
      </c>
      <c r="H2213">
        <f t="shared" si="136"/>
        <v>2025</v>
      </c>
      <c r="I2213">
        <f t="shared" si="137"/>
        <v>4</v>
      </c>
      <c r="J2213" t="s">
        <v>9</v>
      </c>
      <c r="K2213" t="str">
        <f>VLOOKUP(A2213,Funcionários!$A$1:$I$98,7,FALSE)</f>
        <v>Noite</v>
      </c>
      <c r="L2213" t="str">
        <f>VLOOKUP(K2213,Turnos!$A$1:$C$4,2,FALSE)</f>
        <v>22:00</v>
      </c>
      <c r="M2213" t="str">
        <f>VLOOKUP(K2213,Turnos!$A$1:$C$4,3,FALSE)</f>
        <v>06:00</v>
      </c>
      <c r="N2213" s="6">
        <v>0.98722222222222022</v>
      </c>
      <c r="O2213" s="6">
        <v>15.643888888888888</v>
      </c>
      <c r="P2213" s="6">
        <f t="shared" si="138"/>
        <v>16.63111111111111</v>
      </c>
      <c r="Q2213" t="str">
        <f t="shared" si="139"/>
        <v>Anomalia</v>
      </c>
      <c r="R2213" t="str">
        <f>VLOOKUP(A2213,Funcionários!$A$1:$I$98,6,FALSE)</f>
        <v>RH</v>
      </c>
      <c r="S2213" t="str">
        <f>VLOOKUP(A2213,Funcionários!$A$1:$I$98,5,FALSE)</f>
        <v>Supervisor</v>
      </c>
      <c r="T2213">
        <f>VLOOKUP(A2213,Funcionários!$A$1:$I$98,8,FALSE)</f>
        <v>6754.62</v>
      </c>
      <c r="U2213" t="str">
        <f>VLOOKUP(A2213,Funcionários!$A$1:$I$98,3,FALSE)</f>
        <v>F</v>
      </c>
    </row>
    <row r="2214" spans="1:21" x14ac:dyDescent="0.3">
      <c r="A2214">
        <v>76</v>
      </c>
      <c r="B2214" t="str">
        <f>VLOOKUP(A2214,Funcionários!$A$1:$I$98,2,FALSE)</f>
        <v>Ana Beatriz Peixoto</v>
      </c>
      <c r="C2214" s="2" t="s">
        <v>72</v>
      </c>
      <c r="D2214" s="4"/>
      <c r="E2214" s="4"/>
      <c r="F2214">
        <v>1</v>
      </c>
      <c r="G2214">
        <v>0</v>
      </c>
      <c r="H2214">
        <f t="shared" si="136"/>
        <v>2025</v>
      </c>
      <c r="I2214">
        <f t="shared" si="137"/>
        <v>4</v>
      </c>
      <c r="J2214" t="s">
        <v>12</v>
      </c>
      <c r="K2214" t="str">
        <f>VLOOKUP(A2214,Funcionários!$A$1:$I$98,7,FALSE)</f>
        <v>Noite</v>
      </c>
      <c r="L2214" t="str">
        <f>VLOOKUP(K2214,Turnos!$A$1:$C$4,2,FALSE)</f>
        <v>22:00</v>
      </c>
      <c r="M2214" t="str">
        <f>VLOOKUP(K2214,Turnos!$A$1:$C$4,3,FALSE)</f>
        <v>06:00</v>
      </c>
      <c r="N2214" s="6">
        <v>22</v>
      </c>
      <c r="O2214" s="6">
        <v>6</v>
      </c>
      <c r="P2214" s="6">
        <f t="shared" si="138"/>
        <v>28</v>
      </c>
      <c r="Q2214" t="str">
        <f t="shared" si="139"/>
        <v>Anomalia</v>
      </c>
      <c r="R2214" t="str">
        <f>VLOOKUP(A2214,Funcionários!$A$1:$I$98,6,FALSE)</f>
        <v>RH</v>
      </c>
      <c r="S2214" t="str">
        <f>VLOOKUP(A2214,Funcionários!$A$1:$I$98,5,FALSE)</f>
        <v>Supervisor</v>
      </c>
      <c r="T2214">
        <f>VLOOKUP(A2214,Funcionários!$A$1:$I$98,8,FALSE)</f>
        <v>6754.62</v>
      </c>
      <c r="U2214" t="str">
        <f>VLOOKUP(A2214,Funcionários!$A$1:$I$98,3,FALSE)</f>
        <v>F</v>
      </c>
    </row>
    <row r="2215" spans="1:21" x14ac:dyDescent="0.3">
      <c r="A2215">
        <v>76</v>
      </c>
      <c r="B2215" t="str">
        <f>VLOOKUP(A2215,Funcionários!$A$1:$I$98,2,FALSE)</f>
        <v>Ana Beatriz Peixoto</v>
      </c>
      <c r="C2215" s="2" t="s">
        <v>75</v>
      </c>
      <c r="D2215" s="4" t="s">
        <v>3767</v>
      </c>
      <c r="E2215" s="4" t="s">
        <v>3768</v>
      </c>
      <c r="F2215">
        <v>0</v>
      </c>
      <c r="G2215">
        <v>0.5</v>
      </c>
      <c r="H2215">
        <f t="shared" si="136"/>
        <v>2025</v>
      </c>
      <c r="I2215">
        <f t="shared" si="137"/>
        <v>4</v>
      </c>
      <c r="J2215" t="s">
        <v>16</v>
      </c>
      <c r="K2215" t="str">
        <f>VLOOKUP(A2215,Funcionários!$A$1:$I$98,7,FALSE)</f>
        <v>Noite</v>
      </c>
      <c r="L2215" t="str">
        <f>VLOOKUP(K2215,Turnos!$A$1:$C$4,2,FALSE)</f>
        <v>22:00</v>
      </c>
      <c r="M2215" t="str">
        <f>VLOOKUP(K2215,Turnos!$A$1:$C$4,3,FALSE)</f>
        <v>06:00</v>
      </c>
      <c r="N2215" s="6">
        <v>0.76305555555555571</v>
      </c>
      <c r="O2215" s="6">
        <v>6.2105555555555547</v>
      </c>
      <c r="P2215" s="6">
        <f t="shared" si="138"/>
        <v>6.9736111111111105</v>
      </c>
      <c r="Q2215" t="str">
        <f t="shared" si="139"/>
        <v>Anomalia</v>
      </c>
      <c r="R2215" t="str">
        <f>VLOOKUP(A2215,Funcionários!$A$1:$I$98,6,FALSE)</f>
        <v>RH</v>
      </c>
      <c r="S2215" t="str">
        <f>VLOOKUP(A2215,Funcionários!$A$1:$I$98,5,FALSE)</f>
        <v>Supervisor</v>
      </c>
      <c r="T2215">
        <f>VLOOKUP(A2215,Funcionários!$A$1:$I$98,8,FALSE)</f>
        <v>6754.62</v>
      </c>
      <c r="U2215" t="str">
        <f>VLOOKUP(A2215,Funcionários!$A$1:$I$98,3,FALSE)</f>
        <v>F</v>
      </c>
    </row>
    <row r="2216" spans="1:21" x14ac:dyDescent="0.3">
      <c r="A2216">
        <v>76</v>
      </c>
      <c r="B2216" t="str">
        <f>VLOOKUP(A2216,Funcionários!$A$1:$I$98,2,FALSE)</f>
        <v>Ana Beatriz Peixoto</v>
      </c>
      <c r="C2216" s="2" t="s">
        <v>76</v>
      </c>
      <c r="D2216" s="4" t="s">
        <v>3769</v>
      </c>
      <c r="E2216" s="4" t="s">
        <v>3770</v>
      </c>
      <c r="F2216">
        <v>0</v>
      </c>
      <c r="G2216">
        <v>2.7</v>
      </c>
      <c r="H2216">
        <f t="shared" si="136"/>
        <v>2025</v>
      </c>
      <c r="I2216">
        <f t="shared" si="137"/>
        <v>4</v>
      </c>
      <c r="J2216" t="s">
        <v>18</v>
      </c>
      <c r="K2216" t="str">
        <f>VLOOKUP(A2216,Funcionários!$A$1:$I$98,7,FALSE)</f>
        <v>Noite</v>
      </c>
      <c r="L2216" t="str">
        <f>VLOOKUP(K2216,Turnos!$A$1:$C$4,2,FALSE)</f>
        <v>22:00</v>
      </c>
      <c r="M2216" t="str">
        <f>VLOOKUP(K2216,Turnos!$A$1:$C$4,3,FALSE)</f>
        <v>06:00</v>
      </c>
      <c r="N2216" s="6">
        <v>4.1555555555555532</v>
      </c>
      <c r="O2216" s="6">
        <v>4.7575000000000012</v>
      </c>
      <c r="P2216" s="6">
        <f t="shared" si="138"/>
        <v>8.9130555555555553</v>
      </c>
      <c r="Q2216" t="str">
        <f t="shared" si="139"/>
        <v>Anomalia</v>
      </c>
      <c r="R2216" t="str">
        <f>VLOOKUP(A2216,Funcionários!$A$1:$I$98,6,FALSE)</f>
        <v>RH</v>
      </c>
      <c r="S2216" t="str">
        <f>VLOOKUP(A2216,Funcionários!$A$1:$I$98,5,FALSE)</f>
        <v>Supervisor</v>
      </c>
      <c r="T2216">
        <f>VLOOKUP(A2216,Funcionários!$A$1:$I$98,8,FALSE)</f>
        <v>6754.62</v>
      </c>
      <c r="U2216" t="str">
        <f>VLOOKUP(A2216,Funcionários!$A$1:$I$98,3,FALSE)</f>
        <v>F</v>
      </c>
    </row>
    <row r="2217" spans="1:21" x14ac:dyDescent="0.3">
      <c r="A2217">
        <v>76</v>
      </c>
      <c r="B2217" t="str">
        <f>VLOOKUP(A2217,Funcionários!$A$1:$I$98,2,FALSE)</f>
        <v>Ana Beatriz Peixoto</v>
      </c>
      <c r="C2217" s="2" t="s">
        <v>79</v>
      </c>
      <c r="D2217" s="4" t="s">
        <v>3771</v>
      </c>
      <c r="E2217" s="4" t="s">
        <v>3772</v>
      </c>
      <c r="F2217">
        <v>0</v>
      </c>
      <c r="G2217">
        <v>2.9</v>
      </c>
      <c r="H2217">
        <f t="shared" si="136"/>
        <v>2025</v>
      </c>
      <c r="I2217">
        <f t="shared" si="137"/>
        <v>4</v>
      </c>
      <c r="J2217" t="s">
        <v>22</v>
      </c>
      <c r="K2217" t="str">
        <f>VLOOKUP(A2217,Funcionários!$A$1:$I$98,7,FALSE)</f>
        <v>Noite</v>
      </c>
      <c r="L2217" t="str">
        <f>VLOOKUP(K2217,Turnos!$A$1:$C$4,2,FALSE)</f>
        <v>22:00</v>
      </c>
      <c r="M2217" t="str">
        <f>VLOOKUP(K2217,Turnos!$A$1:$C$4,3,FALSE)</f>
        <v>06:00</v>
      </c>
      <c r="N2217" s="6">
        <v>14.775833333333333</v>
      </c>
      <c r="O2217" s="6">
        <v>3.0275000000000003</v>
      </c>
      <c r="P2217" s="6">
        <f t="shared" si="138"/>
        <v>17.803333333333335</v>
      </c>
      <c r="Q2217" t="str">
        <f t="shared" si="139"/>
        <v>Anomalia</v>
      </c>
      <c r="R2217" t="str">
        <f>VLOOKUP(A2217,Funcionários!$A$1:$I$98,6,FALSE)</f>
        <v>RH</v>
      </c>
      <c r="S2217" t="str">
        <f>VLOOKUP(A2217,Funcionários!$A$1:$I$98,5,FALSE)</f>
        <v>Supervisor</v>
      </c>
      <c r="T2217">
        <f>VLOOKUP(A2217,Funcionários!$A$1:$I$98,8,FALSE)</f>
        <v>6754.62</v>
      </c>
      <c r="U2217" t="str">
        <f>VLOOKUP(A2217,Funcionários!$A$1:$I$98,3,FALSE)</f>
        <v>F</v>
      </c>
    </row>
    <row r="2218" spans="1:21" x14ac:dyDescent="0.3">
      <c r="A2218">
        <v>76</v>
      </c>
      <c r="B2218" t="str">
        <f>VLOOKUP(A2218,Funcionários!$A$1:$I$98,2,FALSE)</f>
        <v>Ana Beatriz Peixoto</v>
      </c>
      <c r="C2218" s="2" t="s">
        <v>82</v>
      </c>
      <c r="D2218" s="4" t="s">
        <v>3773</v>
      </c>
      <c r="E2218" s="4" t="s">
        <v>1527</v>
      </c>
      <c r="F2218">
        <v>0</v>
      </c>
      <c r="G2218">
        <v>1.2</v>
      </c>
      <c r="H2218">
        <f t="shared" si="136"/>
        <v>2025</v>
      </c>
      <c r="I2218">
        <f t="shared" si="137"/>
        <v>4</v>
      </c>
      <c r="J2218" t="s">
        <v>26</v>
      </c>
      <c r="K2218" t="str">
        <f>VLOOKUP(A2218,Funcionários!$A$1:$I$98,7,FALSE)</f>
        <v>Noite</v>
      </c>
      <c r="L2218" t="str">
        <f>VLOOKUP(K2218,Turnos!$A$1:$C$4,2,FALSE)</f>
        <v>22:00</v>
      </c>
      <c r="M2218" t="str">
        <f>VLOOKUP(K2218,Turnos!$A$1:$C$4,3,FALSE)</f>
        <v>06:00</v>
      </c>
      <c r="N2218" s="6">
        <v>16.013888888888889</v>
      </c>
      <c r="O2218" s="6">
        <v>12.32583333333333</v>
      </c>
      <c r="P2218" s="6">
        <f t="shared" si="138"/>
        <v>28.339722222222221</v>
      </c>
      <c r="Q2218" t="str">
        <f t="shared" si="139"/>
        <v>Anomalia</v>
      </c>
      <c r="R2218" t="str">
        <f>VLOOKUP(A2218,Funcionários!$A$1:$I$98,6,FALSE)</f>
        <v>RH</v>
      </c>
      <c r="S2218" t="str">
        <f>VLOOKUP(A2218,Funcionários!$A$1:$I$98,5,FALSE)</f>
        <v>Supervisor</v>
      </c>
      <c r="T2218">
        <f>VLOOKUP(A2218,Funcionários!$A$1:$I$98,8,FALSE)</f>
        <v>6754.62</v>
      </c>
      <c r="U2218" t="str">
        <f>VLOOKUP(A2218,Funcionários!$A$1:$I$98,3,FALSE)</f>
        <v>F</v>
      </c>
    </row>
    <row r="2219" spans="1:21" x14ac:dyDescent="0.3">
      <c r="A2219">
        <v>76</v>
      </c>
      <c r="B2219" t="str">
        <f>VLOOKUP(A2219,Funcionários!$A$1:$I$98,2,FALSE)</f>
        <v>Ana Beatriz Peixoto</v>
      </c>
      <c r="C2219" s="2" t="s">
        <v>85</v>
      </c>
      <c r="D2219" s="4" t="s">
        <v>3774</v>
      </c>
      <c r="E2219" s="4" t="s">
        <v>3775</v>
      </c>
      <c r="F2219">
        <v>0</v>
      </c>
      <c r="G2219">
        <v>2</v>
      </c>
      <c r="H2219">
        <f t="shared" si="136"/>
        <v>2025</v>
      </c>
      <c r="I2219">
        <f t="shared" si="137"/>
        <v>4</v>
      </c>
      <c r="J2219" t="s">
        <v>28</v>
      </c>
      <c r="K2219" t="str">
        <f>VLOOKUP(A2219,Funcionários!$A$1:$I$98,7,FALSE)</f>
        <v>Noite</v>
      </c>
      <c r="L2219" t="str">
        <f>VLOOKUP(K2219,Turnos!$A$1:$C$4,2,FALSE)</f>
        <v>22:00</v>
      </c>
      <c r="M2219" t="str">
        <f>VLOOKUP(K2219,Turnos!$A$1:$C$4,3,FALSE)</f>
        <v>06:00</v>
      </c>
      <c r="N2219" s="6">
        <v>3.4755555555555535</v>
      </c>
      <c r="O2219" s="6">
        <v>0.5344444444444445</v>
      </c>
      <c r="P2219" s="6">
        <f t="shared" si="138"/>
        <v>4.009999999999998</v>
      </c>
      <c r="Q2219" t="str">
        <f t="shared" si="139"/>
        <v>Anomalia</v>
      </c>
      <c r="R2219" t="str">
        <f>VLOOKUP(A2219,Funcionários!$A$1:$I$98,6,FALSE)</f>
        <v>RH</v>
      </c>
      <c r="S2219" t="str">
        <f>VLOOKUP(A2219,Funcionários!$A$1:$I$98,5,FALSE)</f>
        <v>Supervisor</v>
      </c>
      <c r="T2219">
        <f>VLOOKUP(A2219,Funcionários!$A$1:$I$98,8,FALSE)</f>
        <v>6754.62</v>
      </c>
      <c r="U2219" t="str">
        <f>VLOOKUP(A2219,Funcionários!$A$1:$I$98,3,FALSE)</f>
        <v>F</v>
      </c>
    </row>
    <row r="2220" spans="1:21" x14ac:dyDescent="0.3">
      <c r="A2220">
        <v>76</v>
      </c>
      <c r="B2220" t="str">
        <f>VLOOKUP(A2220,Funcionários!$A$1:$I$98,2,FALSE)</f>
        <v>Ana Beatriz Peixoto</v>
      </c>
      <c r="C2220" s="2" t="s">
        <v>88</v>
      </c>
      <c r="D2220" s="4"/>
      <c r="E2220" s="4"/>
      <c r="F2220">
        <v>1</v>
      </c>
      <c r="G2220">
        <v>0</v>
      </c>
      <c r="H2220">
        <f t="shared" si="136"/>
        <v>2025</v>
      </c>
      <c r="I2220">
        <f t="shared" si="137"/>
        <v>4</v>
      </c>
      <c r="J2220" t="s">
        <v>9</v>
      </c>
      <c r="K2220" t="str">
        <f>VLOOKUP(A2220,Funcionários!$A$1:$I$98,7,FALSE)</f>
        <v>Noite</v>
      </c>
      <c r="L2220" t="str">
        <f>VLOOKUP(K2220,Turnos!$A$1:$C$4,2,FALSE)</f>
        <v>22:00</v>
      </c>
      <c r="M2220" t="str">
        <f>VLOOKUP(K2220,Turnos!$A$1:$C$4,3,FALSE)</f>
        <v>06:00</v>
      </c>
      <c r="N2220" s="6">
        <v>22</v>
      </c>
      <c r="O2220" s="6">
        <v>6</v>
      </c>
      <c r="P2220" s="6">
        <f t="shared" si="138"/>
        <v>28</v>
      </c>
      <c r="Q2220" t="str">
        <f t="shared" si="139"/>
        <v>Anomalia</v>
      </c>
      <c r="R2220" t="str">
        <f>VLOOKUP(A2220,Funcionários!$A$1:$I$98,6,FALSE)</f>
        <v>RH</v>
      </c>
      <c r="S2220" t="str">
        <f>VLOOKUP(A2220,Funcionários!$A$1:$I$98,5,FALSE)</f>
        <v>Supervisor</v>
      </c>
      <c r="T2220">
        <f>VLOOKUP(A2220,Funcionários!$A$1:$I$98,8,FALSE)</f>
        <v>6754.62</v>
      </c>
      <c r="U2220" t="str">
        <f>VLOOKUP(A2220,Funcionários!$A$1:$I$98,3,FALSE)</f>
        <v>F</v>
      </c>
    </row>
    <row r="2221" spans="1:21" x14ac:dyDescent="0.3">
      <c r="A2221">
        <v>76</v>
      </c>
      <c r="B2221" t="str">
        <f>VLOOKUP(A2221,Funcionários!$A$1:$I$98,2,FALSE)</f>
        <v>Ana Beatriz Peixoto</v>
      </c>
      <c r="C2221" s="2" t="s">
        <v>91</v>
      </c>
      <c r="D2221" s="4" t="s">
        <v>3776</v>
      </c>
      <c r="E2221" s="4" t="s">
        <v>3777</v>
      </c>
      <c r="F2221">
        <v>0</v>
      </c>
      <c r="G2221">
        <v>1.2</v>
      </c>
      <c r="H2221">
        <f t="shared" si="136"/>
        <v>2025</v>
      </c>
      <c r="I2221">
        <f t="shared" si="137"/>
        <v>4</v>
      </c>
      <c r="J2221" t="s">
        <v>12</v>
      </c>
      <c r="K2221" t="str">
        <f>VLOOKUP(A2221,Funcionários!$A$1:$I$98,7,FALSE)</f>
        <v>Noite</v>
      </c>
      <c r="L2221" t="str">
        <f>VLOOKUP(K2221,Turnos!$A$1:$C$4,2,FALSE)</f>
        <v>22:00</v>
      </c>
      <c r="M2221" t="str">
        <f>VLOOKUP(K2221,Turnos!$A$1:$C$4,3,FALSE)</f>
        <v>06:00</v>
      </c>
      <c r="N2221" s="6">
        <v>5.9283333333333328</v>
      </c>
      <c r="O2221" s="6">
        <v>8.9186111111111117</v>
      </c>
      <c r="P2221" s="6">
        <f t="shared" si="138"/>
        <v>14.846944444444444</v>
      </c>
      <c r="Q2221" t="str">
        <f t="shared" si="139"/>
        <v>Anomalia</v>
      </c>
      <c r="R2221" t="str">
        <f>VLOOKUP(A2221,Funcionários!$A$1:$I$98,6,FALSE)</f>
        <v>RH</v>
      </c>
      <c r="S2221" t="str">
        <f>VLOOKUP(A2221,Funcionários!$A$1:$I$98,5,FALSE)</f>
        <v>Supervisor</v>
      </c>
      <c r="T2221">
        <f>VLOOKUP(A2221,Funcionários!$A$1:$I$98,8,FALSE)</f>
        <v>6754.62</v>
      </c>
      <c r="U2221" t="str">
        <f>VLOOKUP(A2221,Funcionários!$A$1:$I$98,3,FALSE)</f>
        <v>F</v>
      </c>
    </row>
    <row r="2222" spans="1:21" x14ac:dyDescent="0.3">
      <c r="A2222">
        <v>77</v>
      </c>
      <c r="B2222" t="str">
        <f>VLOOKUP(A2222,Funcionários!$A$1:$I$98,2,FALSE)</f>
        <v>Olívia Cardoso</v>
      </c>
      <c r="C2222" s="2" t="s">
        <v>7</v>
      </c>
      <c r="D2222" s="4" t="s">
        <v>3778</v>
      </c>
      <c r="E2222" s="4" t="s">
        <v>3779</v>
      </c>
      <c r="F2222">
        <v>0</v>
      </c>
      <c r="G2222">
        <v>2.5</v>
      </c>
      <c r="H2222">
        <f t="shared" si="136"/>
        <v>2025</v>
      </c>
      <c r="I2222">
        <f t="shared" si="137"/>
        <v>5</v>
      </c>
      <c r="J2222" t="s">
        <v>9</v>
      </c>
      <c r="K2222" t="str">
        <f>VLOOKUP(A2222,Funcionários!$A$1:$I$98,7,FALSE)</f>
        <v>Manhã</v>
      </c>
      <c r="L2222" t="str">
        <f>VLOOKUP(K2222,Turnos!$A$1:$C$4,2,FALSE)</f>
        <v>06:00</v>
      </c>
      <c r="M2222" t="str">
        <f>VLOOKUP(K2222,Turnos!$A$1:$C$4,3,FALSE)</f>
        <v>14:00</v>
      </c>
      <c r="N2222" s="6">
        <v>15.757777777777779</v>
      </c>
      <c r="O2222" s="6">
        <v>3.3372222222222225</v>
      </c>
      <c r="P2222" s="6">
        <f t="shared" si="138"/>
        <v>19.095000000000002</v>
      </c>
      <c r="Q2222" t="str">
        <f t="shared" si="139"/>
        <v>Anomalia</v>
      </c>
      <c r="R2222" t="str">
        <f>VLOOKUP(A2222,Funcionários!$A$1:$I$98,6,FALSE)</f>
        <v>RH</v>
      </c>
      <c r="S2222" t="str">
        <f>VLOOKUP(A2222,Funcionários!$A$1:$I$98,5,FALSE)</f>
        <v>Operador</v>
      </c>
      <c r="T2222">
        <f>VLOOKUP(A2222,Funcionários!$A$1:$I$98,8,FALSE)</f>
        <v>2460.31</v>
      </c>
      <c r="U2222" t="str">
        <f>VLOOKUP(A2222,Funcionários!$A$1:$I$98,3,FALSE)</f>
        <v>F</v>
      </c>
    </row>
    <row r="2223" spans="1:21" x14ac:dyDescent="0.3">
      <c r="A2223">
        <v>77</v>
      </c>
      <c r="B2223" t="str">
        <f>VLOOKUP(A2223,Funcionários!$A$1:$I$98,2,FALSE)</f>
        <v>Olívia Cardoso</v>
      </c>
      <c r="C2223" s="2" t="s">
        <v>10</v>
      </c>
      <c r="D2223" s="4"/>
      <c r="E2223" s="4"/>
      <c r="F2223">
        <v>1</v>
      </c>
      <c r="G2223">
        <v>0</v>
      </c>
      <c r="H2223">
        <f t="shared" si="136"/>
        <v>2025</v>
      </c>
      <c r="I2223">
        <f t="shared" si="137"/>
        <v>5</v>
      </c>
      <c r="J2223" t="s">
        <v>12</v>
      </c>
      <c r="K2223" t="str">
        <f>VLOOKUP(A2223,Funcionários!$A$1:$I$98,7,FALSE)</f>
        <v>Manhã</v>
      </c>
      <c r="L2223" t="str">
        <f>VLOOKUP(K2223,Turnos!$A$1:$C$4,2,FALSE)</f>
        <v>06:00</v>
      </c>
      <c r="M2223" t="str">
        <f>VLOOKUP(K2223,Turnos!$A$1:$C$4,3,FALSE)</f>
        <v>14:00</v>
      </c>
      <c r="N2223" s="6">
        <v>6</v>
      </c>
      <c r="O2223" s="6">
        <v>14</v>
      </c>
      <c r="P2223" s="6">
        <f t="shared" si="138"/>
        <v>20</v>
      </c>
      <c r="Q2223" t="str">
        <f t="shared" si="139"/>
        <v>Anomalia</v>
      </c>
      <c r="R2223" t="str">
        <f>VLOOKUP(A2223,Funcionários!$A$1:$I$98,6,FALSE)</f>
        <v>RH</v>
      </c>
      <c r="S2223" t="str">
        <f>VLOOKUP(A2223,Funcionários!$A$1:$I$98,5,FALSE)</f>
        <v>Operador</v>
      </c>
      <c r="T2223">
        <f>VLOOKUP(A2223,Funcionários!$A$1:$I$98,8,FALSE)</f>
        <v>2460.31</v>
      </c>
      <c r="U2223" t="str">
        <f>VLOOKUP(A2223,Funcionários!$A$1:$I$98,3,FALSE)</f>
        <v>F</v>
      </c>
    </row>
    <row r="2224" spans="1:21" x14ac:dyDescent="0.3">
      <c r="A2224">
        <v>77</v>
      </c>
      <c r="B2224" t="str">
        <f>VLOOKUP(A2224,Funcionários!$A$1:$I$98,2,FALSE)</f>
        <v>Olívia Cardoso</v>
      </c>
      <c r="C2224" s="2" t="s">
        <v>13</v>
      </c>
      <c r="D2224" s="4" t="s">
        <v>3780</v>
      </c>
      <c r="E2224" s="4" t="s">
        <v>937</v>
      </c>
      <c r="F2224">
        <v>0</v>
      </c>
      <c r="G2224">
        <v>1.4</v>
      </c>
      <c r="H2224">
        <f t="shared" si="136"/>
        <v>2025</v>
      </c>
      <c r="I2224">
        <f t="shared" si="137"/>
        <v>5</v>
      </c>
      <c r="J2224" t="s">
        <v>16</v>
      </c>
      <c r="K2224" t="str">
        <f>VLOOKUP(A2224,Funcionários!$A$1:$I$98,7,FALSE)</f>
        <v>Manhã</v>
      </c>
      <c r="L2224" t="str">
        <f>VLOOKUP(K2224,Turnos!$A$1:$C$4,2,FALSE)</f>
        <v>06:00</v>
      </c>
      <c r="M2224" t="str">
        <f>VLOOKUP(K2224,Turnos!$A$1:$C$4,3,FALSE)</f>
        <v>14:00</v>
      </c>
      <c r="N2224" s="6">
        <v>5.1922222222222221</v>
      </c>
      <c r="O2224" s="6">
        <v>12.5625</v>
      </c>
      <c r="P2224" s="6">
        <f t="shared" si="138"/>
        <v>17.75472222222222</v>
      </c>
      <c r="Q2224" t="str">
        <f t="shared" si="139"/>
        <v>Anomalia</v>
      </c>
      <c r="R2224" t="str">
        <f>VLOOKUP(A2224,Funcionários!$A$1:$I$98,6,FALSE)</f>
        <v>RH</v>
      </c>
      <c r="S2224" t="str">
        <f>VLOOKUP(A2224,Funcionários!$A$1:$I$98,5,FALSE)</f>
        <v>Operador</v>
      </c>
      <c r="T2224">
        <f>VLOOKUP(A2224,Funcionários!$A$1:$I$98,8,FALSE)</f>
        <v>2460.31</v>
      </c>
      <c r="U2224" t="str">
        <f>VLOOKUP(A2224,Funcionários!$A$1:$I$98,3,FALSE)</f>
        <v>F</v>
      </c>
    </row>
    <row r="2225" spans="1:21" x14ac:dyDescent="0.3">
      <c r="A2225">
        <v>77</v>
      </c>
      <c r="B2225" t="str">
        <f>VLOOKUP(A2225,Funcionários!$A$1:$I$98,2,FALSE)</f>
        <v>Olívia Cardoso</v>
      </c>
      <c r="C2225" s="2" t="s">
        <v>17</v>
      </c>
      <c r="D2225" s="4" t="s">
        <v>3781</v>
      </c>
      <c r="E2225" s="4" t="s">
        <v>3782</v>
      </c>
      <c r="F2225">
        <v>0</v>
      </c>
      <c r="G2225">
        <v>0</v>
      </c>
      <c r="H2225">
        <f t="shared" si="136"/>
        <v>2025</v>
      </c>
      <c r="I2225">
        <f t="shared" si="137"/>
        <v>5</v>
      </c>
      <c r="J2225" t="s">
        <v>18</v>
      </c>
      <c r="K2225" t="str">
        <f>VLOOKUP(A2225,Funcionários!$A$1:$I$98,7,FALSE)</f>
        <v>Manhã</v>
      </c>
      <c r="L2225" t="str">
        <f>VLOOKUP(K2225,Turnos!$A$1:$C$4,2,FALSE)</f>
        <v>06:00</v>
      </c>
      <c r="M2225" t="str">
        <f>VLOOKUP(K2225,Turnos!$A$1:$C$4,3,FALSE)</f>
        <v>14:00</v>
      </c>
      <c r="N2225" s="6">
        <v>10.098611111111113</v>
      </c>
      <c r="O2225" s="6">
        <v>0.3100000000000005</v>
      </c>
      <c r="P2225" s="6">
        <f t="shared" si="138"/>
        <v>10.408611111111114</v>
      </c>
      <c r="Q2225" t="str">
        <f t="shared" si="139"/>
        <v>Anomalia</v>
      </c>
      <c r="R2225" t="str">
        <f>VLOOKUP(A2225,Funcionários!$A$1:$I$98,6,FALSE)</f>
        <v>RH</v>
      </c>
      <c r="S2225" t="str">
        <f>VLOOKUP(A2225,Funcionários!$A$1:$I$98,5,FALSE)</f>
        <v>Operador</v>
      </c>
      <c r="T2225">
        <f>VLOOKUP(A2225,Funcionários!$A$1:$I$98,8,FALSE)</f>
        <v>2460.31</v>
      </c>
      <c r="U2225" t="str">
        <f>VLOOKUP(A2225,Funcionários!$A$1:$I$98,3,FALSE)</f>
        <v>F</v>
      </c>
    </row>
    <row r="2226" spans="1:21" x14ac:dyDescent="0.3">
      <c r="A2226">
        <v>77</v>
      </c>
      <c r="B2226" t="str">
        <f>VLOOKUP(A2226,Funcionários!$A$1:$I$98,2,FALSE)</f>
        <v>Olívia Cardoso</v>
      </c>
      <c r="C2226" s="2" t="s">
        <v>19</v>
      </c>
      <c r="D2226" s="4" t="s">
        <v>3783</v>
      </c>
      <c r="E2226" s="4" t="s">
        <v>3784</v>
      </c>
      <c r="F2226">
        <v>0</v>
      </c>
      <c r="G2226">
        <v>2.9</v>
      </c>
      <c r="H2226">
        <f t="shared" si="136"/>
        <v>2025</v>
      </c>
      <c r="I2226">
        <f t="shared" si="137"/>
        <v>5</v>
      </c>
      <c r="J2226" t="s">
        <v>22</v>
      </c>
      <c r="K2226" t="str">
        <f>VLOOKUP(A2226,Funcionários!$A$1:$I$98,7,FALSE)</f>
        <v>Manhã</v>
      </c>
      <c r="L2226" t="str">
        <f>VLOOKUP(K2226,Turnos!$A$1:$C$4,2,FALSE)</f>
        <v>06:00</v>
      </c>
      <c r="M2226" t="str">
        <f>VLOOKUP(K2226,Turnos!$A$1:$C$4,3,FALSE)</f>
        <v>14:00</v>
      </c>
      <c r="N2226" s="6">
        <v>5.415</v>
      </c>
      <c r="O2226" s="6">
        <v>13.57666666666667</v>
      </c>
      <c r="P2226" s="6">
        <f t="shared" si="138"/>
        <v>18.991666666666671</v>
      </c>
      <c r="Q2226" t="str">
        <f t="shared" si="139"/>
        <v>Anomalia</v>
      </c>
      <c r="R2226" t="str">
        <f>VLOOKUP(A2226,Funcionários!$A$1:$I$98,6,FALSE)</f>
        <v>RH</v>
      </c>
      <c r="S2226" t="str">
        <f>VLOOKUP(A2226,Funcionários!$A$1:$I$98,5,FALSE)</f>
        <v>Operador</v>
      </c>
      <c r="T2226">
        <f>VLOOKUP(A2226,Funcionários!$A$1:$I$98,8,FALSE)</f>
        <v>2460.31</v>
      </c>
      <c r="U2226" t="str">
        <f>VLOOKUP(A2226,Funcionários!$A$1:$I$98,3,FALSE)</f>
        <v>F</v>
      </c>
    </row>
    <row r="2227" spans="1:21" x14ac:dyDescent="0.3">
      <c r="A2227">
        <v>77</v>
      </c>
      <c r="B2227" t="str">
        <f>VLOOKUP(A2227,Funcionários!$A$1:$I$98,2,FALSE)</f>
        <v>Olívia Cardoso</v>
      </c>
      <c r="C2227" s="2" t="s">
        <v>23</v>
      </c>
      <c r="D2227" s="4" t="s">
        <v>3785</v>
      </c>
      <c r="E2227" s="4" t="s">
        <v>3786</v>
      </c>
      <c r="F2227">
        <v>0</v>
      </c>
      <c r="G2227">
        <v>2.2000000000000002</v>
      </c>
      <c r="H2227">
        <f t="shared" si="136"/>
        <v>2025</v>
      </c>
      <c r="I2227">
        <f t="shared" si="137"/>
        <v>5</v>
      </c>
      <c r="J2227" t="s">
        <v>26</v>
      </c>
      <c r="K2227" t="str">
        <f>VLOOKUP(A2227,Funcionários!$A$1:$I$98,7,FALSE)</f>
        <v>Manhã</v>
      </c>
      <c r="L2227" t="str">
        <f>VLOOKUP(K2227,Turnos!$A$1:$C$4,2,FALSE)</f>
        <v>06:00</v>
      </c>
      <c r="M2227" t="str">
        <f>VLOOKUP(K2227,Turnos!$A$1:$C$4,3,FALSE)</f>
        <v>14:00</v>
      </c>
      <c r="N2227" s="6">
        <v>9.5336111111111101</v>
      </c>
      <c r="O2227" s="6">
        <v>6.6377777777777798</v>
      </c>
      <c r="P2227" s="6">
        <f t="shared" si="138"/>
        <v>16.171388888888892</v>
      </c>
      <c r="Q2227" t="str">
        <f t="shared" si="139"/>
        <v>Anomalia</v>
      </c>
      <c r="R2227" t="str">
        <f>VLOOKUP(A2227,Funcionários!$A$1:$I$98,6,FALSE)</f>
        <v>RH</v>
      </c>
      <c r="S2227" t="str">
        <f>VLOOKUP(A2227,Funcionários!$A$1:$I$98,5,FALSE)</f>
        <v>Operador</v>
      </c>
      <c r="T2227">
        <f>VLOOKUP(A2227,Funcionários!$A$1:$I$98,8,FALSE)</f>
        <v>2460.31</v>
      </c>
      <c r="U2227" t="str">
        <f>VLOOKUP(A2227,Funcionários!$A$1:$I$98,3,FALSE)</f>
        <v>F</v>
      </c>
    </row>
    <row r="2228" spans="1:21" x14ac:dyDescent="0.3">
      <c r="A2228">
        <v>77</v>
      </c>
      <c r="B2228" t="str">
        <f>VLOOKUP(A2228,Funcionários!$A$1:$I$98,2,FALSE)</f>
        <v>Olívia Cardoso</v>
      </c>
      <c r="C2228" s="2" t="s">
        <v>27</v>
      </c>
      <c r="D2228" s="4"/>
      <c r="E2228" s="4"/>
      <c r="F2228">
        <v>0</v>
      </c>
      <c r="G2228">
        <v>0</v>
      </c>
      <c r="H2228">
        <f t="shared" si="136"/>
        <v>2025</v>
      </c>
      <c r="I2228">
        <f t="shared" si="137"/>
        <v>5</v>
      </c>
      <c r="J2228" t="s">
        <v>28</v>
      </c>
      <c r="K2228" t="str">
        <f>VLOOKUP(A2228,Funcionários!$A$1:$I$98,7,FALSE)</f>
        <v>Manhã</v>
      </c>
      <c r="L2228" t="str">
        <f>VLOOKUP(K2228,Turnos!$A$1:$C$4,2,FALSE)</f>
        <v>06:00</v>
      </c>
      <c r="M2228" t="str">
        <f>VLOOKUP(K2228,Turnos!$A$1:$C$4,3,FALSE)</f>
        <v>14:00</v>
      </c>
      <c r="N2228" s="6">
        <v>6</v>
      </c>
      <c r="O2228" s="6">
        <v>14</v>
      </c>
      <c r="P2228" s="6">
        <f t="shared" si="138"/>
        <v>20</v>
      </c>
      <c r="Q2228" t="str">
        <f t="shared" si="139"/>
        <v>Anomalia</v>
      </c>
      <c r="R2228" t="str">
        <f>VLOOKUP(A2228,Funcionários!$A$1:$I$98,6,FALSE)</f>
        <v>RH</v>
      </c>
      <c r="S2228" t="str">
        <f>VLOOKUP(A2228,Funcionários!$A$1:$I$98,5,FALSE)</f>
        <v>Operador</v>
      </c>
      <c r="T2228">
        <f>VLOOKUP(A2228,Funcionários!$A$1:$I$98,8,FALSE)</f>
        <v>2460.31</v>
      </c>
      <c r="U2228" t="str">
        <f>VLOOKUP(A2228,Funcionários!$A$1:$I$98,3,FALSE)</f>
        <v>F</v>
      </c>
    </row>
    <row r="2229" spans="1:21" x14ac:dyDescent="0.3">
      <c r="A2229">
        <v>77</v>
      </c>
      <c r="B2229" t="str">
        <f>VLOOKUP(A2229,Funcionários!$A$1:$I$98,2,FALSE)</f>
        <v>Olívia Cardoso</v>
      </c>
      <c r="C2229" s="2" t="s">
        <v>29</v>
      </c>
      <c r="D2229" s="4" t="s">
        <v>3787</v>
      </c>
      <c r="E2229" s="4" t="s">
        <v>3788</v>
      </c>
      <c r="F2229">
        <v>0</v>
      </c>
      <c r="G2229">
        <v>1</v>
      </c>
      <c r="H2229">
        <f t="shared" si="136"/>
        <v>2025</v>
      </c>
      <c r="I2229">
        <f t="shared" si="137"/>
        <v>4</v>
      </c>
      <c r="J2229" t="s">
        <v>9</v>
      </c>
      <c r="K2229" t="str">
        <f>VLOOKUP(A2229,Funcionários!$A$1:$I$98,7,FALSE)</f>
        <v>Manhã</v>
      </c>
      <c r="L2229" t="str">
        <f>VLOOKUP(K2229,Turnos!$A$1:$C$4,2,FALSE)</f>
        <v>06:00</v>
      </c>
      <c r="M2229" t="str">
        <f>VLOOKUP(K2229,Turnos!$A$1:$C$4,3,FALSE)</f>
        <v>14:00</v>
      </c>
      <c r="N2229" s="6">
        <v>3.7563888888888894</v>
      </c>
      <c r="O2229" s="6">
        <v>8.4513888888888893</v>
      </c>
      <c r="P2229" s="6">
        <f t="shared" si="138"/>
        <v>12.207777777777778</v>
      </c>
      <c r="Q2229" t="str">
        <f t="shared" si="139"/>
        <v>Anomalia</v>
      </c>
      <c r="R2229" t="str">
        <f>VLOOKUP(A2229,Funcionários!$A$1:$I$98,6,FALSE)</f>
        <v>RH</v>
      </c>
      <c r="S2229" t="str">
        <f>VLOOKUP(A2229,Funcionários!$A$1:$I$98,5,FALSE)</f>
        <v>Operador</v>
      </c>
      <c r="T2229">
        <f>VLOOKUP(A2229,Funcionários!$A$1:$I$98,8,FALSE)</f>
        <v>2460.31</v>
      </c>
      <c r="U2229" t="str">
        <f>VLOOKUP(A2229,Funcionários!$A$1:$I$98,3,FALSE)</f>
        <v>F</v>
      </c>
    </row>
    <row r="2230" spans="1:21" x14ac:dyDescent="0.3">
      <c r="A2230">
        <v>77</v>
      </c>
      <c r="B2230" t="str">
        <f>VLOOKUP(A2230,Funcionários!$A$1:$I$98,2,FALSE)</f>
        <v>Olívia Cardoso</v>
      </c>
      <c r="C2230" s="2" t="s">
        <v>32</v>
      </c>
      <c r="D2230" s="4"/>
      <c r="E2230" s="4"/>
      <c r="F2230">
        <v>1</v>
      </c>
      <c r="G2230">
        <v>0</v>
      </c>
      <c r="H2230">
        <f t="shared" si="136"/>
        <v>2025</v>
      </c>
      <c r="I2230">
        <f t="shared" si="137"/>
        <v>4</v>
      </c>
      <c r="J2230" t="s">
        <v>12</v>
      </c>
      <c r="K2230" t="str">
        <f>VLOOKUP(A2230,Funcionários!$A$1:$I$98,7,FALSE)</f>
        <v>Manhã</v>
      </c>
      <c r="L2230" t="str">
        <f>VLOOKUP(K2230,Turnos!$A$1:$C$4,2,FALSE)</f>
        <v>06:00</v>
      </c>
      <c r="M2230" t="str">
        <f>VLOOKUP(K2230,Turnos!$A$1:$C$4,3,FALSE)</f>
        <v>14:00</v>
      </c>
      <c r="N2230" s="6">
        <v>6</v>
      </c>
      <c r="O2230" s="6">
        <v>14</v>
      </c>
      <c r="P2230" s="6">
        <f t="shared" si="138"/>
        <v>20</v>
      </c>
      <c r="Q2230" t="str">
        <f t="shared" si="139"/>
        <v>Anomalia</v>
      </c>
      <c r="R2230" t="str">
        <f>VLOOKUP(A2230,Funcionários!$A$1:$I$98,6,FALSE)</f>
        <v>RH</v>
      </c>
      <c r="S2230" t="str">
        <f>VLOOKUP(A2230,Funcionários!$A$1:$I$98,5,FALSE)</f>
        <v>Operador</v>
      </c>
      <c r="T2230">
        <f>VLOOKUP(A2230,Funcionários!$A$1:$I$98,8,FALSE)</f>
        <v>2460.31</v>
      </c>
      <c r="U2230" t="str">
        <f>VLOOKUP(A2230,Funcionários!$A$1:$I$98,3,FALSE)</f>
        <v>F</v>
      </c>
    </row>
    <row r="2231" spans="1:21" x14ac:dyDescent="0.3">
      <c r="A2231">
        <v>77</v>
      </c>
      <c r="B2231" t="str">
        <f>VLOOKUP(A2231,Funcionários!$A$1:$I$98,2,FALSE)</f>
        <v>Olívia Cardoso</v>
      </c>
      <c r="C2231" s="2" t="s">
        <v>35</v>
      </c>
      <c r="D2231" s="4" t="s">
        <v>3789</v>
      </c>
      <c r="E2231" s="4" t="s">
        <v>3790</v>
      </c>
      <c r="F2231">
        <v>0</v>
      </c>
      <c r="G2231">
        <v>1.2</v>
      </c>
      <c r="H2231">
        <f t="shared" si="136"/>
        <v>2025</v>
      </c>
      <c r="I2231">
        <f t="shared" si="137"/>
        <v>4</v>
      </c>
      <c r="J2231" t="s">
        <v>16</v>
      </c>
      <c r="K2231" t="str">
        <f>VLOOKUP(A2231,Funcionários!$A$1:$I$98,7,FALSE)</f>
        <v>Manhã</v>
      </c>
      <c r="L2231" t="str">
        <f>VLOOKUP(K2231,Turnos!$A$1:$C$4,2,FALSE)</f>
        <v>06:00</v>
      </c>
      <c r="M2231" t="str">
        <f>VLOOKUP(K2231,Turnos!$A$1:$C$4,3,FALSE)</f>
        <v>14:00</v>
      </c>
      <c r="N2231" s="6">
        <v>12.029166666666667</v>
      </c>
      <c r="O2231" s="6">
        <v>2.1069444444444452</v>
      </c>
      <c r="P2231" s="6">
        <f t="shared" si="138"/>
        <v>14.136111111111113</v>
      </c>
      <c r="Q2231" t="str">
        <f t="shared" si="139"/>
        <v>Anomalia</v>
      </c>
      <c r="R2231" t="str">
        <f>VLOOKUP(A2231,Funcionários!$A$1:$I$98,6,FALSE)</f>
        <v>RH</v>
      </c>
      <c r="S2231" t="str">
        <f>VLOOKUP(A2231,Funcionários!$A$1:$I$98,5,FALSE)</f>
        <v>Operador</v>
      </c>
      <c r="T2231">
        <f>VLOOKUP(A2231,Funcionários!$A$1:$I$98,8,FALSE)</f>
        <v>2460.31</v>
      </c>
      <c r="U2231" t="str">
        <f>VLOOKUP(A2231,Funcionários!$A$1:$I$98,3,FALSE)</f>
        <v>F</v>
      </c>
    </row>
    <row r="2232" spans="1:21" x14ac:dyDescent="0.3">
      <c r="A2232">
        <v>77</v>
      </c>
      <c r="B2232" t="str">
        <f>VLOOKUP(A2232,Funcionários!$A$1:$I$98,2,FALSE)</f>
        <v>Olívia Cardoso</v>
      </c>
      <c r="C2232" s="2" t="s">
        <v>36</v>
      </c>
      <c r="D2232" s="4" t="s">
        <v>3791</v>
      </c>
      <c r="E2232" s="4" t="s">
        <v>3792</v>
      </c>
      <c r="F2232">
        <v>0</v>
      </c>
      <c r="G2232">
        <v>2.6</v>
      </c>
      <c r="H2232">
        <f t="shared" si="136"/>
        <v>2025</v>
      </c>
      <c r="I2232">
        <f t="shared" si="137"/>
        <v>4</v>
      </c>
      <c r="J2232" t="s">
        <v>18</v>
      </c>
      <c r="K2232" t="str">
        <f>VLOOKUP(A2232,Funcionários!$A$1:$I$98,7,FALSE)</f>
        <v>Manhã</v>
      </c>
      <c r="L2232" t="str">
        <f>VLOOKUP(K2232,Turnos!$A$1:$C$4,2,FALSE)</f>
        <v>06:00</v>
      </c>
      <c r="M2232" t="str">
        <f>VLOOKUP(K2232,Turnos!$A$1:$C$4,3,FALSE)</f>
        <v>14:00</v>
      </c>
      <c r="N2232" s="6">
        <v>2.846111111111111</v>
      </c>
      <c r="O2232" s="6">
        <v>9.5094444444444459</v>
      </c>
      <c r="P2232" s="6">
        <f t="shared" si="138"/>
        <v>12.355555555555558</v>
      </c>
      <c r="Q2232" t="str">
        <f t="shared" si="139"/>
        <v>Anomalia</v>
      </c>
      <c r="R2232" t="str">
        <f>VLOOKUP(A2232,Funcionários!$A$1:$I$98,6,FALSE)</f>
        <v>RH</v>
      </c>
      <c r="S2232" t="str">
        <f>VLOOKUP(A2232,Funcionários!$A$1:$I$98,5,FALSE)</f>
        <v>Operador</v>
      </c>
      <c r="T2232">
        <f>VLOOKUP(A2232,Funcionários!$A$1:$I$98,8,FALSE)</f>
        <v>2460.31</v>
      </c>
      <c r="U2232" t="str">
        <f>VLOOKUP(A2232,Funcionários!$A$1:$I$98,3,FALSE)</f>
        <v>F</v>
      </c>
    </row>
    <row r="2233" spans="1:21" x14ac:dyDescent="0.3">
      <c r="A2233">
        <v>77</v>
      </c>
      <c r="B2233" t="str">
        <f>VLOOKUP(A2233,Funcionários!$A$1:$I$98,2,FALSE)</f>
        <v>Olívia Cardoso</v>
      </c>
      <c r="C2233" s="2" t="s">
        <v>39</v>
      </c>
      <c r="D2233" s="4" t="s">
        <v>3793</v>
      </c>
      <c r="E2233" s="4" t="s">
        <v>3794</v>
      </c>
      <c r="F2233">
        <v>0</v>
      </c>
      <c r="G2233">
        <v>0.5</v>
      </c>
      <c r="H2233">
        <f t="shared" si="136"/>
        <v>2025</v>
      </c>
      <c r="I2233">
        <f t="shared" si="137"/>
        <v>4</v>
      </c>
      <c r="J2233" t="s">
        <v>22</v>
      </c>
      <c r="K2233" t="str">
        <f>VLOOKUP(A2233,Funcionários!$A$1:$I$98,7,FALSE)</f>
        <v>Manhã</v>
      </c>
      <c r="L2233" t="str">
        <f>VLOOKUP(K2233,Turnos!$A$1:$C$4,2,FALSE)</f>
        <v>06:00</v>
      </c>
      <c r="M2233" t="str">
        <f>VLOOKUP(K2233,Turnos!$A$1:$C$4,3,FALSE)</f>
        <v>14:00</v>
      </c>
      <c r="N2233" s="6">
        <v>5.8147222222222217</v>
      </c>
      <c r="O2233" s="6">
        <v>8.9472222222222229</v>
      </c>
      <c r="P2233" s="6">
        <f t="shared" si="138"/>
        <v>14.761944444444445</v>
      </c>
      <c r="Q2233" t="str">
        <f t="shared" si="139"/>
        <v>Anomalia</v>
      </c>
      <c r="R2233" t="str">
        <f>VLOOKUP(A2233,Funcionários!$A$1:$I$98,6,FALSE)</f>
        <v>RH</v>
      </c>
      <c r="S2233" t="str">
        <f>VLOOKUP(A2233,Funcionários!$A$1:$I$98,5,FALSE)</f>
        <v>Operador</v>
      </c>
      <c r="T2233">
        <f>VLOOKUP(A2233,Funcionários!$A$1:$I$98,8,FALSE)</f>
        <v>2460.31</v>
      </c>
      <c r="U2233" t="str">
        <f>VLOOKUP(A2233,Funcionários!$A$1:$I$98,3,FALSE)</f>
        <v>F</v>
      </c>
    </row>
    <row r="2234" spans="1:21" x14ac:dyDescent="0.3">
      <c r="A2234">
        <v>77</v>
      </c>
      <c r="B2234" t="str">
        <f>VLOOKUP(A2234,Funcionários!$A$1:$I$98,2,FALSE)</f>
        <v>Olívia Cardoso</v>
      </c>
      <c r="C2234" s="2" t="s">
        <v>42</v>
      </c>
      <c r="D2234" s="4" t="s">
        <v>3795</v>
      </c>
      <c r="E2234" s="4" t="s">
        <v>3796</v>
      </c>
      <c r="F2234">
        <v>0</v>
      </c>
      <c r="G2234">
        <v>2.2999999999999998</v>
      </c>
      <c r="H2234">
        <f t="shared" si="136"/>
        <v>2025</v>
      </c>
      <c r="I2234">
        <f t="shared" si="137"/>
        <v>4</v>
      </c>
      <c r="J2234" t="s">
        <v>26</v>
      </c>
      <c r="K2234" t="str">
        <f>VLOOKUP(A2234,Funcionários!$A$1:$I$98,7,FALSE)</f>
        <v>Manhã</v>
      </c>
      <c r="L2234" t="str">
        <f>VLOOKUP(K2234,Turnos!$A$1:$C$4,2,FALSE)</f>
        <v>06:00</v>
      </c>
      <c r="M2234" t="str">
        <f>VLOOKUP(K2234,Turnos!$A$1:$C$4,3,FALSE)</f>
        <v>14:00</v>
      </c>
      <c r="N2234" s="6">
        <v>14.610277777777778</v>
      </c>
      <c r="O2234" s="6">
        <v>13.297222222222222</v>
      </c>
      <c r="P2234" s="6">
        <f t="shared" si="138"/>
        <v>27.907499999999999</v>
      </c>
      <c r="Q2234" t="str">
        <f t="shared" si="139"/>
        <v>Anomalia</v>
      </c>
      <c r="R2234" t="str">
        <f>VLOOKUP(A2234,Funcionários!$A$1:$I$98,6,FALSE)</f>
        <v>RH</v>
      </c>
      <c r="S2234" t="str">
        <f>VLOOKUP(A2234,Funcionários!$A$1:$I$98,5,FALSE)</f>
        <v>Operador</v>
      </c>
      <c r="T2234">
        <f>VLOOKUP(A2234,Funcionários!$A$1:$I$98,8,FALSE)</f>
        <v>2460.31</v>
      </c>
      <c r="U2234" t="str">
        <f>VLOOKUP(A2234,Funcionários!$A$1:$I$98,3,FALSE)</f>
        <v>F</v>
      </c>
    </row>
    <row r="2235" spans="1:21" x14ac:dyDescent="0.3">
      <c r="A2235">
        <v>77</v>
      </c>
      <c r="B2235" t="str">
        <f>VLOOKUP(A2235,Funcionários!$A$1:$I$98,2,FALSE)</f>
        <v>Olívia Cardoso</v>
      </c>
      <c r="C2235" s="2" t="s">
        <v>45</v>
      </c>
      <c r="D2235" s="4" t="s">
        <v>3797</v>
      </c>
      <c r="E2235" s="4" t="s">
        <v>3798</v>
      </c>
      <c r="F2235">
        <v>0</v>
      </c>
      <c r="G2235">
        <v>1.5</v>
      </c>
      <c r="H2235">
        <f t="shared" si="136"/>
        <v>2025</v>
      </c>
      <c r="I2235">
        <f t="shared" si="137"/>
        <v>4</v>
      </c>
      <c r="J2235" t="s">
        <v>28</v>
      </c>
      <c r="K2235" t="str">
        <f>VLOOKUP(A2235,Funcionários!$A$1:$I$98,7,FALSE)</f>
        <v>Manhã</v>
      </c>
      <c r="L2235" t="str">
        <f>VLOOKUP(K2235,Turnos!$A$1:$C$4,2,FALSE)</f>
        <v>06:00</v>
      </c>
      <c r="M2235" t="str">
        <f>VLOOKUP(K2235,Turnos!$A$1:$C$4,3,FALSE)</f>
        <v>14:00</v>
      </c>
      <c r="N2235" s="6">
        <v>9.7538888888888913</v>
      </c>
      <c r="O2235" s="6">
        <v>9.2769444444444442</v>
      </c>
      <c r="P2235" s="6">
        <f t="shared" si="138"/>
        <v>19.030833333333334</v>
      </c>
      <c r="Q2235" t="str">
        <f t="shared" si="139"/>
        <v>Anomalia</v>
      </c>
      <c r="R2235" t="str">
        <f>VLOOKUP(A2235,Funcionários!$A$1:$I$98,6,FALSE)</f>
        <v>RH</v>
      </c>
      <c r="S2235" t="str">
        <f>VLOOKUP(A2235,Funcionários!$A$1:$I$98,5,FALSE)</f>
        <v>Operador</v>
      </c>
      <c r="T2235">
        <f>VLOOKUP(A2235,Funcionários!$A$1:$I$98,8,FALSE)</f>
        <v>2460.31</v>
      </c>
      <c r="U2235" t="str">
        <f>VLOOKUP(A2235,Funcionários!$A$1:$I$98,3,FALSE)</f>
        <v>F</v>
      </c>
    </row>
    <row r="2236" spans="1:21" x14ac:dyDescent="0.3">
      <c r="A2236">
        <v>77</v>
      </c>
      <c r="B2236" t="str">
        <f>VLOOKUP(A2236,Funcionários!$A$1:$I$98,2,FALSE)</f>
        <v>Olívia Cardoso</v>
      </c>
      <c r="C2236" s="2" t="s">
        <v>48</v>
      </c>
      <c r="D2236" s="4" t="s">
        <v>3799</v>
      </c>
      <c r="E2236" s="4" t="s">
        <v>3800</v>
      </c>
      <c r="F2236">
        <v>0</v>
      </c>
      <c r="G2236">
        <v>0.9</v>
      </c>
      <c r="H2236">
        <f t="shared" si="136"/>
        <v>2025</v>
      </c>
      <c r="I2236">
        <f t="shared" si="137"/>
        <v>4</v>
      </c>
      <c r="J2236" t="s">
        <v>9</v>
      </c>
      <c r="K2236" t="str">
        <f>VLOOKUP(A2236,Funcionários!$A$1:$I$98,7,FALSE)</f>
        <v>Manhã</v>
      </c>
      <c r="L2236" t="str">
        <f>VLOOKUP(K2236,Turnos!$A$1:$C$4,2,FALSE)</f>
        <v>06:00</v>
      </c>
      <c r="M2236" t="str">
        <f>VLOOKUP(K2236,Turnos!$A$1:$C$4,3,FALSE)</f>
        <v>14:00</v>
      </c>
      <c r="N2236" s="6">
        <v>1.3391666666666662</v>
      </c>
      <c r="O2236" s="6">
        <v>2.3255555555555549</v>
      </c>
      <c r="P2236" s="6">
        <f t="shared" si="138"/>
        <v>3.6647222222222213</v>
      </c>
      <c r="Q2236" t="str">
        <f t="shared" si="139"/>
        <v>Anomalia</v>
      </c>
      <c r="R2236" t="str">
        <f>VLOOKUP(A2236,Funcionários!$A$1:$I$98,6,FALSE)</f>
        <v>RH</v>
      </c>
      <c r="S2236" t="str">
        <f>VLOOKUP(A2236,Funcionários!$A$1:$I$98,5,FALSE)</f>
        <v>Operador</v>
      </c>
      <c r="T2236">
        <f>VLOOKUP(A2236,Funcionários!$A$1:$I$98,8,FALSE)</f>
        <v>2460.31</v>
      </c>
      <c r="U2236" t="str">
        <f>VLOOKUP(A2236,Funcionários!$A$1:$I$98,3,FALSE)</f>
        <v>F</v>
      </c>
    </row>
    <row r="2237" spans="1:21" x14ac:dyDescent="0.3">
      <c r="A2237">
        <v>77</v>
      </c>
      <c r="B2237" t="str">
        <f>VLOOKUP(A2237,Funcionários!$A$1:$I$98,2,FALSE)</f>
        <v>Olívia Cardoso</v>
      </c>
      <c r="C2237" s="2" t="s">
        <v>51</v>
      </c>
      <c r="D2237" s="4" t="s">
        <v>3801</v>
      </c>
      <c r="E2237" s="4" t="s">
        <v>3802</v>
      </c>
      <c r="F2237">
        <v>0</v>
      </c>
      <c r="G2237">
        <v>2</v>
      </c>
      <c r="H2237">
        <f t="shared" si="136"/>
        <v>2025</v>
      </c>
      <c r="I2237">
        <f t="shared" si="137"/>
        <v>4</v>
      </c>
      <c r="J2237" t="s">
        <v>12</v>
      </c>
      <c r="K2237" t="str">
        <f>VLOOKUP(A2237,Funcionários!$A$1:$I$98,7,FALSE)</f>
        <v>Manhã</v>
      </c>
      <c r="L2237" t="str">
        <f>VLOOKUP(K2237,Turnos!$A$1:$C$4,2,FALSE)</f>
        <v>06:00</v>
      </c>
      <c r="M2237" t="str">
        <f>VLOOKUP(K2237,Turnos!$A$1:$C$4,3,FALSE)</f>
        <v>14:00</v>
      </c>
      <c r="N2237" s="6">
        <v>11.363333333333333</v>
      </c>
      <c r="O2237" s="6">
        <v>3.1833333333333327</v>
      </c>
      <c r="P2237" s="6">
        <f t="shared" si="138"/>
        <v>14.546666666666667</v>
      </c>
      <c r="Q2237" t="str">
        <f t="shared" si="139"/>
        <v>Anomalia</v>
      </c>
      <c r="R2237" t="str">
        <f>VLOOKUP(A2237,Funcionários!$A$1:$I$98,6,FALSE)</f>
        <v>RH</v>
      </c>
      <c r="S2237" t="str">
        <f>VLOOKUP(A2237,Funcionários!$A$1:$I$98,5,FALSE)</f>
        <v>Operador</v>
      </c>
      <c r="T2237">
        <f>VLOOKUP(A2237,Funcionários!$A$1:$I$98,8,FALSE)</f>
        <v>2460.31</v>
      </c>
      <c r="U2237" t="str">
        <f>VLOOKUP(A2237,Funcionários!$A$1:$I$98,3,FALSE)</f>
        <v>F</v>
      </c>
    </row>
    <row r="2238" spans="1:21" x14ac:dyDescent="0.3">
      <c r="A2238">
        <v>77</v>
      </c>
      <c r="B2238" t="str">
        <f>VLOOKUP(A2238,Funcionários!$A$1:$I$98,2,FALSE)</f>
        <v>Olívia Cardoso</v>
      </c>
      <c r="C2238" s="2" t="s">
        <v>54</v>
      </c>
      <c r="D2238" s="4" t="s">
        <v>3803</v>
      </c>
      <c r="E2238" s="4" t="s">
        <v>3804</v>
      </c>
      <c r="F2238">
        <v>0</v>
      </c>
      <c r="G2238">
        <v>1.5</v>
      </c>
      <c r="H2238">
        <f t="shared" si="136"/>
        <v>2025</v>
      </c>
      <c r="I2238">
        <f t="shared" si="137"/>
        <v>4</v>
      </c>
      <c r="J2238" t="s">
        <v>16</v>
      </c>
      <c r="K2238" t="str">
        <f>VLOOKUP(A2238,Funcionários!$A$1:$I$98,7,FALSE)</f>
        <v>Manhã</v>
      </c>
      <c r="L2238" t="str">
        <f>VLOOKUP(K2238,Turnos!$A$1:$C$4,2,FALSE)</f>
        <v>06:00</v>
      </c>
      <c r="M2238" t="str">
        <f>VLOOKUP(K2238,Turnos!$A$1:$C$4,3,FALSE)</f>
        <v>14:00</v>
      </c>
      <c r="N2238" s="6">
        <v>4.9150000000000009</v>
      </c>
      <c r="O2238" s="6">
        <v>0.5905555555555555</v>
      </c>
      <c r="P2238" s="6">
        <f t="shared" si="138"/>
        <v>5.5055555555555564</v>
      </c>
      <c r="Q2238" t="str">
        <f t="shared" si="139"/>
        <v>Anomalia</v>
      </c>
      <c r="R2238" t="str">
        <f>VLOOKUP(A2238,Funcionários!$A$1:$I$98,6,FALSE)</f>
        <v>RH</v>
      </c>
      <c r="S2238" t="str">
        <f>VLOOKUP(A2238,Funcionários!$A$1:$I$98,5,FALSE)</f>
        <v>Operador</v>
      </c>
      <c r="T2238">
        <f>VLOOKUP(A2238,Funcionários!$A$1:$I$98,8,FALSE)</f>
        <v>2460.31</v>
      </c>
      <c r="U2238" t="str">
        <f>VLOOKUP(A2238,Funcionários!$A$1:$I$98,3,FALSE)</f>
        <v>F</v>
      </c>
    </row>
    <row r="2239" spans="1:21" x14ac:dyDescent="0.3">
      <c r="A2239">
        <v>77</v>
      </c>
      <c r="B2239" t="str">
        <f>VLOOKUP(A2239,Funcionários!$A$1:$I$98,2,FALSE)</f>
        <v>Olívia Cardoso</v>
      </c>
      <c r="C2239" s="2" t="s">
        <v>57</v>
      </c>
      <c r="D2239" s="4" t="s">
        <v>3805</v>
      </c>
      <c r="E2239" s="4" t="s">
        <v>3806</v>
      </c>
      <c r="F2239">
        <v>0</v>
      </c>
      <c r="G2239">
        <v>1.7</v>
      </c>
      <c r="H2239">
        <f t="shared" si="136"/>
        <v>2025</v>
      </c>
      <c r="I2239">
        <f t="shared" si="137"/>
        <v>4</v>
      </c>
      <c r="J2239" t="s">
        <v>18</v>
      </c>
      <c r="K2239" t="str">
        <f>VLOOKUP(A2239,Funcionários!$A$1:$I$98,7,FALSE)</f>
        <v>Manhã</v>
      </c>
      <c r="L2239" t="str">
        <f>VLOOKUP(K2239,Turnos!$A$1:$C$4,2,FALSE)</f>
        <v>06:00</v>
      </c>
      <c r="M2239" t="str">
        <f>VLOOKUP(K2239,Turnos!$A$1:$C$4,3,FALSE)</f>
        <v>14:00</v>
      </c>
      <c r="N2239" s="6">
        <v>10.593888888888889</v>
      </c>
      <c r="O2239" s="6">
        <v>5.7486111111111082</v>
      </c>
      <c r="P2239" s="6">
        <f t="shared" si="138"/>
        <v>16.342499999999998</v>
      </c>
      <c r="Q2239" t="str">
        <f t="shared" si="139"/>
        <v>Anomalia</v>
      </c>
      <c r="R2239" t="str">
        <f>VLOOKUP(A2239,Funcionários!$A$1:$I$98,6,FALSE)</f>
        <v>RH</v>
      </c>
      <c r="S2239" t="str">
        <f>VLOOKUP(A2239,Funcionários!$A$1:$I$98,5,FALSE)</f>
        <v>Operador</v>
      </c>
      <c r="T2239">
        <f>VLOOKUP(A2239,Funcionários!$A$1:$I$98,8,FALSE)</f>
        <v>2460.31</v>
      </c>
      <c r="U2239" t="str">
        <f>VLOOKUP(A2239,Funcionários!$A$1:$I$98,3,FALSE)</f>
        <v>F</v>
      </c>
    </row>
    <row r="2240" spans="1:21" x14ac:dyDescent="0.3">
      <c r="A2240">
        <v>77</v>
      </c>
      <c r="B2240" t="str">
        <f>VLOOKUP(A2240,Funcionários!$A$1:$I$98,2,FALSE)</f>
        <v>Olívia Cardoso</v>
      </c>
      <c r="C2240" s="2" t="s">
        <v>60</v>
      </c>
      <c r="D2240" s="4" t="s">
        <v>3807</v>
      </c>
      <c r="E2240" s="4" t="s">
        <v>3808</v>
      </c>
      <c r="F2240">
        <v>0</v>
      </c>
      <c r="G2240">
        <v>2.4</v>
      </c>
      <c r="H2240">
        <f t="shared" si="136"/>
        <v>2025</v>
      </c>
      <c r="I2240">
        <f t="shared" si="137"/>
        <v>4</v>
      </c>
      <c r="J2240" t="s">
        <v>22</v>
      </c>
      <c r="K2240" t="str">
        <f>VLOOKUP(A2240,Funcionários!$A$1:$I$98,7,FALSE)</f>
        <v>Manhã</v>
      </c>
      <c r="L2240" t="str">
        <f>VLOOKUP(K2240,Turnos!$A$1:$C$4,2,FALSE)</f>
        <v>06:00</v>
      </c>
      <c r="M2240" t="str">
        <f>VLOOKUP(K2240,Turnos!$A$1:$C$4,3,FALSE)</f>
        <v>14:00</v>
      </c>
      <c r="N2240" s="6">
        <v>4.1341666666666672</v>
      </c>
      <c r="O2240" s="6">
        <v>6.0177777777777788</v>
      </c>
      <c r="P2240" s="6">
        <f t="shared" si="138"/>
        <v>10.151944444444446</v>
      </c>
      <c r="Q2240" t="str">
        <f t="shared" si="139"/>
        <v>Anomalia</v>
      </c>
      <c r="R2240" t="str">
        <f>VLOOKUP(A2240,Funcionários!$A$1:$I$98,6,FALSE)</f>
        <v>RH</v>
      </c>
      <c r="S2240" t="str">
        <f>VLOOKUP(A2240,Funcionários!$A$1:$I$98,5,FALSE)</f>
        <v>Operador</v>
      </c>
      <c r="T2240">
        <f>VLOOKUP(A2240,Funcionários!$A$1:$I$98,8,FALSE)</f>
        <v>2460.31</v>
      </c>
      <c r="U2240" t="str">
        <f>VLOOKUP(A2240,Funcionários!$A$1:$I$98,3,FALSE)</f>
        <v>F</v>
      </c>
    </row>
    <row r="2241" spans="1:21" x14ac:dyDescent="0.3">
      <c r="A2241">
        <v>77</v>
      </c>
      <c r="B2241" t="str">
        <f>VLOOKUP(A2241,Funcionários!$A$1:$I$98,2,FALSE)</f>
        <v>Olívia Cardoso</v>
      </c>
      <c r="C2241" s="2" t="s">
        <v>63</v>
      </c>
      <c r="D2241" s="4"/>
      <c r="E2241" s="4"/>
      <c r="F2241">
        <v>0</v>
      </c>
      <c r="G2241">
        <v>0</v>
      </c>
      <c r="H2241">
        <f t="shared" si="136"/>
        <v>2025</v>
      </c>
      <c r="I2241">
        <f t="shared" si="137"/>
        <v>4</v>
      </c>
      <c r="J2241" t="s">
        <v>26</v>
      </c>
      <c r="K2241" t="str">
        <f>VLOOKUP(A2241,Funcionários!$A$1:$I$98,7,FALSE)</f>
        <v>Manhã</v>
      </c>
      <c r="L2241" t="str">
        <f>VLOOKUP(K2241,Turnos!$A$1:$C$4,2,FALSE)</f>
        <v>06:00</v>
      </c>
      <c r="M2241" t="str">
        <f>VLOOKUP(K2241,Turnos!$A$1:$C$4,3,FALSE)</f>
        <v>14:00</v>
      </c>
      <c r="N2241" s="6">
        <v>6</v>
      </c>
      <c r="O2241" s="6">
        <v>14</v>
      </c>
      <c r="P2241" s="6">
        <f t="shared" si="138"/>
        <v>20</v>
      </c>
      <c r="Q2241" t="str">
        <f t="shared" si="139"/>
        <v>Anomalia</v>
      </c>
      <c r="R2241" t="str">
        <f>VLOOKUP(A2241,Funcionários!$A$1:$I$98,6,FALSE)</f>
        <v>RH</v>
      </c>
      <c r="S2241" t="str">
        <f>VLOOKUP(A2241,Funcionários!$A$1:$I$98,5,FALSE)</f>
        <v>Operador</v>
      </c>
      <c r="T2241">
        <f>VLOOKUP(A2241,Funcionários!$A$1:$I$98,8,FALSE)</f>
        <v>2460.31</v>
      </c>
      <c r="U2241" t="str">
        <f>VLOOKUP(A2241,Funcionários!$A$1:$I$98,3,FALSE)</f>
        <v>F</v>
      </c>
    </row>
    <row r="2242" spans="1:21" x14ac:dyDescent="0.3">
      <c r="A2242">
        <v>77</v>
      </c>
      <c r="B2242" t="str">
        <f>VLOOKUP(A2242,Funcionários!$A$1:$I$98,2,FALSE)</f>
        <v>Olívia Cardoso</v>
      </c>
      <c r="C2242" s="2" t="s">
        <v>66</v>
      </c>
      <c r="D2242" s="4" t="s">
        <v>3809</v>
      </c>
      <c r="E2242" s="4" t="s">
        <v>3810</v>
      </c>
      <c r="F2242">
        <v>0</v>
      </c>
      <c r="G2242">
        <v>1.4</v>
      </c>
      <c r="H2242">
        <f t="shared" si="136"/>
        <v>2025</v>
      </c>
      <c r="I2242">
        <f t="shared" si="137"/>
        <v>4</v>
      </c>
      <c r="J2242" t="s">
        <v>28</v>
      </c>
      <c r="K2242" t="str">
        <f>VLOOKUP(A2242,Funcionários!$A$1:$I$98,7,FALSE)</f>
        <v>Manhã</v>
      </c>
      <c r="L2242" t="str">
        <f>VLOOKUP(K2242,Turnos!$A$1:$C$4,2,FALSE)</f>
        <v>06:00</v>
      </c>
      <c r="M2242" t="str">
        <f>VLOOKUP(K2242,Turnos!$A$1:$C$4,3,FALSE)</f>
        <v>14:00</v>
      </c>
      <c r="N2242" s="6">
        <v>15.974444444444446</v>
      </c>
      <c r="O2242" s="6">
        <v>7.8966666666666674</v>
      </c>
      <c r="P2242" s="6">
        <f t="shared" si="138"/>
        <v>23.871111111111112</v>
      </c>
      <c r="Q2242" t="str">
        <f t="shared" si="139"/>
        <v>Anomalia</v>
      </c>
      <c r="R2242" t="str">
        <f>VLOOKUP(A2242,Funcionários!$A$1:$I$98,6,FALSE)</f>
        <v>RH</v>
      </c>
      <c r="S2242" t="str">
        <f>VLOOKUP(A2242,Funcionários!$A$1:$I$98,5,FALSE)</f>
        <v>Operador</v>
      </c>
      <c r="T2242">
        <f>VLOOKUP(A2242,Funcionários!$A$1:$I$98,8,FALSE)</f>
        <v>2460.31</v>
      </c>
      <c r="U2242" t="str">
        <f>VLOOKUP(A2242,Funcionários!$A$1:$I$98,3,FALSE)</f>
        <v>F</v>
      </c>
    </row>
    <row r="2243" spans="1:21" x14ac:dyDescent="0.3">
      <c r="A2243">
        <v>77</v>
      </c>
      <c r="B2243" t="str">
        <f>VLOOKUP(A2243,Funcionários!$A$1:$I$98,2,FALSE)</f>
        <v>Olívia Cardoso</v>
      </c>
      <c r="C2243" s="2" t="s">
        <v>69</v>
      </c>
      <c r="D2243" s="4" t="s">
        <v>3811</v>
      </c>
      <c r="E2243" s="4" t="s">
        <v>3812</v>
      </c>
      <c r="F2243">
        <v>0</v>
      </c>
      <c r="G2243">
        <v>0.5</v>
      </c>
      <c r="H2243">
        <f t="shared" ref="H2243:H2306" si="140">YEAR(C2243)</f>
        <v>2025</v>
      </c>
      <c r="I2243">
        <f t="shared" ref="I2243:I2306" si="141">MONTH(C2243)</f>
        <v>4</v>
      </c>
      <c r="J2243" t="s">
        <v>9</v>
      </c>
      <c r="K2243" t="str">
        <f>VLOOKUP(A2243,Funcionários!$A$1:$I$98,7,FALSE)</f>
        <v>Manhã</v>
      </c>
      <c r="L2243" t="str">
        <f>VLOOKUP(K2243,Turnos!$A$1:$C$4,2,FALSE)</f>
        <v>06:00</v>
      </c>
      <c r="M2243" t="str">
        <f>VLOOKUP(K2243,Turnos!$A$1:$C$4,3,FALSE)</f>
        <v>14:00</v>
      </c>
      <c r="N2243" s="6">
        <v>5.3705555555555549</v>
      </c>
      <c r="O2243" s="6">
        <v>8.8430555555555568</v>
      </c>
      <c r="P2243" s="6">
        <f t="shared" ref="P2243:P2306" si="142">N2243+O2243</f>
        <v>14.213611111111112</v>
      </c>
      <c r="Q2243" t="str">
        <f t="shared" ref="Q2243:Q2306" si="143">IF(OR(N2243&gt;2,O2243&gt;2),"Anomalia","OK")</f>
        <v>Anomalia</v>
      </c>
      <c r="R2243" t="str">
        <f>VLOOKUP(A2243,Funcionários!$A$1:$I$98,6,FALSE)</f>
        <v>RH</v>
      </c>
      <c r="S2243" t="str">
        <f>VLOOKUP(A2243,Funcionários!$A$1:$I$98,5,FALSE)</f>
        <v>Operador</v>
      </c>
      <c r="T2243">
        <f>VLOOKUP(A2243,Funcionários!$A$1:$I$98,8,FALSE)</f>
        <v>2460.31</v>
      </c>
      <c r="U2243" t="str">
        <f>VLOOKUP(A2243,Funcionários!$A$1:$I$98,3,FALSE)</f>
        <v>F</v>
      </c>
    </row>
    <row r="2244" spans="1:21" x14ac:dyDescent="0.3">
      <c r="A2244">
        <v>77</v>
      </c>
      <c r="B2244" t="str">
        <f>VLOOKUP(A2244,Funcionários!$A$1:$I$98,2,FALSE)</f>
        <v>Olívia Cardoso</v>
      </c>
      <c r="C2244" s="2" t="s">
        <v>72</v>
      </c>
      <c r="D2244" s="4" t="s">
        <v>3813</v>
      </c>
      <c r="E2244" s="4" t="s">
        <v>3814</v>
      </c>
      <c r="F2244">
        <v>0</v>
      </c>
      <c r="G2244">
        <v>1.6</v>
      </c>
      <c r="H2244">
        <f t="shared" si="140"/>
        <v>2025</v>
      </c>
      <c r="I2244">
        <f t="shared" si="141"/>
        <v>4</v>
      </c>
      <c r="J2244" t="s">
        <v>12</v>
      </c>
      <c r="K2244" t="str">
        <f>VLOOKUP(A2244,Funcionários!$A$1:$I$98,7,FALSE)</f>
        <v>Manhã</v>
      </c>
      <c r="L2244" t="str">
        <f>VLOOKUP(K2244,Turnos!$A$1:$C$4,2,FALSE)</f>
        <v>06:00</v>
      </c>
      <c r="M2244" t="str">
        <f>VLOOKUP(K2244,Turnos!$A$1:$C$4,3,FALSE)</f>
        <v>14:00</v>
      </c>
      <c r="N2244" s="6">
        <v>13.960555555555553</v>
      </c>
      <c r="O2244" s="6">
        <v>4.9238888888888903</v>
      </c>
      <c r="P2244" s="6">
        <f t="shared" si="142"/>
        <v>18.884444444444444</v>
      </c>
      <c r="Q2244" t="str">
        <f t="shared" si="143"/>
        <v>Anomalia</v>
      </c>
      <c r="R2244" t="str">
        <f>VLOOKUP(A2244,Funcionários!$A$1:$I$98,6,FALSE)</f>
        <v>RH</v>
      </c>
      <c r="S2244" t="str">
        <f>VLOOKUP(A2244,Funcionários!$A$1:$I$98,5,FALSE)</f>
        <v>Operador</v>
      </c>
      <c r="T2244">
        <f>VLOOKUP(A2244,Funcionários!$A$1:$I$98,8,FALSE)</f>
        <v>2460.31</v>
      </c>
      <c r="U2244" t="str">
        <f>VLOOKUP(A2244,Funcionários!$A$1:$I$98,3,FALSE)</f>
        <v>F</v>
      </c>
    </row>
    <row r="2245" spans="1:21" x14ac:dyDescent="0.3">
      <c r="A2245">
        <v>77</v>
      </c>
      <c r="B2245" t="str">
        <f>VLOOKUP(A2245,Funcionários!$A$1:$I$98,2,FALSE)</f>
        <v>Olívia Cardoso</v>
      </c>
      <c r="C2245" s="2" t="s">
        <v>75</v>
      </c>
      <c r="D2245" s="4" t="s">
        <v>3815</v>
      </c>
      <c r="E2245" s="4" t="s">
        <v>3816</v>
      </c>
      <c r="F2245">
        <v>0</v>
      </c>
      <c r="G2245">
        <v>2.7</v>
      </c>
      <c r="H2245">
        <f t="shared" si="140"/>
        <v>2025</v>
      </c>
      <c r="I2245">
        <f t="shared" si="141"/>
        <v>4</v>
      </c>
      <c r="J2245" t="s">
        <v>16</v>
      </c>
      <c r="K2245" t="str">
        <f>VLOOKUP(A2245,Funcionários!$A$1:$I$98,7,FALSE)</f>
        <v>Manhã</v>
      </c>
      <c r="L2245" t="str">
        <f>VLOOKUP(K2245,Turnos!$A$1:$C$4,2,FALSE)</f>
        <v>06:00</v>
      </c>
      <c r="M2245" t="str">
        <f>VLOOKUP(K2245,Turnos!$A$1:$C$4,3,FALSE)</f>
        <v>14:00</v>
      </c>
      <c r="N2245" s="6">
        <v>0.6091666666666673</v>
      </c>
      <c r="O2245" s="6">
        <v>2.2766666666666682</v>
      </c>
      <c r="P2245" s="6">
        <f t="shared" si="142"/>
        <v>2.8858333333333355</v>
      </c>
      <c r="Q2245" t="str">
        <f t="shared" si="143"/>
        <v>Anomalia</v>
      </c>
      <c r="R2245" t="str">
        <f>VLOOKUP(A2245,Funcionários!$A$1:$I$98,6,FALSE)</f>
        <v>RH</v>
      </c>
      <c r="S2245" t="str">
        <f>VLOOKUP(A2245,Funcionários!$A$1:$I$98,5,FALSE)</f>
        <v>Operador</v>
      </c>
      <c r="T2245">
        <f>VLOOKUP(A2245,Funcionários!$A$1:$I$98,8,FALSE)</f>
        <v>2460.31</v>
      </c>
      <c r="U2245" t="str">
        <f>VLOOKUP(A2245,Funcionários!$A$1:$I$98,3,FALSE)</f>
        <v>F</v>
      </c>
    </row>
    <row r="2246" spans="1:21" x14ac:dyDescent="0.3">
      <c r="A2246">
        <v>77</v>
      </c>
      <c r="B2246" t="str">
        <f>VLOOKUP(A2246,Funcionários!$A$1:$I$98,2,FALSE)</f>
        <v>Olívia Cardoso</v>
      </c>
      <c r="C2246" s="2" t="s">
        <v>76</v>
      </c>
      <c r="D2246" s="4" t="s">
        <v>3817</v>
      </c>
      <c r="E2246" s="4" t="s">
        <v>3818</v>
      </c>
      <c r="F2246">
        <v>0</v>
      </c>
      <c r="G2246">
        <v>0.4</v>
      </c>
      <c r="H2246">
        <f t="shared" si="140"/>
        <v>2025</v>
      </c>
      <c r="I2246">
        <f t="shared" si="141"/>
        <v>4</v>
      </c>
      <c r="J2246" t="s">
        <v>18</v>
      </c>
      <c r="K2246" t="str">
        <f>VLOOKUP(A2246,Funcionários!$A$1:$I$98,7,FALSE)</f>
        <v>Manhã</v>
      </c>
      <c r="L2246" t="str">
        <f>VLOOKUP(K2246,Turnos!$A$1:$C$4,2,FALSE)</f>
        <v>06:00</v>
      </c>
      <c r="M2246" t="str">
        <f>VLOOKUP(K2246,Turnos!$A$1:$C$4,3,FALSE)</f>
        <v>14:00</v>
      </c>
      <c r="N2246" s="6">
        <v>11.168611111111112</v>
      </c>
      <c r="O2246" s="6">
        <v>8.5197222222222226</v>
      </c>
      <c r="P2246" s="6">
        <f t="shared" si="142"/>
        <v>19.688333333333333</v>
      </c>
      <c r="Q2246" t="str">
        <f t="shared" si="143"/>
        <v>Anomalia</v>
      </c>
      <c r="R2246" t="str">
        <f>VLOOKUP(A2246,Funcionários!$A$1:$I$98,6,FALSE)</f>
        <v>RH</v>
      </c>
      <c r="S2246" t="str">
        <f>VLOOKUP(A2246,Funcionários!$A$1:$I$98,5,FALSE)</f>
        <v>Operador</v>
      </c>
      <c r="T2246">
        <f>VLOOKUP(A2246,Funcionários!$A$1:$I$98,8,FALSE)</f>
        <v>2460.31</v>
      </c>
      <c r="U2246" t="str">
        <f>VLOOKUP(A2246,Funcionários!$A$1:$I$98,3,FALSE)</f>
        <v>F</v>
      </c>
    </row>
    <row r="2247" spans="1:21" x14ac:dyDescent="0.3">
      <c r="A2247">
        <v>77</v>
      </c>
      <c r="B2247" t="str">
        <f>VLOOKUP(A2247,Funcionários!$A$1:$I$98,2,FALSE)</f>
        <v>Olívia Cardoso</v>
      </c>
      <c r="C2247" s="2" t="s">
        <v>79</v>
      </c>
      <c r="D2247" s="4" t="s">
        <v>3819</v>
      </c>
      <c r="E2247" s="4" t="s">
        <v>3820</v>
      </c>
      <c r="F2247">
        <v>0</v>
      </c>
      <c r="G2247">
        <v>1.6</v>
      </c>
      <c r="H2247">
        <f t="shared" si="140"/>
        <v>2025</v>
      </c>
      <c r="I2247">
        <f t="shared" si="141"/>
        <v>4</v>
      </c>
      <c r="J2247" t="s">
        <v>22</v>
      </c>
      <c r="K2247" t="str">
        <f>VLOOKUP(A2247,Funcionários!$A$1:$I$98,7,FALSE)</f>
        <v>Manhã</v>
      </c>
      <c r="L2247" t="str">
        <f>VLOOKUP(K2247,Turnos!$A$1:$C$4,2,FALSE)</f>
        <v>06:00</v>
      </c>
      <c r="M2247" t="str">
        <f>VLOOKUP(K2247,Turnos!$A$1:$C$4,3,FALSE)</f>
        <v>14:00</v>
      </c>
      <c r="N2247" s="6">
        <v>15.475833333333332</v>
      </c>
      <c r="O2247" s="6">
        <v>8.456666666666667</v>
      </c>
      <c r="P2247" s="6">
        <f t="shared" si="142"/>
        <v>23.932499999999997</v>
      </c>
      <c r="Q2247" t="str">
        <f t="shared" si="143"/>
        <v>Anomalia</v>
      </c>
      <c r="R2247" t="str">
        <f>VLOOKUP(A2247,Funcionários!$A$1:$I$98,6,FALSE)</f>
        <v>RH</v>
      </c>
      <c r="S2247" t="str">
        <f>VLOOKUP(A2247,Funcionários!$A$1:$I$98,5,FALSE)</f>
        <v>Operador</v>
      </c>
      <c r="T2247">
        <f>VLOOKUP(A2247,Funcionários!$A$1:$I$98,8,FALSE)</f>
        <v>2460.31</v>
      </c>
      <c r="U2247" t="str">
        <f>VLOOKUP(A2247,Funcionários!$A$1:$I$98,3,FALSE)</f>
        <v>F</v>
      </c>
    </row>
    <row r="2248" spans="1:21" x14ac:dyDescent="0.3">
      <c r="A2248">
        <v>77</v>
      </c>
      <c r="B2248" t="str">
        <f>VLOOKUP(A2248,Funcionários!$A$1:$I$98,2,FALSE)</f>
        <v>Olívia Cardoso</v>
      </c>
      <c r="C2248" s="2" t="s">
        <v>82</v>
      </c>
      <c r="D2248" s="4"/>
      <c r="E2248" s="4"/>
      <c r="F2248">
        <v>1</v>
      </c>
      <c r="G2248">
        <v>0</v>
      </c>
      <c r="H2248">
        <f t="shared" si="140"/>
        <v>2025</v>
      </c>
      <c r="I2248">
        <f t="shared" si="141"/>
        <v>4</v>
      </c>
      <c r="J2248" t="s">
        <v>26</v>
      </c>
      <c r="K2248" t="str">
        <f>VLOOKUP(A2248,Funcionários!$A$1:$I$98,7,FALSE)</f>
        <v>Manhã</v>
      </c>
      <c r="L2248" t="str">
        <f>VLOOKUP(K2248,Turnos!$A$1:$C$4,2,FALSE)</f>
        <v>06:00</v>
      </c>
      <c r="M2248" t="str">
        <f>VLOOKUP(K2248,Turnos!$A$1:$C$4,3,FALSE)</f>
        <v>14:00</v>
      </c>
      <c r="N2248" s="6">
        <v>6</v>
      </c>
      <c r="O2248" s="6">
        <v>14</v>
      </c>
      <c r="P2248" s="6">
        <f t="shared" si="142"/>
        <v>20</v>
      </c>
      <c r="Q2248" t="str">
        <f t="shared" si="143"/>
        <v>Anomalia</v>
      </c>
      <c r="R2248" t="str">
        <f>VLOOKUP(A2248,Funcionários!$A$1:$I$98,6,FALSE)</f>
        <v>RH</v>
      </c>
      <c r="S2248" t="str">
        <f>VLOOKUP(A2248,Funcionários!$A$1:$I$98,5,FALSE)</f>
        <v>Operador</v>
      </c>
      <c r="T2248">
        <f>VLOOKUP(A2248,Funcionários!$A$1:$I$98,8,FALSE)</f>
        <v>2460.31</v>
      </c>
      <c r="U2248" t="str">
        <f>VLOOKUP(A2248,Funcionários!$A$1:$I$98,3,FALSE)</f>
        <v>F</v>
      </c>
    </row>
    <row r="2249" spans="1:21" x14ac:dyDescent="0.3">
      <c r="A2249">
        <v>77</v>
      </c>
      <c r="B2249" t="str">
        <f>VLOOKUP(A2249,Funcionários!$A$1:$I$98,2,FALSE)</f>
        <v>Olívia Cardoso</v>
      </c>
      <c r="C2249" s="2" t="s">
        <v>85</v>
      </c>
      <c r="D2249" s="4"/>
      <c r="E2249" s="4"/>
      <c r="F2249">
        <v>1</v>
      </c>
      <c r="G2249">
        <v>0</v>
      </c>
      <c r="H2249">
        <f t="shared" si="140"/>
        <v>2025</v>
      </c>
      <c r="I2249">
        <f t="shared" si="141"/>
        <v>4</v>
      </c>
      <c r="J2249" t="s">
        <v>28</v>
      </c>
      <c r="K2249" t="str">
        <f>VLOOKUP(A2249,Funcionários!$A$1:$I$98,7,FALSE)</f>
        <v>Manhã</v>
      </c>
      <c r="L2249" t="str">
        <f>VLOOKUP(K2249,Turnos!$A$1:$C$4,2,FALSE)</f>
        <v>06:00</v>
      </c>
      <c r="M2249" t="str">
        <f>VLOOKUP(K2249,Turnos!$A$1:$C$4,3,FALSE)</f>
        <v>14:00</v>
      </c>
      <c r="N2249" s="6">
        <v>6</v>
      </c>
      <c r="O2249" s="6">
        <v>14</v>
      </c>
      <c r="P2249" s="6">
        <f t="shared" si="142"/>
        <v>20</v>
      </c>
      <c r="Q2249" t="str">
        <f t="shared" si="143"/>
        <v>Anomalia</v>
      </c>
      <c r="R2249" t="str">
        <f>VLOOKUP(A2249,Funcionários!$A$1:$I$98,6,FALSE)</f>
        <v>RH</v>
      </c>
      <c r="S2249" t="str">
        <f>VLOOKUP(A2249,Funcionários!$A$1:$I$98,5,FALSE)</f>
        <v>Operador</v>
      </c>
      <c r="T2249">
        <f>VLOOKUP(A2249,Funcionários!$A$1:$I$98,8,FALSE)</f>
        <v>2460.31</v>
      </c>
      <c r="U2249" t="str">
        <f>VLOOKUP(A2249,Funcionários!$A$1:$I$98,3,FALSE)</f>
        <v>F</v>
      </c>
    </row>
    <row r="2250" spans="1:21" x14ac:dyDescent="0.3">
      <c r="A2250">
        <v>77</v>
      </c>
      <c r="B2250" t="str">
        <f>VLOOKUP(A2250,Funcionários!$A$1:$I$98,2,FALSE)</f>
        <v>Olívia Cardoso</v>
      </c>
      <c r="C2250" s="2" t="s">
        <v>88</v>
      </c>
      <c r="D2250" s="4" t="s">
        <v>3821</v>
      </c>
      <c r="E2250" s="4" t="s">
        <v>3822</v>
      </c>
      <c r="F2250">
        <v>0</v>
      </c>
      <c r="G2250">
        <v>0.3</v>
      </c>
      <c r="H2250">
        <f t="shared" si="140"/>
        <v>2025</v>
      </c>
      <c r="I2250">
        <f t="shared" si="141"/>
        <v>4</v>
      </c>
      <c r="J2250" t="s">
        <v>9</v>
      </c>
      <c r="K2250" t="str">
        <f>VLOOKUP(A2250,Funcionários!$A$1:$I$98,7,FALSE)</f>
        <v>Manhã</v>
      </c>
      <c r="L2250" t="str">
        <f>VLOOKUP(K2250,Turnos!$A$1:$C$4,2,FALSE)</f>
        <v>06:00</v>
      </c>
      <c r="M2250" t="str">
        <f>VLOOKUP(K2250,Turnos!$A$1:$C$4,3,FALSE)</f>
        <v>14:00</v>
      </c>
      <c r="N2250" s="6">
        <v>16.968888888888888</v>
      </c>
      <c r="O2250" s="6">
        <v>3.5763888888888897</v>
      </c>
      <c r="P2250" s="6">
        <f t="shared" si="142"/>
        <v>20.545277777777777</v>
      </c>
      <c r="Q2250" t="str">
        <f t="shared" si="143"/>
        <v>Anomalia</v>
      </c>
      <c r="R2250" t="str">
        <f>VLOOKUP(A2250,Funcionários!$A$1:$I$98,6,FALSE)</f>
        <v>RH</v>
      </c>
      <c r="S2250" t="str">
        <f>VLOOKUP(A2250,Funcionários!$A$1:$I$98,5,FALSE)</f>
        <v>Operador</v>
      </c>
      <c r="T2250">
        <f>VLOOKUP(A2250,Funcionários!$A$1:$I$98,8,FALSE)</f>
        <v>2460.31</v>
      </c>
      <c r="U2250" t="str">
        <f>VLOOKUP(A2250,Funcionários!$A$1:$I$98,3,FALSE)</f>
        <v>F</v>
      </c>
    </row>
    <row r="2251" spans="1:21" x14ac:dyDescent="0.3">
      <c r="A2251">
        <v>77</v>
      </c>
      <c r="B2251" t="str">
        <f>VLOOKUP(A2251,Funcionários!$A$1:$I$98,2,FALSE)</f>
        <v>Olívia Cardoso</v>
      </c>
      <c r="C2251" s="2" t="s">
        <v>91</v>
      </c>
      <c r="D2251" s="4" t="s">
        <v>2114</v>
      </c>
      <c r="E2251" s="4" t="s">
        <v>3823</v>
      </c>
      <c r="F2251">
        <v>0</v>
      </c>
      <c r="G2251">
        <v>0.8</v>
      </c>
      <c r="H2251">
        <f t="shared" si="140"/>
        <v>2025</v>
      </c>
      <c r="I2251">
        <f t="shared" si="141"/>
        <v>4</v>
      </c>
      <c r="J2251" t="s">
        <v>12</v>
      </c>
      <c r="K2251" t="str">
        <f>VLOOKUP(A2251,Funcionários!$A$1:$I$98,7,FALSE)</f>
        <v>Manhã</v>
      </c>
      <c r="L2251" t="str">
        <f>VLOOKUP(K2251,Turnos!$A$1:$C$4,2,FALSE)</f>
        <v>06:00</v>
      </c>
      <c r="M2251" t="str">
        <f>VLOOKUP(K2251,Turnos!$A$1:$C$4,3,FALSE)</f>
        <v>14:00</v>
      </c>
      <c r="N2251" s="6">
        <v>1.7000000000000006</v>
      </c>
      <c r="O2251" s="6">
        <v>12.603333333333333</v>
      </c>
      <c r="P2251" s="6">
        <f t="shared" si="142"/>
        <v>14.303333333333335</v>
      </c>
      <c r="Q2251" t="str">
        <f t="shared" si="143"/>
        <v>Anomalia</v>
      </c>
      <c r="R2251" t="str">
        <f>VLOOKUP(A2251,Funcionários!$A$1:$I$98,6,FALSE)</f>
        <v>RH</v>
      </c>
      <c r="S2251" t="str">
        <f>VLOOKUP(A2251,Funcionários!$A$1:$I$98,5,FALSE)</f>
        <v>Operador</v>
      </c>
      <c r="T2251">
        <f>VLOOKUP(A2251,Funcionários!$A$1:$I$98,8,FALSE)</f>
        <v>2460.31</v>
      </c>
      <c r="U2251" t="str">
        <f>VLOOKUP(A2251,Funcionários!$A$1:$I$98,3,FALSE)</f>
        <v>F</v>
      </c>
    </row>
    <row r="2252" spans="1:21" x14ac:dyDescent="0.3">
      <c r="A2252">
        <v>78</v>
      </c>
      <c r="B2252" t="str">
        <f>VLOOKUP(A2252,Funcionários!$A$1:$I$98,2,FALSE)</f>
        <v>Léo Sousa</v>
      </c>
      <c r="C2252" s="2" t="s">
        <v>7</v>
      </c>
      <c r="D2252" s="4"/>
      <c r="E2252" s="4"/>
      <c r="F2252">
        <v>1</v>
      </c>
      <c r="G2252">
        <v>0</v>
      </c>
      <c r="H2252">
        <f t="shared" si="140"/>
        <v>2025</v>
      </c>
      <c r="I2252">
        <f t="shared" si="141"/>
        <v>5</v>
      </c>
      <c r="J2252" t="s">
        <v>9</v>
      </c>
      <c r="K2252" t="str">
        <f>VLOOKUP(A2252,Funcionários!$A$1:$I$98,7,FALSE)</f>
        <v>Noite</v>
      </c>
      <c r="L2252" t="str">
        <f>VLOOKUP(K2252,Turnos!$A$1:$C$4,2,FALSE)</f>
        <v>22:00</v>
      </c>
      <c r="M2252" t="str">
        <f>VLOOKUP(K2252,Turnos!$A$1:$C$4,3,FALSE)</f>
        <v>06:00</v>
      </c>
      <c r="N2252" s="6">
        <v>22</v>
      </c>
      <c r="O2252" s="6">
        <v>6</v>
      </c>
      <c r="P2252" s="6">
        <f t="shared" si="142"/>
        <v>28</v>
      </c>
      <c r="Q2252" t="str">
        <f t="shared" si="143"/>
        <v>Anomalia</v>
      </c>
      <c r="R2252" t="str">
        <f>VLOOKUP(A2252,Funcionários!$A$1:$I$98,6,FALSE)</f>
        <v>Logística</v>
      </c>
      <c r="S2252" t="str">
        <f>VLOOKUP(A2252,Funcionários!$A$1:$I$98,5,FALSE)</f>
        <v>Analista</v>
      </c>
      <c r="T2252">
        <f>VLOOKUP(A2252,Funcionários!$A$1:$I$98,8,FALSE)</f>
        <v>10190.83</v>
      </c>
      <c r="U2252" t="str">
        <f>VLOOKUP(A2252,Funcionários!$A$1:$I$98,3,FALSE)</f>
        <v>F</v>
      </c>
    </row>
    <row r="2253" spans="1:21" x14ac:dyDescent="0.3">
      <c r="A2253">
        <v>78</v>
      </c>
      <c r="B2253" t="str">
        <f>VLOOKUP(A2253,Funcionários!$A$1:$I$98,2,FALSE)</f>
        <v>Léo Sousa</v>
      </c>
      <c r="C2253" s="2" t="s">
        <v>10</v>
      </c>
      <c r="D2253" s="4" t="s">
        <v>3824</v>
      </c>
      <c r="E2253" s="4" t="s">
        <v>3825</v>
      </c>
      <c r="F2253">
        <v>0</v>
      </c>
      <c r="G2253">
        <v>2</v>
      </c>
      <c r="H2253">
        <f t="shared" si="140"/>
        <v>2025</v>
      </c>
      <c r="I2253">
        <f t="shared" si="141"/>
        <v>5</v>
      </c>
      <c r="J2253" t="s">
        <v>12</v>
      </c>
      <c r="K2253" t="str">
        <f>VLOOKUP(A2253,Funcionários!$A$1:$I$98,7,FALSE)</f>
        <v>Noite</v>
      </c>
      <c r="L2253" t="str">
        <f>VLOOKUP(K2253,Turnos!$A$1:$C$4,2,FALSE)</f>
        <v>22:00</v>
      </c>
      <c r="M2253" t="str">
        <f>VLOOKUP(K2253,Turnos!$A$1:$C$4,3,FALSE)</f>
        <v>06:00</v>
      </c>
      <c r="N2253" s="6">
        <v>1.7375000000000023</v>
      </c>
      <c r="O2253" s="6">
        <v>2.4425000000000003</v>
      </c>
      <c r="P2253" s="6">
        <f t="shared" si="142"/>
        <v>4.1800000000000024</v>
      </c>
      <c r="Q2253" t="str">
        <f t="shared" si="143"/>
        <v>Anomalia</v>
      </c>
      <c r="R2253" t="str">
        <f>VLOOKUP(A2253,Funcionários!$A$1:$I$98,6,FALSE)</f>
        <v>Logística</v>
      </c>
      <c r="S2253" t="str">
        <f>VLOOKUP(A2253,Funcionários!$A$1:$I$98,5,FALSE)</f>
        <v>Analista</v>
      </c>
      <c r="T2253">
        <f>VLOOKUP(A2253,Funcionários!$A$1:$I$98,8,FALSE)</f>
        <v>10190.83</v>
      </c>
      <c r="U2253" t="str">
        <f>VLOOKUP(A2253,Funcionários!$A$1:$I$98,3,FALSE)</f>
        <v>F</v>
      </c>
    </row>
    <row r="2254" spans="1:21" x14ac:dyDescent="0.3">
      <c r="A2254">
        <v>78</v>
      </c>
      <c r="B2254" t="str">
        <f>VLOOKUP(A2254,Funcionários!$A$1:$I$98,2,FALSE)</f>
        <v>Léo Sousa</v>
      </c>
      <c r="C2254" s="2" t="s">
        <v>13</v>
      </c>
      <c r="D2254" s="4" t="s">
        <v>3826</v>
      </c>
      <c r="E2254" s="4" t="s">
        <v>3827</v>
      </c>
      <c r="F2254">
        <v>0</v>
      </c>
      <c r="G2254">
        <v>1.2</v>
      </c>
      <c r="H2254">
        <f t="shared" si="140"/>
        <v>2025</v>
      </c>
      <c r="I2254">
        <f t="shared" si="141"/>
        <v>5</v>
      </c>
      <c r="J2254" t="s">
        <v>16</v>
      </c>
      <c r="K2254" t="str">
        <f>VLOOKUP(A2254,Funcionários!$A$1:$I$98,7,FALSE)</f>
        <v>Noite</v>
      </c>
      <c r="L2254" t="str">
        <f>VLOOKUP(K2254,Turnos!$A$1:$C$4,2,FALSE)</f>
        <v>22:00</v>
      </c>
      <c r="M2254" t="str">
        <f>VLOOKUP(K2254,Turnos!$A$1:$C$4,3,FALSE)</f>
        <v>06:00</v>
      </c>
      <c r="N2254" s="6">
        <v>20.357222222222219</v>
      </c>
      <c r="O2254" s="6">
        <v>17.022222222222222</v>
      </c>
      <c r="P2254" s="6">
        <f t="shared" si="142"/>
        <v>37.379444444444445</v>
      </c>
      <c r="Q2254" t="str">
        <f t="shared" si="143"/>
        <v>Anomalia</v>
      </c>
      <c r="R2254" t="str">
        <f>VLOOKUP(A2254,Funcionários!$A$1:$I$98,6,FALSE)</f>
        <v>Logística</v>
      </c>
      <c r="S2254" t="str">
        <f>VLOOKUP(A2254,Funcionários!$A$1:$I$98,5,FALSE)</f>
        <v>Analista</v>
      </c>
      <c r="T2254">
        <f>VLOOKUP(A2254,Funcionários!$A$1:$I$98,8,FALSE)</f>
        <v>10190.83</v>
      </c>
      <c r="U2254" t="str">
        <f>VLOOKUP(A2254,Funcionários!$A$1:$I$98,3,FALSE)</f>
        <v>F</v>
      </c>
    </row>
    <row r="2255" spans="1:21" x14ac:dyDescent="0.3">
      <c r="A2255">
        <v>78</v>
      </c>
      <c r="B2255" t="str">
        <f>VLOOKUP(A2255,Funcionários!$A$1:$I$98,2,FALSE)</f>
        <v>Léo Sousa</v>
      </c>
      <c r="C2255" s="2" t="s">
        <v>17</v>
      </c>
      <c r="D2255" s="4" t="s">
        <v>3828</v>
      </c>
      <c r="E2255" s="4" t="s">
        <v>3829</v>
      </c>
      <c r="F2255">
        <v>0</v>
      </c>
      <c r="G2255">
        <v>0.9</v>
      </c>
      <c r="H2255">
        <f t="shared" si="140"/>
        <v>2025</v>
      </c>
      <c r="I2255">
        <f t="shared" si="141"/>
        <v>5</v>
      </c>
      <c r="J2255" t="s">
        <v>18</v>
      </c>
      <c r="K2255" t="str">
        <f>VLOOKUP(A2255,Funcionários!$A$1:$I$98,7,FALSE)</f>
        <v>Noite</v>
      </c>
      <c r="L2255" t="str">
        <f>VLOOKUP(K2255,Turnos!$A$1:$C$4,2,FALSE)</f>
        <v>22:00</v>
      </c>
      <c r="M2255" t="str">
        <f>VLOOKUP(K2255,Turnos!$A$1:$C$4,3,FALSE)</f>
        <v>06:00</v>
      </c>
      <c r="N2255" s="6">
        <v>11.729166666666664</v>
      </c>
      <c r="O2255" s="6">
        <v>1.356111111111111</v>
      </c>
      <c r="P2255" s="6">
        <f t="shared" si="142"/>
        <v>13.085277777777776</v>
      </c>
      <c r="Q2255" t="str">
        <f t="shared" si="143"/>
        <v>Anomalia</v>
      </c>
      <c r="R2255" t="str">
        <f>VLOOKUP(A2255,Funcionários!$A$1:$I$98,6,FALSE)</f>
        <v>Logística</v>
      </c>
      <c r="S2255" t="str">
        <f>VLOOKUP(A2255,Funcionários!$A$1:$I$98,5,FALSE)</f>
        <v>Analista</v>
      </c>
      <c r="T2255">
        <f>VLOOKUP(A2255,Funcionários!$A$1:$I$98,8,FALSE)</f>
        <v>10190.83</v>
      </c>
      <c r="U2255" t="str">
        <f>VLOOKUP(A2255,Funcionários!$A$1:$I$98,3,FALSE)</f>
        <v>F</v>
      </c>
    </row>
    <row r="2256" spans="1:21" x14ac:dyDescent="0.3">
      <c r="A2256">
        <v>78</v>
      </c>
      <c r="B2256" t="str">
        <f>VLOOKUP(A2256,Funcionários!$A$1:$I$98,2,FALSE)</f>
        <v>Léo Sousa</v>
      </c>
      <c r="C2256" s="2" t="s">
        <v>19</v>
      </c>
      <c r="D2256" s="4" t="s">
        <v>3830</v>
      </c>
      <c r="E2256" s="4" t="s">
        <v>2494</v>
      </c>
      <c r="F2256">
        <v>0</v>
      </c>
      <c r="G2256">
        <v>2</v>
      </c>
      <c r="H2256">
        <f t="shared" si="140"/>
        <v>2025</v>
      </c>
      <c r="I2256">
        <f t="shared" si="141"/>
        <v>5</v>
      </c>
      <c r="J2256" t="s">
        <v>22</v>
      </c>
      <c r="K2256" t="str">
        <f>VLOOKUP(A2256,Funcionários!$A$1:$I$98,7,FALSE)</f>
        <v>Noite</v>
      </c>
      <c r="L2256" t="str">
        <f>VLOOKUP(K2256,Turnos!$A$1:$C$4,2,FALSE)</f>
        <v>22:00</v>
      </c>
      <c r="M2256" t="str">
        <f>VLOOKUP(K2256,Turnos!$A$1:$C$4,3,FALSE)</f>
        <v>06:00</v>
      </c>
      <c r="N2256" s="6">
        <v>16.148055555555555</v>
      </c>
      <c r="O2256" s="6">
        <v>16.019722222222221</v>
      </c>
      <c r="P2256" s="6">
        <f t="shared" si="142"/>
        <v>32.167777777777772</v>
      </c>
      <c r="Q2256" t="str">
        <f t="shared" si="143"/>
        <v>Anomalia</v>
      </c>
      <c r="R2256" t="str">
        <f>VLOOKUP(A2256,Funcionários!$A$1:$I$98,6,FALSE)</f>
        <v>Logística</v>
      </c>
      <c r="S2256" t="str">
        <f>VLOOKUP(A2256,Funcionários!$A$1:$I$98,5,FALSE)</f>
        <v>Analista</v>
      </c>
      <c r="T2256">
        <f>VLOOKUP(A2256,Funcionários!$A$1:$I$98,8,FALSE)</f>
        <v>10190.83</v>
      </c>
      <c r="U2256" t="str">
        <f>VLOOKUP(A2256,Funcionários!$A$1:$I$98,3,FALSE)</f>
        <v>F</v>
      </c>
    </row>
    <row r="2257" spans="1:21" x14ac:dyDescent="0.3">
      <c r="A2257">
        <v>78</v>
      </c>
      <c r="B2257" t="str">
        <f>VLOOKUP(A2257,Funcionários!$A$1:$I$98,2,FALSE)</f>
        <v>Léo Sousa</v>
      </c>
      <c r="C2257" s="2" t="s">
        <v>23</v>
      </c>
      <c r="D2257" s="4" t="s">
        <v>3831</v>
      </c>
      <c r="E2257" s="4" t="s">
        <v>3832</v>
      </c>
      <c r="F2257">
        <v>0</v>
      </c>
      <c r="G2257">
        <v>2.9</v>
      </c>
      <c r="H2257">
        <f t="shared" si="140"/>
        <v>2025</v>
      </c>
      <c r="I2257">
        <f t="shared" si="141"/>
        <v>5</v>
      </c>
      <c r="J2257" t="s">
        <v>26</v>
      </c>
      <c r="K2257" t="str">
        <f>VLOOKUP(A2257,Funcionários!$A$1:$I$98,7,FALSE)</f>
        <v>Noite</v>
      </c>
      <c r="L2257" t="str">
        <f>VLOOKUP(K2257,Turnos!$A$1:$C$4,2,FALSE)</f>
        <v>22:00</v>
      </c>
      <c r="M2257" t="str">
        <f>VLOOKUP(K2257,Turnos!$A$1:$C$4,3,FALSE)</f>
        <v>06:00</v>
      </c>
      <c r="N2257" s="6">
        <v>13.814999999999998</v>
      </c>
      <c r="O2257" s="6">
        <v>5.559166666666667</v>
      </c>
      <c r="P2257" s="6">
        <f t="shared" si="142"/>
        <v>19.374166666666664</v>
      </c>
      <c r="Q2257" t="str">
        <f t="shared" si="143"/>
        <v>Anomalia</v>
      </c>
      <c r="R2257" t="str">
        <f>VLOOKUP(A2257,Funcionários!$A$1:$I$98,6,FALSE)</f>
        <v>Logística</v>
      </c>
      <c r="S2257" t="str">
        <f>VLOOKUP(A2257,Funcionários!$A$1:$I$98,5,FALSE)</f>
        <v>Analista</v>
      </c>
      <c r="T2257">
        <f>VLOOKUP(A2257,Funcionários!$A$1:$I$98,8,FALSE)</f>
        <v>10190.83</v>
      </c>
      <c r="U2257" t="str">
        <f>VLOOKUP(A2257,Funcionários!$A$1:$I$98,3,FALSE)</f>
        <v>F</v>
      </c>
    </row>
    <row r="2258" spans="1:21" x14ac:dyDescent="0.3">
      <c r="A2258">
        <v>78</v>
      </c>
      <c r="B2258" t="str">
        <f>VLOOKUP(A2258,Funcionários!$A$1:$I$98,2,FALSE)</f>
        <v>Léo Sousa</v>
      </c>
      <c r="C2258" s="2" t="s">
        <v>27</v>
      </c>
      <c r="D2258" s="4" t="s">
        <v>3833</v>
      </c>
      <c r="E2258" s="4" t="s">
        <v>3834</v>
      </c>
      <c r="F2258">
        <v>0</v>
      </c>
      <c r="G2258">
        <v>0.6</v>
      </c>
      <c r="H2258">
        <f t="shared" si="140"/>
        <v>2025</v>
      </c>
      <c r="I2258">
        <f t="shared" si="141"/>
        <v>5</v>
      </c>
      <c r="J2258" t="s">
        <v>28</v>
      </c>
      <c r="K2258" t="str">
        <f>VLOOKUP(A2258,Funcionários!$A$1:$I$98,7,FALSE)</f>
        <v>Noite</v>
      </c>
      <c r="L2258" t="str">
        <f>VLOOKUP(K2258,Turnos!$A$1:$C$4,2,FALSE)</f>
        <v>22:00</v>
      </c>
      <c r="M2258" t="str">
        <f>VLOOKUP(K2258,Turnos!$A$1:$C$4,3,FALSE)</f>
        <v>06:00</v>
      </c>
      <c r="N2258" s="6">
        <v>12.039166666666665</v>
      </c>
      <c r="O2258" s="6">
        <v>7.357499999999999</v>
      </c>
      <c r="P2258" s="6">
        <f t="shared" si="142"/>
        <v>19.396666666666665</v>
      </c>
      <c r="Q2258" t="str">
        <f t="shared" si="143"/>
        <v>Anomalia</v>
      </c>
      <c r="R2258" t="str">
        <f>VLOOKUP(A2258,Funcionários!$A$1:$I$98,6,FALSE)</f>
        <v>Logística</v>
      </c>
      <c r="S2258" t="str">
        <f>VLOOKUP(A2258,Funcionários!$A$1:$I$98,5,FALSE)</f>
        <v>Analista</v>
      </c>
      <c r="T2258">
        <f>VLOOKUP(A2258,Funcionários!$A$1:$I$98,8,FALSE)</f>
        <v>10190.83</v>
      </c>
      <c r="U2258" t="str">
        <f>VLOOKUP(A2258,Funcionários!$A$1:$I$98,3,FALSE)</f>
        <v>F</v>
      </c>
    </row>
    <row r="2259" spans="1:21" x14ac:dyDescent="0.3">
      <c r="A2259">
        <v>78</v>
      </c>
      <c r="B2259" t="str">
        <f>VLOOKUP(A2259,Funcionários!$A$1:$I$98,2,FALSE)</f>
        <v>Léo Sousa</v>
      </c>
      <c r="C2259" s="2" t="s">
        <v>29</v>
      </c>
      <c r="D2259" s="4" t="s">
        <v>3835</v>
      </c>
      <c r="E2259" s="4" t="s">
        <v>3836</v>
      </c>
      <c r="F2259">
        <v>0</v>
      </c>
      <c r="G2259">
        <v>2.6</v>
      </c>
      <c r="H2259">
        <f t="shared" si="140"/>
        <v>2025</v>
      </c>
      <c r="I2259">
        <f t="shared" si="141"/>
        <v>4</v>
      </c>
      <c r="J2259" t="s">
        <v>9</v>
      </c>
      <c r="K2259" t="str">
        <f>VLOOKUP(A2259,Funcionários!$A$1:$I$98,7,FALSE)</f>
        <v>Noite</v>
      </c>
      <c r="L2259" t="str">
        <f>VLOOKUP(K2259,Turnos!$A$1:$C$4,2,FALSE)</f>
        <v>22:00</v>
      </c>
      <c r="M2259" t="str">
        <f>VLOOKUP(K2259,Turnos!$A$1:$C$4,3,FALSE)</f>
        <v>06:00</v>
      </c>
      <c r="N2259" s="6">
        <v>15.571388888888889</v>
      </c>
      <c r="O2259" s="6">
        <v>14.979444444444443</v>
      </c>
      <c r="P2259" s="6">
        <f t="shared" si="142"/>
        <v>30.55083333333333</v>
      </c>
      <c r="Q2259" t="str">
        <f t="shared" si="143"/>
        <v>Anomalia</v>
      </c>
      <c r="R2259" t="str">
        <f>VLOOKUP(A2259,Funcionários!$A$1:$I$98,6,FALSE)</f>
        <v>Logística</v>
      </c>
      <c r="S2259" t="str">
        <f>VLOOKUP(A2259,Funcionários!$A$1:$I$98,5,FALSE)</f>
        <v>Analista</v>
      </c>
      <c r="T2259">
        <f>VLOOKUP(A2259,Funcionários!$A$1:$I$98,8,FALSE)</f>
        <v>10190.83</v>
      </c>
      <c r="U2259" t="str">
        <f>VLOOKUP(A2259,Funcionários!$A$1:$I$98,3,FALSE)</f>
        <v>F</v>
      </c>
    </row>
    <row r="2260" spans="1:21" x14ac:dyDescent="0.3">
      <c r="A2260">
        <v>78</v>
      </c>
      <c r="B2260" t="str">
        <f>VLOOKUP(A2260,Funcionários!$A$1:$I$98,2,FALSE)</f>
        <v>Léo Sousa</v>
      </c>
      <c r="C2260" s="2" t="s">
        <v>32</v>
      </c>
      <c r="D2260" s="4" t="s">
        <v>3837</v>
      </c>
      <c r="E2260" s="4" t="s">
        <v>3838</v>
      </c>
      <c r="F2260">
        <v>0</v>
      </c>
      <c r="G2260">
        <v>0</v>
      </c>
      <c r="H2260">
        <f t="shared" si="140"/>
        <v>2025</v>
      </c>
      <c r="I2260">
        <f t="shared" si="141"/>
        <v>4</v>
      </c>
      <c r="J2260" t="s">
        <v>12</v>
      </c>
      <c r="K2260" t="str">
        <f>VLOOKUP(A2260,Funcionários!$A$1:$I$98,7,FALSE)</f>
        <v>Noite</v>
      </c>
      <c r="L2260" t="str">
        <f>VLOOKUP(K2260,Turnos!$A$1:$C$4,2,FALSE)</f>
        <v>22:00</v>
      </c>
      <c r="M2260" t="str">
        <f>VLOOKUP(K2260,Turnos!$A$1:$C$4,3,FALSE)</f>
        <v>06:00</v>
      </c>
      <c r="N2260" s="6">
        <v>15.36222222222222</v>
      </c>
      <c r="O2260" s="6">
        <v>15.270277777777778</v>
      </c>
      <c r="P2260" s="6">
        <f t="shared" si="142"/>
        <v>30.6325</v>
      </c>
      <c r="Q2260" t="str">
        <f t="shared" si="143"/>
        <v>Anomalia</v>
      </c>
      <c r="R2260" t="str">
        <f>VLOOKUP(A2260,Funcionários!$A$1:$I$98,6,FALSE)</f>
        <v>Logística</v>
      </c>
      <c r="S2260" t="str">
        <f>VLOOKUP(A2260,Funcionários!$A$1:$I$98,5,FALSE)</f>
        <v>Analista</v>
      </c>
      <c r="T2260">
        <f>VLOOKUP(A2260,Funcionários!$A$1:$I$98,8,FALSE)</f>
        <v>10190.83</v>
      </c>
      <c r="U2260" t="str">
        <f>VLOOKUP(A2260,Funcionários!$A$1:$I$98,3,FALSE)</f>
        <v>F</v>
      </c>
    </row>
    <row r="2261" spans="1:21" x14ac:dyDescent="0.3">
      <c r="A2261">
        <v>78</v>
      </c>
      <c r="B2261" t="str">
        <f>VLOOKUP(A2261,Funcionários!$A$1:$I$98,2,FALSE)</f>
        <v>Léo Sousa</v>
      </c>
      <c r="C2261" s="2" t="s">
        <v>35</v>
      </c>
      <c r="D2261" s="4" t="s">
        <v>3839</v>
      </c>
      <c r="E2261" s="4" t="s">
        <v>3840</v>
      </c>
      <c r="F2261">
        <v>0</v>
      </c>
      <c r="G2261">
        <v>1.4</v>
      </c>
      <c r="H2261">
        <f t="shared" si="140"/>
        <v>2025</v>
      </c>
      <c r="I2261">
        <f t="shared" si="141"/>
        <v>4</v>
      </c>
      <c r="J2261" t="s">
        <v>16</v>
      </c>
      <c r="K2261" t="str">
        <f>VLOOKUP(A2261,Funcionários!$A$1:$I$98,7,FALSE)</f>
        <v>Noite</v>
      </c>
      <c r="L2261" t="str">
        <f>VLOOKUP(K2261,Turnos!$A$1:$C$4,2,FALSE)</f>
        <v>22:00</v>
      </c>
      <c r="M2261" t="str">
        <f>VLOOKUP(K2261,Turnos!$A$1:$C$4,3,FALSE)</f>
        <v>06:00</v>
      </c>
      <c r="N2261" s="6">
        <v>11.665833333333332</v>
      </c>
      <c r="O2261" s="6">
        <v>8.6597222222222214</v>
      </c>
      <c r="P2261" s="6">
        <f t="shared" si="142"/>
        <v>20.325555555555553</v>
      </c>
      <c r="Q2261" t="str">
        <f t="shared" si="143"/>
        <v>Anomalia</v>
      </c>
      <c r="R2261" t="str">
        <f>VLOOKUP(A2261,Funcionários!$A$1:$I$98,6,FALSE)</f>
        <v>Logística</v>
      </c>
      <c r="S2261" t="str">
        <f>VLOOKUP(A2261,Funcionários!$A$1:$I$98,5,FALSE)</f>
        <v>Analista</v>
      </c>
      <c r="T2261">
        <f>VLOOKUP(A2261,Funcionários!$A$1:$I$98,8,FALSE)</f>
        <v>10190.83</v>
      </c>
      <c r="U2261" t="str">
        <f>VLOOKUP(A2261,Funcionários!$A$1:$I$98,3,FALSE)</f>
        <v>F</v>
      </c>
    </row>
    <row r="2262" spans="1:21" x14ac:dyDescent="0.3">
      <c r="A2262">
        <v>78</v>
      </c>
      <c r="B2262" t="str">
        <f>VLOOKUP(A2262,Funcionários!$A$1:$I$98,2,FALSE)</f>
        <v>Léo Sousa</v>
      </c>
      <c r="C2262" s="2" t="s">
        <v>36</v>
      </c>
      <c r="D2262" s="4" t="s">
        <v>3841</v>
      </c>
      <c r="E2262" s="4" t="s">
        <v>3842</v>
      </c>
      <c r="F2262">
        <v>0</v>
      </c>
      <c r="G2262">
        <v>2.9</v>
      </c>
      <c r="H2262">
        <f t="shared" si="140"/>
        <v>2025</v>
      </c>
      <c r="I2262">
        <f t="shared" si="141"/>
        <v>4</v>
      </c>
      <c r="J2262" t="s">
        <v>18</v>
      </c>
      <c r="K2262" t="str">
        <f>VLOOKUP(A2262,Funcionários!$A$1:$I$98,7,FALSE)</f>
        <v>Noite</v>
      </c>
      <c r="L2262" t="str">
        <f>VLOOKUP(K2262,Turnos!$A$1:$C$4,2,FALSE)</f>
        <v>22:00</v>
      </c>
      <c r="M2262" t="str">
        <f>VLOOKUP(K2262,Turnos!$A$1:$C$4,3,FALSE)</f>
        <v>06:00</v>
      </c>
      <c r="N2262" s="6">
        <v>4.1208333333333327</v>
      </c>
      <c r="O2262" s="6">
        <v>5.9594444444444452</v>
      </c>
      <c r="P2262" s="6">
        <f t="shared" si="142"/>
        <v>10.080277777777777</v>
      </c>
      <c r="Q2262" t="str">
        <f t="shared" si="143"/>
        <v>Anomalia</v>
      </c>
      <c r="R2262" t="str">
        <f>VLOOKUP(A2262,Funcionários!$A$1:$I$98,6,FALSE)</f>
        <v>Logística</v>
      </c>
      <c r="S2262" t="str">
        <f>VLOOKUP(A2262,Funcionários!$A$1:$I$98,5,FALSE)</f>
        <v>Analista</v>
      </c>
      <c r="T2262">
        <f>VLOOKUP(A2262,Funcionários!$A$1:$I$98,8,FALSE)</f>
        <v>10190.83</v>
      </c>
      <c r="U2262" t="str">
        <f>VLOOKUP(A2262,Funcionários!$A$1:$I$98,3,FALSE)</f>
        <v>F</v>
      </c>
    </row>
    <row r="2263" spans="1:21" x14ac:dyDescent="0.3">
      <c r="A2263">
        <v>78</v>
      </c>
      <c r="B2263" t="str">
        <f>VLOOKUP(A2263,Funcionários!$A$1:$I$98,2,FALSE)</f>
        <v>Léo Sousa</v>
      </c>
      <c r="C2263" s="2" t="s">
        <v>39</v>
      </c>
      <c r="D2263" s="4" t="s">
        <v>3843</v>
      </c>
      <c r="E2263" s="4" t="s">
        <v>3844</v>
      </c>
      <c r="F2263">
        <v>0</v>
      </c>
      <c r="G2263">
        <v>1.9</v>
      </c>
      <c r="H2263">
        <f t="shared" si="140"/>
        <v>2025</v>
      </c>
      <c r="I2263">
        <f t="shared" si="141"/>
        <v>4</v>
      </c>
      <c r="J2263" t="s">
        <v>22</v>
      </c>
      <c r="K2263" t="str">
        <f>VLOOKUP(A2263,Funcionários!$A$1:$I$98,7,FALSE)</f>
        <v>Noite</v>
      </c>
      <c r="L2263" t="str">
        <f>VLOOKUP(K2263,Turnos!$A$1:$C$4,2,FALSE)</f>
        <v>22:00</v>
      </c>
      <c r="M2263" t="str">
        <f>VLOOKUP(K2263,Turnos!$A$1:$C$4,3,FALSE)</f>
        <v>06:00</v>
      </c>
      <c r="N2263" s="6">
        <v>17.330833333333331</v>
      </c>
      <c r="O2263" s="6">
        <v>1.1569444444444446</v>
      </c>
      <c r="P2263" s="6">
        <f t="shared" si="142"/>
        <v>18.487777777777776</v>
      </c>
      <c r="Q2263" t="str">
        <f t="shared" si="143"/>
        <v>Anomalia</v>
      </c>
      <c r="R2263" t="str">
        <f>VLOOKUP(A2263,Funcionários!$A$1:$I$98,6,FALSE)</f>
        <v>Logística</v>
      </c>
      <c r="S2263" t="str">
        <f>VLOOKUP(A2263,Funcionários!$A$1:$I$98,5,FALSE)</f>
        <v>Analista</v>
      </c>
      <c r="T2263">
        <f>VLOOKUP(A2263,Funcionários!$A$1:$I$98,8,FALSE)</f>
        <v>10190.83</v>
      </c>
      <c r="U2263" t="str">
        <f>VLOOKUP(A2263,Funcionários!$A$1:$I$98,3,FALSE)</f>
        <v>F</v>
      </c>
    </row>
    <row r="2264" spans="1:21" x14ac:dyDescent="0.3">
      <c r="A2264">
        <v>78</v>
      </c>
      <c r="B2264" t="str">
        <f>VLOOKUP(A2264,Funcionários!$A$1:$I$98,2,FALSE)</f>
        <v>Léo Sousa</v>
      </c>
      <c r="C2264" s="2" t="s">
        <v>42</v>
      </c>
      <c r="D2264" s="4" t="s">
        <v>3845</v>
      </c>
      <c r="E2264" s="4" t="s">
        <v>3846</v>
      </c>
      <c r="F2264">
        <v>0</v>
      </c>
      <c r="G2264">
        <v>2</v>
      </c>
      <c r="H2264">
        <f t="shared" si="140"/>
        <v>2025</v>
      </c>
      <c r="I2264">
        <f t="shared" si="141"/>
        <v>4</v>
      </c>
      <c r="J2264" t="s">
        <v>26</v>
      </c>
      <c r="K2264" t="str">
        <f>VLOOKUP(A2264,Funcionários!$A$1:$I$98,7,FALSE)</f>
        <v>Noite</v>
      </c>
      <c r="L2264" t="str">
        <f>VLOOKUP(K2264,Turnos!$A$1:$C$4,2,FALSE)</f>
        <v>22:00</v>
      </c>
      <c r="M2264" t="str">
        <f>VLOOKUP(K2264,Turnos!$A$1:$C$4,3,FALSE)</f>
        <v>06:00</v>
      </c>
      <c r="N2264" s="6">
        <v>6.3808333333333316</v>
      </c>
      <c r="O2264" s="6">
        <v>4.2686111111111114</v>
      </c>
      <c r="P2264" s="6">
        <f t="shared" si="142"/>
        <v>10.649444444444443</v>
      </c>
      <c r="Q2264" t="str">
        <f t="shared" si="143"/>
        <v>Anomalia</v>
      </c>
      <c r="R2264" t="str">
        <f>VLOOKUP(A2264,Funcionários!$A$1:$I$98,6,FALSE)</f>
        <v>Logística</v>
      </c>
      <c r="S2264" t="str">
        <f>VLOOKUP(A2264,Funcionários!$A$1:$I$98,5,FALSE)</f>
        <v>Analista</v>
      </c>
      <c r="T2264">
        <f>VLOOKUP(A2264,Funcionários!$A$1:$I$98,8,FALSE)</f>
        <v>10190.83</v>
      </c>
      <c r="U2264" t="str">
        <f>VLOOKUP(A2264,Funcionários!$A$1:$I$98,3,FALSE)</f>
        <v>F</v>
      </c>
    </row>
    <row r="2265" spans="1:21" x14ac:dyDescent="0.3">
      <c r="A2265">
        <v>78</v>
      </c>
      <c r="B2265" t="str">
        <f>VLOOKUP(A2265,Funcionários!$A$1:$I$98,2,FALSE)</f>
        <v>Léo Sousa</v>
      </c>
      <c r="C2265" s="2" t="s">
        <v>45</v>
      </c>
      <c r="D2265" s="4" t="s">
        <v>3847</v>
      </c>
      <c r="E2265" s="4" t="s">
        <v>3848</v>
      </c>
      <c r="F2265">
        <v>0</v>
      </c>
      <c r="G2265">
        <v>0.9</v>
      </c>
      <c r="H2265">
        <f t="shared" si="140"/>
        <v>2025</v>
      </c>
      <c r="I2265">
        <f t="shared" si="141"/>
        <v>4</v>
      </c>
      <c r="J2265" t="s">
        <v>28</v>
      </c>
      <c r="K2265" t="str">
        <f>VLOOKUP(A2265,Funcionários!$A$1:$I$98,7,FALSE)</f>
        <v>Noite</v>
      </c>
      <c r="L2265" t="str">
        <f>VLOOKUP(K2265,Turnos!$A$1:$C$4,2,FALSE)</f>
        <v>22:00</v>
      </c>
      <c r="M2265" t="str">
        <f>VLOOKUP(K2265,Turnos!$A$1:$C$4,3,FALSE)</f>
        <v>06:00</v>
      </c>
      <c r="N2265" s="6">
        <v>5.3286111111111119</v>
      </c>
      <c r="O2265" s="6">
        <v>9.8972222222222221</v>
      </c>
      <c r="P2265" s="6">
        <f t="shared" si="142"/>
        <v>15.225833333333334</v>
      </c>
      <c r="Q2265" t="str">
        <f t="shared" si="143"/>
        <v>Anomalia</v>
      </c>
      <c r="R2265" t="str">
        <f>VLOOKUP(A2265,Funcionários!$A$1:$I$98,6,FALSE)</f>
        <v>Logística</v>
      </c>
      <c r="S2265" t="str">
        <f>VLOOKUP(A2265,Funcionários!$A$1:$I$98,5,FALSE)</f>
        <v>Analista</v>
      </c>
      <c r="T2265">
        <f>VLOOKUP(A2265,Funcionários!$A$1:$I$98,8,FALSE)</f>
        <v>10190.83</v>
      </c>
      <c r="U2265" t="str">
        <f>VLOOKUP(A2265,Funcionários!$A$1:$I$98,3,FALSE)</f>
        <v>F</v>
      </c>
    </row>
    <row r="2266" spans="1:21" x14ac:dyDescent="0.3">
      <c r="A2266">
        <v>78</v>
      </c>
      <c r="B2266" t="str">
        <f>VLOOKUP(A2266,Funcionários!$A$1:$I$98,2,FALSE)</f>
        <v>Léo Sousa</v>
      </c>
      <c r="C2266" s="2" t="s">
        <v>48</v>
      </c>
      <c r="D2266" s="4"/>
      <c r="E2266" s="4"/>
      <c r="F2266">
        <v>1</v>
      </c>
      <c r="G2266">
        <v>0</v>
      </c>
      <c r="H2266">
        <f t="shared" si="140"/>
        <v>2025</v>
      </c>
      <c r="I2266">
        <f t="shared" si="141"/>
        <v>4</v>
      </c>
      <c r="J2266" t="s">
        <v>9</v>
      </c>
      <c r="K2266" t="str">
        <f>VLOOKUP(A2266,Funcionários!$A$1:$I$98,7,FALSE)</f>
        <v>Noite</v>
      </c>
      <c r="L2266" t="str">
        <f>VLOOKUP(K2266,Turnos!$A$1:$C$4,2,FALSE)</f>
        <v>22:00</v>
      </c>
      <c r="M2266" t="str">
        <f>VLOOKUP(K2266,Turnos!$A$1:$C$4,3,FALSE)</f>
        <v>06:00</v>
      </c>
      <c r="N2266" s="6">
        <v>22</v>
      </c>
      <c r="O2266" s="6">
        <v>6</v>
      </c>
      <c r="P2266" s="6">
        <f t="shared" si="142"/>
        <v>28</v>
      </c>
      <c r="Q2266" t="str">
        <f t="shared" si="143"/>
        <v>Anomalia</v>
      </c>
      <c r="R2266" t="str">
        <f>VLOOKUP(A2266,Funcionários!$A$1:$I$98,6,FALSE)</f>
        <v>Logística</v>
      </c>
      <c r="S2266" t="str">
        <f>VLOOKUP(A2266,Funcionários!$A$1:$I$98,5,FALSE)</f>
        <v>Analista</v>
      </c>
      <c r="T2266">
        <f>VLOOKUP(A2266,Funcionários!$A$1:$I$98,8,FALSE)</f>
        <v>10190.83</v>
      </c>
      <c r="U2266" t="str">
        <f>VLOOKUP(A2266,Funcionários!$A$1:$I$98,3,FALSE)</f>
        <v>F</v>
      </c>
    </row>
    <row r="2267" spans="1:21" x14ac:dyDescent="0.3">
      <c r="A2267">
        <v>78</v>
      </c>
      <c r="B2267" t="str">
        <f>VLOOKUP(A2267,Funcionários!$A$1:$I$98,2,FALSE)</f>
        <v>Léo Sousa</v>
      </c>
      <c r="C2267" s="2" t="s">
        <v>51</v>
      </c>
      <c r="D2267" s="4"/>
      <c r="E2267" s="4"/>
      <c r="F2267">
        <v>1</v>
      </c>
      <c r="G2267">
        <v>0</v>
      </c>
      <c r="H2267">
        <f t="shared" si="140"/>
        <v>2025</v>
      </c>
      <c r="I2267">
        <f t="shared" si="141"/>
        <v>4</v>
      </c>
      <c r="J2267" t="s">
        <v>12</v>
      </c>
      <c r="K2267" t="str">
        <f>VLOOKUP(A2267,Funcionários!$A$1:$I$98,7,FALSE)</f>
        <v>Noite</v>
      </c>
      <c r="L2267" t="str">
        <f>VLOOKUP(K2267,Turnos!$A$1:$C$4,2,FALSE)</f>
        <v>22:00</v>
      </c>
      <c r="M2267" t="str">
        <f>VLOOKUP(K2267,Turnos!$A$1:$C$4,3,FALSE)</f>
        <v>06:00</v>
      </c>
      <c r="N2267" s="6">
        <v>22</v>
      </c>
      <c r="O2267" s="6">
        <v>6</v>
      </c>
      <c r="P2267" s="6">
        <f t="shared" si="142"/>
        <v>28</v>
      </c>
      <c r="Q2267" t="str">
        <f t="shared" si="143"/>
        <v>Anomalia</v>
      </c>
      <c r="R2267" t="str">
        <f>VLOOKUP(A2267,Funcionários!$A$1:$I$98,6,FALSE)</f>
        <v>Logística</v>
      </c>
      <c r="S2267" t="str">
        <f>VLOOKUP(A2267,Funcionários!$A$1:$I$98,5,FALSE)</f>
        <v>Analista</v>
      </c>
      <c r="T2267">
        <f>VLOOKUP(A2267,Funcionários!$A$1:$I$98,8,FALSE)</f>
        <v>10190.83</v>
      </c>
      <c r="U2267" t="str">
        <f>VLOOKUP(A2267,Funcionários!$A$1:$I$98,3,FALSE)</f>
        <v>F</v>
      </c>
    </row>
    <row r="2268" spans="1:21" x14ac:dyDescent="0.3">
      <c r="A2268">
        <v>78</v>
      </c>
      <c r="B2268" t="str">
        <f>VLOOKUP(A2268,Funcionários!$A$1:$I$98,2,FALSE)</f>
        <v>Léo Sousa</v>
      </c>
      <c r="C2268" s="2" t="s">
        <v>54</v>
      </c>
      <c r="D2268" s="4" t="s">
        <v>3849</v>
      </c>
      <c r="E2268" s="4" t="s">
        <v>3850</v>
      </c>
      <c r="F2268">
        <v>0</v>
      </c>
      <c r="G2268">
        <v>0.6</v>
      </c>
      <c r="H2268">
        <f t="shared" si="140"/>
        <v>2025</v>
      </c>
      <c r="I2268">
        <f t="shared" si="141"/>
        <v>4</v>
      </c>
      <c r="J2268" t="s">
        <v>16</v>
      </c>
      <c r="K2268" t="str">
        <f>VLOOKUP(A2268,Funcionários!$A$1:$I$98,7,FALSE)</f>
        <v>Noite</v>
      </c>
      <c r="L2268" t="str">
        <f>VLOOKUP(K2268,Turnos!$A$1:$C$4,2,FALSE)</f>
        <v>22:00</v>
      </c>
      <c r="M2268" t="str">
        <f>VLOOKUP(K2268,Turnos!$A$1:$C$4,3,FALSE)</f>
        <v>06:00</v>
      </c>
      <c r="N2268" s="6">
        <v>7.6591666666666676</v>
      </c>
      <c r="O2268" s="6">
        <v>1.6513888888888888</v>
      </c>
      <c r="P2268" s="6">
        <f t="shared" si="142"/>
        <v>9.3105555555555561</v>
      </c>
      <c r="Q2268" t="str">
        <f t="shared" si="143"/>
        <v>Anomalia</v>
      </c>
      <c r="R2268" t="str">
        <f>VLOOKUP(A2268,Funcionários!$A$1:$I$98,6,FALSE)</f>
        <v>Logística</v>
      </c>
      <c r="S2268" t="str">
        <f>VLOOKUP(A2268,Funcionários!$A$1:$I$98,5,FALSE)</f>
        <v>Analista</v>
      </c>
      <c r="T2268">
        <f>VLOOKUP(A2268,Funcionários!$A$1:$I$98,8,FALSE)</f>
        <v>10190.83</v>
      </c>
      <c r="U2268" t="str">
        <f>VLOOKUP(A2268,Funcionários!$A$1:$I$98,3,FALSE)</f>
        <v>F</v>
      </c>
    </row>
    <row r="2269" spans="1:21" x14ac:dyDescent="0.3">
      <c r="A2269">
        <v>78</v>
      </c>
      <c r="B2269" t="str">
        <f>VLOOKUP(A2269,Funcionários!$A$1:$I$98,2,FALSE)</f>
        <v>Léo Sousa</v>
      </c>
      <c r="C2269" s="2" t="s">
        <v>57</v>
      </c>
      <c r="D2269" s="4" t="s">
        <v>3851</v>
      </c>
      <c r="E2269" s="4" t="s">
        <v>3852</v>
      </c>
      <c r="F2269">
        <v>0</v>
      </c>
      <c r="G2269">
        <v>1.3</v>
      </c>
      <c r="H2269">
        <f t="shared" si="140"/>
        <v>2025</v>
      </c>
      <c r="I2269">
        <f t="shared" si="141"/>
        <v>4</v>
      </c>
      <c r="J2269" t="s">
        <v>18</v>
      </c>
      <c r="K2269" t="str">
        <f>VLOOKUP(A2269,Funcionários!$A$1:$I$98,7,FALSE)</f>
        <v>Noite</v>
      </c>
      <c r="L2269" t="str">
        <f>VLOOKUP(K2269,Turnos!$A$1:$C$4,2,FALSE)</f>
        <v>22:00</v>
      </c>
      <c r="M2269" t="str">
        <f>VLOOKUP(K2269,Turnos!$A$1:$C$4,3,FALSE)</f>
        <v>06:00</v>
      </c>
      <c r="N2269" s="6">
        <v>0.73888888888888815</v>
      </c>
      <c r="O2269" s="6">
        <v>10.200555555555557</v>
      </c>
      <c r="P2269" s="6">
        <f t="shared" si="142"/>
        <v>10.939444444444446</v>
      </c>
      <c r="Q2269" t="str">
        <f t="shared" si="143"/>
        <v>Anomalia</v>
      </c>
      <c r="R2269" t="str">
        <f>VLOOKUP(A2269,Funcionários!$A$1:$I$98,6,FALSE)</f>
        <v>Logística</v>
      </c>
      <c r="S2269" t="str">
        <f>VLOOKUP(A2269,Funcionários!$A$1:$I$98,5,FALSE)</f>
        <v>Analista</v>
      </c>
      <c r="T2269">
        <f>VLOOKUP(A2269,Funcionários!$A$1:$I$98,8,FALSE)</f>
        <v>10190.83</v>
      </c>
      <c r="U2269" t="str">
        <f>VLOOKUP(A2269,Funcionários!$A$1:$I$98,3,FALSE)</f>
        <v>F</v>
      </c>
    </row>
    <row r="2270" spans="1:21" x14ac:dyDescent="0.3">
      <c r="A2270">
        <v>78</v>
      </c>
      <c r="B2270" t="str">
        <f>VLOOKUP(A2270,Funcionários!$A$1:$I$98,2,FALSE)</f>
        <v>Léo Sousa</v>
      </c>
      <c r="C2270" s="2" t="s">
        <v>60</v>
      </c>
      <c r="D2270" s="4" t="s">
        <v>3853</v>
      </c>
      <c r="E2270" s="4" t="s">
        <v>3854</v>
      </c>
      <c r="F2270">
        <v>0</v>
      </c>
      <c r="G2270">
        <v>0.6</v>
      </c>
      <c r="H2270">
        <f t="shared" si="140"/>
        <v>2025</v>
      </c>
      <c r="I2270">
        <f t="shared" si="141"/>
        <v>4</v>
      </c>
      <c r="J2270" t="s">
        <v>22</v>
      </c>
      <c r="K2270" t="str">
        <f>VLOOKUP(A2270,Funcionários!$A$1:$I$98,7,FALSE)</f>
        <v>Noite</v>
      </c>
      <c r="L2270" t="str">
        <f>VLOOKUP(K2270,Turnos!$A$1:$C$4,2,FALSE)</f>
        <v>22:00</v>
      </c>
      <c r="M2270" t="str">
        <f>VLOOKUP(K2270,Turnos!$A$1:$C$4,3,FALSE)</f>
        <v>06:00</v>
      </c>
      <c r="N2270" s="6">
        <v>4.7499999999999432E-2</v>
      </c>
      <c r="O2270" s="6">
        <v>3.9641666666666668</v>
      </c>
      <c r="P2270" s="6">
        <f t="shared" si="142"/>
        <v>4.0116666666666667</v>
      </c>
      <c r="Q2270" t="str">
        <f t="shared" si="143"/>
        <v>Anomalia</v>
      </c>
      <c r="R2270" t="str">
        <f>VLOOKUP(A2270,Funcionários!$A$1:$I$98,6,FALSE)</f>
        <v>Logística</v>
      </c>
      <c r="S2270" t="str">
        <f>VLOOKUP(A2270,Funcionários!$A$1:$I$98,5,FALSE)</f>
        <v>Analista</v>
      </c>
      <c r="T2270">
        <f>VLOOKUP(A2270,Funcionários!$A$1:$I$98,8,FALSE)</f>
        <v>10190.83</v>
      </c>
      <c r="U2270" t="str">
        <f>VLOOKUP(A2270,Funcionários!$A$1:$I$98,3,FALSE)</f>
        <v>F</v>
      </c>
    </row>
    <row r="2271" spans="1:21" x14ac:dyDescent="0.3">
      <c r="A2271">
        <v>78</v>
      </c>
      <c r="B2271" t="str">
        <f>VLOOKUP(A2271,Funcionários!$A$1:$I$98,2,FALSE)</f>
        <v>Léo Sousa</v>
      </c>
      <c r="C2271" s="2" t="s">
        <v>63</v>
      </c>
      <c r="D2271" s="4"/>
      <c r="E2271" s="4"/>
      <c r="F2271">
        <v>0</v>
      </c>
      <c r="G2271">
        <v>0</v>
      </c>
      <c r="H2271">
        <f t="shared" si="140"/>
        <v>2025</v>
      </c>
      <c r="I2271">
        <f t="shared" si="141"/>
        <v>4</v>
      </c>
      <c r="J2271" t="s">
        <v>26</v>
      </c>
      <c r="K2271" t="str">
        <f>VLOOKUP(A2271,Funcionários!$A$1:$I$98,7,FALSE)</f>
        <v>Noite</v>
      </c>
      <c r="L2271" t="str">
        <f>VLOOKUP(K2271,Turnos!$A$1:$C$4,2,FALSE)</f>
        <v>22:00</v>
      </c>
      <c r="M2271" t="str">
        <f>VLOOKUP(K2271,Turnos!$A$1:$C$4,3,FALSE)</f>
        <v>06:00</v>
      </c>
      <c r="N2271" s="6">
        <v>22</v>
      </c>
      <c r="O2271" s="6">
        <v>6</v>
      </c>
      <c r="P2271" s="6">
        <f t="shared" si="142"/>
        <v>28</v>
      </c>
      <c r="Q2271" t="str">
        <f t="shared" si="143"/>
        <v>Anomalia</v>
      </c>
      <c r="R2271" t="str">
        <f>VLOOKUP(A2271,Funcionários!$A$1:$I$98,6,FALSE)</f>
        <v>Logística</v>
      </c>
      <c r="S2271" t="str">
        <f>VLOOKUP(A2271,Funcionários!$A$1:$I$98,5,FALSE)</f>
        <v>Analista</v>
      </c>
      <c r="T2271">
        <f>VLOOKUP(A2271,Funcionários!$A$1:$I$98,8,FALSE)</f>
        <v>10190.83</v>
      </c>
      <c r="U2271" t="str">
        <f>VLOOKUP(A2271,Funcionários!$A$1:$I$98,3,FALSE)</f>
        <v>F</v>
      </c>
    </row>
    <row r="2272" spans="1:21" x14ac:dyDescent="0.3">
      <c r="A2272">
        <v>78</v>
      </c>
      <c r="B2272" t="str">
        <f>VLOOKUP(A2272,Funcionários!$A$1:$I$98,2,FALSE)</f>
        <v>Léo Sousa</v>
      </c>
      <c r="C2272" s="2" t="s">
        <v>66</v>
      </c>
      <c r="D2272" s="4" t="s">
        <v>3855</v>
      </c>
      <c r="E2272" s="4" t="s">
        <v>3856</v>
      </c>
      <c r="F2272">
        <v>0</v>
      </c>
      <c r="G2272">
        <v>0.5</v>
      </c>
      <c r="H2272">
        <f t="shared" si="140"/>
        <v>2025</v>
      </c>
      <c r="I2272">
        <f t="shared" si="141"/>
        <v>4</v>
      </c>
      <c r="J2272" t="s">
        <v>28</v>
      </c>
      <c r="K2272" t="str">
        <f>VLOOKUP(A2272,Funcionários!$A$1:$I$98,7,FALSE)</f>
        <v>Noite</v>
      </c>
      <c r="L2272" t="str">
        <f>VLOOKUP(K2272,Turnos!$A$1:$C$4,2,FALSE)</f>
        <v>22:00</v>
      </c>
      <c r="M2272" t="str">
        <f>VLOOKUP(K2272,Turnos!$A$1:$C$4,3,FALSE)</f>
        <v>06:00</v>
      </c>
      <c r="N2272" s="6">
        <v>2.9911111111111088</v>
      </c>
      <c r="O2272" s="6">
        <v>11.218611111111112</v>
      </c>
      <c r="P2272" s="6">
        <f t="shared" si="142"/>
        <v>14.209722222222222</v>
      </c>
      <c r="Q2272" t="str">
        <f t="shared" si="143"/>
        <v>Anomalia</v>
      </c>
      <c r="R2272" t="str">
        <f>VLOOKUP(A2272,Funcionários!$A$1:$I$98,6,FALSE)</f>
        <v>Logística</v>
      </c>
      <c r="S2272" t="str">
        <f>VLOOKUP(A2272,Funcionários!$A$1:$I$98,5,FALSE)</f>
        <v>Analista</v>
      </c>
      <c r="T2272">
        <f>VLOOKUP(A2272,Funcionários!$A$1:$I$98,8,FALSE)</f>
        <v>10190.83</v>
      </c>
      <c r="U2272" t="str">
        <f>VLOOKUP(A2272,Funcionários!$A$1:$I$98,3,FALSE)</f>
        <v>F</v>
      </c>
    </row>
    <row r="2273" spans="1:21" x14ac:dyDescent="0.3">
      <c r="A2273">
        <v>78</v>
      </c>
      <c r="B2273" t="str">
        <f>VLOOKUP(A2273,Funcionários!$A$1:$I$98,2,FALSE)</f>
        <v>Léo Sousa</v>
      </c>
      <c r="C2273" s="2" t="s">
        <v>69</v>
      </c>
      <c r="D2273" s="4" t="s">
        <v>3857</v>
      </c>
      <c r="E2273" s="4" t="s">
        <v>3858</v>
      </c>
      <c r="F2273">
        <v>0</v>
      </c>
      <c r="G2273">
        <v>1.4</v>
      </c>
      <c r="H2273">
        <f t="shared" si="140"/>
        <v>2025</v>
      </c>
      <c r="I2273">
        <f t="shared" si="141"/>
        <v>4</v>
      </c>
      <c r="J2273" t="s">
        <v>9</v>
      </c>
      <c r="K2273" t="str">
        <f>VLOOKUP(A2273,Funcionários!$A$1:$I$98,7,FALSE)</f>
        <v>Noite</v>
      </c>
      <c r="L2273" t="str">
        <f>VLOOKUP(K2273,Turnos!$A$1:$C$4,2,FALSE)</f>
        <v>22:00</v>
      </c>
      <c r="M2273" t="str">
        <f>VLOOKUP(K2273,Turnos!$A$1:$C$4,3,FALSE)</f>
        <v>06:00</v>
      </c>
      <c r="N2273" s="6">
        <v>4.8836111111111116</v>
      </c>
      <c r="O2273" s="6">
        <v>5.318888888888889</v>
      </c>
      <c r="P2273" s="6">
        <f t="shared" si="142"/>
        <v>10.202500000000001</v>
      </c>
      <c r="Q2273" t="str">
        <f t="shared" si="143"/>
        <v>Anomalia</v>
      </c>
      <c r="R2273" t="str">
        <f>VLOOKUP(A2273,Funcionários!$A$1:$I$98,6,FALSE)</f>
        <v>Logística</v>
      </c>
      <c r="S2273" t="str">
        <f>VLOOKUP(A2273,Funcionários!$A$1:$I$98,5,FALSE)</f>
        <v>Analista</v>
      </c>
      <c r="T2273">
        <f>VLOOKUP(A2273,Funcionários!$A$1:$I$98,8,FALSE)</f>
        <v>10190.83</v>
      </c>
      <c r="U2273" t="str">
        <f>VLOOKUP(A2273,Funcionários!$A$1:$I$98,3,FALSE)</f>
        <v>F</v>
      </c>
    </row>
    <row r="2274" spans="1:21" x14ac:dyDescent="0.3">
      <c r="A2274">
        <v>78</v>
      </c>
      <c r="B2274" t="str">
        <f>VLOOKUP(A2274,Funcionários!$A$1:$I$98,2,FALSE)</f>
        <v>Léo Sousa</v>
      </c>
      <c r="C2274" s="2" t="s">
        <v>72</v>
      </c>
      <c r="D2274" s="4" t="s">
        <v>3859</v>
      </c>
      <c r="E2274" s="4" t="s">
        <v>3860</v>
      </c>
      <c r="F2274">
        <v>0</v>
      </c>
      <c r="G2274">
        <v>0.6</v>
      </c>
      <c r="H2274">
        <f t="shared" si="140"/>
        <v>2025</v>
      </c>
      <c r="I2274">
        <f t="shared" si="141"/>
        <v>4</v>
      </c>
      <c r="J2274" t="s">
        <v>12</v>
      </c>
      <c r="K2274" t="str">
        <f>VLOOKUP(A2274,Funcionários!$A$1:$I$98,7,FALSE)</f>
        <v>Noite</v>
      </c>
      <c r="L2274" t="str">
        <f>VLOOKUP(K2274,Turnos!$A$1:$C$4,2,FALSE)</f>
        <v>22:00</v>
      </c>
      <c r="M2274" t="str">
        <f>VLOOKUP(K2274,Turnos!$A$1:$C$4,3,FALSE)</f>
        <v>06:00</v>
      </c>
      <c r="N2274" s="6">
        <v>0.97388888888889014</v>
      </c>
      <c r="O2274" s="6">
        <v>6.9797222222222217</v>
      </c>
      <c r="P2274" s="6">
        <f t="shared" si="142"/>
        <v>7.9536111111111119</v>
      </c>
      <c r="Q2274" t="str">
        <f t="shared" si="143"/>
        <v>Anomalia</v>
      </c>
      <c r="R2274" t="str">
        <f>VLOOKUP(A2274,Funcionários!$A$1:$I$98,6,FALSE)</f>
        <v>Logística</v>
      </c>
      <c r="S2274" t="str">
        <f>VLOOKUP(A2274,Funcionários!$A$1:$I$98,5,FALSE)</f>
        <v>Analista</v>
      </c>
      <c r="T2274">
        <f>VLOOKUP(A2274,Funcionários!$A$1:$I$98,8,FALSE)</f>
        <v>10190.83</v>
      </c>
      <c r="U2274" t="str">
        <f>VLOOKUP(A2274,Funcionários!$A$1:$I$98,3,FALSE)</f>
        <v>F</v>
      </c>
    </row>
    <row r="2275" spans="1:21" x14ac:dyDescent="0.3">
      <c r="A2275">
        <v>78</v>
      </c>
      <c r="B2275" t="str">
        <f>VLOOKUP(A2275,Funcionários!$A$1:$I$98,2,FALSE)</f>
        <v>Léo Sousa</v>
      </c>
      <c r="C2275" s="2" t="s">
        <v>75</v>
      </c>
      <c r="D2275" s="4"/>
      <c r="E2275" s="4"/>
      <c r="F2275">
        <v>0</v>
      </c>
      <c r="G2275">
        <v>0</v>
      </c>
      <c r="H2275">
        <f t="shared" si="140"/>
        <v>2025</v>
      </c>
      <c r="I2275">
        <f t="shared" si="141"/>
        <v>4</v>
      </c>
      <c r="J2275" t="s">
        <v>16</v>
      </c>
      <c r="K2275" t="str">
        <f>VLOOKUP(A2275,Funcionários!$A$1:$I$98,7,FALSE)</f>
        <v>Noite</v>
      </c>
      <c r="L2275" t="str">
        <f>VLOOKUP(K2275,Turnos!$A$1:$C$4,2,FALSE)</f>
        <v>22:00</v>
      </c>
      <c r="M2275" t="str">
        <f>VLOOKUP(K2275,Turnos!$A$1:$C$4,3,FALSE)</f>
        <v>06:00</v>
      </c>
      <c r="N2275" s="6">
        <v>22</v>
      </c>
      <c r="O2275" s="6">
        <v>6</v>
      </c>
      <c r="P2275" s="6">
        <f t="shared" si="142"/>
        <v>28</v>
      </c>
      <c r="Q2275" t="str">
        <f t="shared" si="143"/>
        <v>Anomalia</v>
      </c>
      <c r="R2275" t="str">
        <f>VLOOKUP(A2275,Funcionários!$A$1:$I$98,6,FALSE)</f>
        <v>Logística</v>
      </c>
      <c r="S2275" t="str">
        <f>VLOOKUP(A2275,Funcionários!$A$1:$I$98,5,FALSE)</f>
        <v>Analista</v>
      </c>
      <c r="T2275">
        <f>VLOOKUP(A2275,Funcionários!$A$1:$I$98,8,FALSE)</f>
        <v>10190.83</v>
      </c>
      <c r="U2275" t="str">
        <f>VLOOKUP(A2275,Funcionários!$A$1:$I$98,3,FALSE)</f>
        <v>F</v>
      </c>
    </row>
    <row r="2276" spans="1:21" x14ac:dyDescent="0.3">
      <c r="A2276">
        <v>78</v>
      </c>
      <c r="B2276" t="str">
        <f>VLOOKUP(A2276,Funcionários!$A$1:$I$98,2,FALSE)</f>
        <v>Léo Sousa</v>
      </c>
      <c r="C2276" s="2" t="s">
        <v>76</v>
      </c>
      <c r="D2276" s="4" t="s">
        <v>3861</v>
      </c>
      <c r="E2276" s="4" t="s">
        <v>3862</v>
      </c>
      <c r="F2276">
        <v>0</v>
      </c>
      <c r="G2276">
        <v>2.1</v>
      </c>
      <c r="H2276">
        <f t="shared" si="140"/>
        <v>2025</v>
      </c>
      <c r="I2276">
        <f t="shared" si="141"/>
        <v>4</v>
      </c>
      <c r="J2276" t="s">
        <v>18</v>
      </c>
      <c r="K2276" t="str">
        <f>VLOOKUP(A2276,Funcionários!$A$1:$I$98,7,FALSE)</f>
        <v>Noite</v>
      </c>
      <c r="L2276" t="str">
        <f>VLOOKUP(K2276,Turnos!$A$1:$C$4,2,FALSE)</f>
        <v>22:00</v>
      </c>
      <c r="M2276" t="str">
        <f>VLOOKUP(K2276,Turnos!$A$1:$C$4,3,FALSE)</f>
        <v>06:00</v>
      </c>
      <c r="N2276" s="6">
        <v>15.488888888888889</v>
      </c>
      <c r="O2276" s="6">
        <v>3.1569444444444454</v>
      </c>
      <c r="P2276" s="6">
        <f t="shared" si="142"/>
        <v>18.645833333333336</v>
      </c>
      <c r="Q2276" t="str">
        <f t="shared" si="143"/>
        <v>Anomalia</v>
      </c>
      <c r="R2276" t="str">
        <f>VLOOKUP(A2276,Funcionários!$A$1:$I$98,6,FALSE)</f>
        <v>Logística</v>
      </c>
      <c r="S2276" t="str">
        <f>VLOOKUP(A2276,Funcionários!$A$1:$I$98,5,FALSE)</f>
        <v>Analista</v>
      </c>
      <c r="T2276">
        <f>VLOOKUP(A2276,Funcionários!$A$1:$I$98,8,FALSE)</f>
        <v>10190.83</v>
      </c>
      <c r="U2276" t="str">
        <f>VLOOKUP(A2276,Funcionários!$A$1:$I$98,3,FALSE)</f>
        <v>F</v>
      </c>
    </row>
    <row r="2277" spans="1:21" x14ac:dyDescent="0.3">
      <c r="A2277">
        <v>78</v>
      </c>
      <c r="B2277" t="str">
        <f>VLOOKUP(A2277,Funcionários!$A$1:$I$98,2,FALSE)</f>
        <v>Léo Sousa</v>
      </c>
      <c r="C2277" s="2" t="s">
        <v>79</v>
      </c>
      <c r="D2277" s="4" t="s">
        <v>3863</v>
      </c>
      <c r="E2277" s="4" t="s">
        <v>3864</v>
      </c>
      <c r="F2277">
        <v>0</v>
      </c>
      <c r="G2277">
        <v>2.2000000000000002</v>
      </c>
      <c r="H2277">
        <f t="shared" si="140"/>
        <v>2025</v>
      </c>
      <c r="I2277">
        <f t="shared" si="141"/>
        <v>4</v>
      </c>
      <c r="J2277" t="s">
        <v>22</v>
      </c>
      <c r="K2277" t="str">
        <f>VLOOKUP(A2277,Funcionários!$A$1:$I$98,7,FALSE)</f>
        <v>Noite</v>
      </c>
      <c r="L2277" t="str">
        <f>VLOOKUP(K2277,Turnos!$A$1:$C$4,2,FALSE)</f>
        <v>22:00</v>
      </c>
      <c r="M2277" t="str">
        <f>VLOOKUP(K2277,Turnos!$A$1:$C$4,3,FALSE)</f>
        <v>06:00</v>
      </c>
      <c r="N2277" s="6">
        <v>2.6997222222222188</v>
      </c>
      <c r="O2277" s="6">
        <v>2.5813888888888887</v>
      </c>
      <c r="P2277" s="6">
        <f t="shared" si="142"/>
        <v>5.2811111111111071</v>
      </c>
      <c r="Q2277" t="str">
        <f t="shared" si="143"/>
        <v>Anomalia</v>
      </c>
      <c r="R2277" t="str">
        <f>VLOOKUP(A2277,Funcionários!$A$1:$I$98,6,FALSE)</f>
        <v>Logística</v>
      </c>
      <c r="S2277" t="str">
        <f>VLOOKUP(A2277,Funcionários!$A$1:$I$98,5,FALSE)</f>
        <v>Analista</v>
      </c>
      <c r="T2277">
        <f>VLOOKUP(A2277,Funcionários!$A$1:$I$98,8,FALSE)</f>
        <v>10190.83</v>
      </c>
      <c r="U2277" t="str">
        <f>VLOOKUP(A2277,Funcionários!$A$1:$I$98,3,FALSE)</f>
        <v>F</v>
      </c>
    </row>
    <row r="2278" spans="1:21" x14ac:dyDescent="0.3">
      <c r="A2278">
        <v>78</v>
      </c>
      <c r="B2278" t="str">
        <f>VLOOKUP(A2278,Funcionários!$A$1:$I$98,2,FALSE)</f>
        <v>Léo Sousa</v>
      </c>
      <c r="C2278" s="2" t="s">
        <v>82</v>
      </c>
      <c r="D2278" s="4" t="s">
        <v>3865</v>
      </c>
      <c r="E2278" s="4" t="s">
        <v>3866</v>
      </c>
      <c r="F2278">
        <v>0</v>
      </c>
      <c r="G2278">
        <v>0.9</v>
      </c>
      <c r="H2278">
        <f t="shared" si="140"/>
        <v>2025</v>
      </c>
      <c r="I2278">
        <f t="shared" si="141"/>
        <v>4</v>
      </c>
      <c r="J2278" t="s">
        <v>26</v>
      </c>
      <c r="K2278" t="str">
        <f>VLOOKUP(A2278,Funcionários!$A$1:$I$98,7,FALSE)</f>
        <v>Noite</v>
      </c>
      <c r="L2278" t="str">
        <f>VLOOKUP(K2278,Turnos!$A$1:$C$4,2,FALSE)</f>
        <v>22:00</v>
      </c>
      <c r="M2278" t="str">
        <f>VLOOKUP(K2278,Turnos!$A$1:$C$4,3,FALSE)</f>
        <v>06:00</v>
      </c>
      <c r="N2278" s="6">
        <v>1.0819444444444448</v>
      </c>
      <c r="O2278" s="6">
        <v>2.7830555555555558</v>
      </c>
      <c r="P2278" s="6">
        <f t="shared" si="142"/>
        <v>3.8650000000000007</v>
      </c>
      <c r="Q2278" t="str">
        <f t="shared" si="143"/>
        <v>Anomalia</v>
      </c>
      <c r="R2278" t="str">
        <f>VLOOKUP(A2278,Funcionários!$A$1:$I$98,6,FALSE)</f>
        <v>Logística</v>
      </c>
      <c r="S2278" t="str">
        <f>VLOOKUP(A2278,Funcionários!$A$1:$I$98,5,FALSE)</f>
        <v>Analista</v>
      </c>
      <c r="T2278">
        <f>VLOOKUP(A2278,Funcionários!$A$1:$I$98,8,FALSE)</f>
        <v>10190.83</v>
      </c>
      <c r="U2278" t="str">
        <f>VLOOKUP(A2278,Funcionários!$A$1:$I$98,3,FALSE)</f>
        <v>F</v>
      </c>
    </row>
    <row r="2279" spans="1:21" x14ac:dyDescent="0.3">
      <c r="A2279">
        <v>78</v>
      </c>
      <c r="B2279" t="str">
        <f>VLOOKUP(A2279,Funcionários!$A$1:$I$98,2,FALSE)</f>
        <v>Léo Sousa</v>
      </c>
      <c r="C2279" s="2" t="s">
        <v>85</v>
      </c>
      <c r="D2279" s="4" t="s">
        <v>3867</v>
      </c>
      <c r="E2279" s="4" t="s">
        <v>3868</v>
      </c>
      <c r="F2279">
        <v>0</v>
      </c>
      <c r="G2279">
        <v>1.8</v>
      </c>
      <c r="H2279">
        <f t="shared" si="140"/>
        <v>2025</v>
      </c>
      <c r="I2279">
        <f t="shared" si="141"/>
        <v>4</v>
      </c>
      <c r="J2279" t="s">
        <v>28</v>
      </c>
      <c r="K2279" t="str">
        <f>VLOOKUP(A2279,Funcionários!$A$1:$I$98,7,FALSE)</f>
        <v>Noite</v>
      </c>
      <c r="L2279" t="str">
        <f>VLOOKUP(K2279,Turnos!$A$1:$C$4,2,FALSE)</f>
        <v>22:00</v>
      </c>
      <c r="M2279" t="str">
        <f>VLOOKUP(K2279,Turnos!$A$1:$C$4,3,FALSE)</f>
        <v>06:00</v>
      </c>
      <c r="N2279" s="6">
        <v>1.2988888888888874</v>
      </c>
      <c r="O2279" s="6">
        <v>17.209722222222222</v>
      </c>
      <c r="P2279" s="6">
        <f t="shared" si="142"/>
        <v>18.508611111111108</v>
      </c>
      <c r="Q2279" t="str">
        <f t="shared" si="143"/>
        <v>Anomalia</v>
      </c>
      <c r="R2279" t="str">
        <f>VLOOKUP(A2279,Funcionários!$A$1:$I$98,6,FALSE)</f>
        <v>Logística</v>
      </c>
      <c r="S2279" t="str">
        <f>VLOOKUP(A2279,Funcionários!$A$1:$I$98,5,FALSE)</f>
        <v>Analista</v>
      </c>
      <c r="T2279">
        <f>VLOOKUP(A2279,Funcionários!$A$1:$I$98,8,FALSE)</f>
        <v>10190.83</v>
      </c>
      <c r="U2279" t="str">
        <f>VLOOKUP(A2279,Funcionários!$A$1:$I$98,3,FALSE)</f>
        <v>F</v>
      </c>
    </row>
    <row r="2280" spans="1:21" x14ac:dyDescent="0.3">
      <c r="A2280">
        <v>78</v>
      </c>
      <c r="B2280" t="str">
        <f>VLOOKUP(A2280,Funcionários!$A$1:$I$98,2,FALSE)</f>
        <v>Léo Sousa</v>
      </c>
      <c r="C2280" s="2" t="s">
        <v>88</v>
      </c>
      <c r="D2280" s="4" t="s">
        <v>3869</v>
      </c>
      <c r="E2280" s="4" t="s">
        <v>3870</v>
      </c>
      <c r="F2280">
        <v>0</v>
      </c>
      <c r="G2280">
        <v>2.5</v>
      </c>
      <c r="H2280">
        <f t="shared" si="140"/>
        <v>2025</v>
      </c>
      <c r="I2280">
        <f t="shared" si="141"/>
        <v>4</v>
      </c>
      <c r="J2280" t="s">
        <v>9</v>
      </c>
      <c r="K2280" t="str">
        <f>VLOOKUP(A2280,Funcionários!$A$1:$I$98,7,FALSE)</f>
        <v>Noite</v>
      </c>
      <c r="L2280" t="str">
        <f>VLOOKUP(K2280,Turnos!$A$1:$C$4,2,FALSE)</f>
        <v>22:00</v>
      </c>
      <c r="M2280" t="str">
        <f>VLOOKUP(K2280,Turnos!$A$1:$C$4,3,FALSE)</f>
        <v>06:00</v>
      </c>
      <c r="N2280" s="6">
        <v>12.564444444444444</v>
      </c>
      <c r="O2280" s="6">
        <v>4.6813888888888888</v>
      </c>
      <c r="P2280" s="6">
        <f t="shared" si="142"/>
        <v>17.245833333333334</v>
      </c>
      <c r="Q2280" t="str">
        <f t="shared" si="143"/>
        <v>Anomalia</v>
      </c>
      <c r="R2280" t="str">
        <f>VLOOKUP(A2280,Funcionários!$A$1:$I$98,6,FALSE)</f>
        <v>Logística</v>
      </c>
      <c r="S2280" t="str">
        <f>VLOOKUP(A2280,Funcionários!$A$1:$I$98,5,FALSE)</f>
        <v>Analista</v>
      </c>
      <c r="T2280">
        <f>VLOOKUP(A2280,Funcionários!$A$1:$I$98,8,FALSE)</f>
        <v>10190.83</v>
      </c>
      <c r="U2280" t="str">
        <f>VLOOKUP(A2280,Funcionários!$A$1:$I$98,3,FALSE)</f>
        <v>F</v>
      </c>
    </row>
    <row r="2281" spans="1:21" x14ac:dyDescent="0.3">
      <c r="A2281">
        <v>78</v>
      </c>
      <c r="B2281" t="str">
        <f>VLOOKUP(A2281,Funcionários!$A$1:$I$98,2,FALSE)</f>
        <v>Léo Sousa</v>
      </c>
      <c r="C2281" s="2" t="s">
        <v>91</v>
      </c>
      <c r="D2281" s="4" t="s">
        <v>3871</v>
      </c>
      <c r="E2281" s="4" t="s">
        <v>3872</v>
      </c>
      <c r="F2281">
        <v>0</v>
      </c>
      <c r="G2281">
        <v>1.6</v>
      </c>
      <c r="H2281">
        <f t="shared" si="140"/>
        <v>2025</v>
      </c>
      <c r="I2281">
        <f t="shared" si="141"/>
        <v>4</v>
      </c>
      <c r="J2281" t="s">
        <v>12</v>
      </c>
      <c r="K2281" t="str">
        <f>VLOOKUP(A2281,Funcionários!$A$1:$I$98,7,FALSE)</f>
        <v>Noite</v>
      </c>
      <c r="L2281" t="str">
        <f>VLOOKUP(K2281,Turnos!$A$1:$C$4,2,FALSE)</f>
        <v>22:00</v>
      </c>
      <c r="M2281" t="str">
        <f>VLOOKUP(K2281,Turnos!$A$1:$C$4,3,FALSE)</f>
        <v>06:00</v>
      </c>
      <c r="N2281" s="6">
        <v>5.027777777777942E-2</v>
      </c>
      <c r="O2281" s="6">
        <v>12.194722222222222</v>
      </c>
      <c r="P2281" s="6">
        <f t="shared" si="142"/>
        <v>12.245000000000001</v>
      </c>
      <c r="Q2281" t="str">
        <f t="shared" si="143"/>
        <v>Anomalia</v>
      </c>
      <c r="R2281" t="str">
        <f>VLOOKUP(A2281,Funcionários!$A$1:$I$98,6,FALSE)</f>
        <v>Logística</v>
      </c>
      <c r="S2281" t="str">
        <f>VLOOKUP(A2281,Funcionários!$A$1:$I$98,5,FALSE)</f>
        <v>Analista</v>
      </c>
      <c r="T2281">
        <f>VLOOKUP(A2281,Funcionários!$A$1:$I$98,8,FALSE)</f>
        <v>10190.83</v>
      </c>
      <c r="U2281" t="str">
        <f>VLOOKUP(A2281,Funcionários!$A$1:$I$98,3,FALSE)</f>
        <v>F</v>
      </c>
    </row>
    <row r="2282" spans="1:21" x14ac:dyDescent="0.3">
      <c r="A2282">
        <v>79</v>
      </c>
      <c r="B2282" t="str">
        <f>VLOOKUP(A2282,Funcionários!$A$1:$I$98,2,FALSE)</f>
        <v>Gabriel da Cunha</v>
      </c>
      <c r="C2282" s="2" t="s">
        <v>7</v>
      </c>
      <c r="D2282" s="4" t="s">
        <v>3873</v>
      </c>
      <c r="E2282" s="4" t="s">
        <v>3874</v>
      </c>
      <c r="F2282">
        <v>0</v>
      </c>
      <c r="G2282">
        <v>0.2</v>
      </c>
      <c r="H2282">
        <f t="shared" si="140"/>
        <v>2025</v>
      </c>
      <c r="I2282">
        <f t="shared" si="141"/>
        <v>5</v>
      </c>
      <c r="J2282" t="s">
        <v>9</v>
      </c>
      <c r="K2282" t="str">
        <f>VLOOKUP(A2282,Funcionários!$A$1:$I$98,7,FALSE)</f>
        <v>Tarde</v>
      </c>
      <c r="L2282" t="str">
        <f>VLOOKUP(K2282,Turnos!$A$1:$C$4,2,FALSE)</f>
        <v>14:00</v>
      </c>
      <c r="M2282" t="str">
        <f>VLOOKUP(K2282,Turnos!$A$1:$C$4,3,FALSE)</f>
        <v>22:00</v>
      </c>
      <c r="N2282" s="6">
        <v>4.1655555555555557</v>
      </c>
      <c r="O2282" s="6">
        <v>0.41416666666666746</v>
      </c>
      <c r="P2282" s="6">
        <f t="shared" si="142"/>
        <v>4.5797222222222231</v>
      </c>
      <c r="Q2282" t="str">
        <f t="shared" si="143"/>
        <v>Anomalia</v>
      </c>
      <c r="R2282" t="str">
        <f>VLOOKUP(A2282,Funcionários!$A$1:$I$98,6,FALSE)</f>
        <v>RH</v>
      </c>
      <c r="S2282" t="str">
        <f>VLOOKUP(A2282,Funcionários!$A$1:$I$98,5,FALSE)</f>
        <v>Supervisor</v>
      </c>
      <c r="T2282">
        <f>VLOOKUP(A2282,Funcionários!$A$1:$I$98,8,FALSE)</f>
        <v>5799.66</v>
      </c>
      <c r="U2282" t="str">
        <f>VLOOKUP(A2282,Funcionários!$A$1:$I$98,3,FALSE)</f>
        <v>F</v>
      </c>
    </row>
    <row r="2283" spans="1:21" x14ac:dyDescent="0.3">
      <c r="A2283">
        <v>79</v>
      </c>
      <c r="B2283" t="str">
        <f>VLOOKUP(A2283,Funcionários!$A$1:$I$98,2,FALSE)</f>
        <v>Gabriel da Cunha</v>
      </c>
      <c r="C2283" s="2" t="s">
        <v>10</v>
      </c>
      <c r="D2283" s="4" t="s">
        <v>3875</v>
      </c>
      <c r="E2283" s="4" t="s">
        <v>3876</v>
      </c>
      <c r="F2283">
        <v>0</v>
      </c>
      <c r="G2283">
        <v>1.4</v>
      </c>
      <c r="H2283">
        <f t="shared" si="140"/>
        <v>2025</v>
      </c>
      <c r="I2283">
        <f t="shared" si="141"/>
        <v>5</v>
      </c>
      <c r="J2283" t="s">
        <v>12</v>
      </c>
      <c r="K2283" t="str">
        <f>VLOOKUP(A2283,Funcionários!$A$1:$I$98,7,FALSE)</f>
        <v>Tarde</v>
      </c>
      <c r="L2283" t="str">
        <f>VLOOKUP(K2283,Turnos!$A$1:$C$4,2,FALSE)</f>
        <v>14:00</v>
      </c>
      <c r="M2283" t="str">
        <f>VLOOKUP(K2283,Turnos!$A$1:$C$4,3,FALSE)</f>
        <v>22:00</v>
      </c>
      <c r="N2283" s="6">
        <v>4.632777777777779</v>
      </c>
      <c r="O2283" s="6">
        <v>7.7816666666666654</v>
      </c>
      <c r="P2283" s="6">
        <f t="shared" si="142"/>
        <v>12.414444444444445</v>
      </c>
      <c r="Q2283" t="str">
        <f t="shared" si="143"/>
        <v>Anomalia</v>
      </c>
      <c r="R2283" t="str">
        <f>VLOOKUP(A2283,Funcionários!$A$1:$I$98,6,FALSE)</f>
        <v>RH</v>
      </c>
      <c r="S2283" t="str">
        <f>VLOOKUP(A2283,Funcionários!$A$1:$I$98,5,FALSE)</f>
        <v>Supervisor</v>
      </c>
      <c r="T2283">
        <f>VLOOKUP(A2283,Funcionários!$A$1:$I$98,8,FALSE)</f>
        <v>5799.66</v>
      </c>
      <c r="U2283" t="str">
        <f>VLOOKUP(A2283,Funcionários!$A$1:$I$98,3,FALSE)</f>
        <v>F</v>
      </c>
    </row>
    <row r="2284" spans="1:21" x14ac:dyDescent="0.3">
      <c r="A2284">
        <v>79</v>
      </c>
      <c r="B2284" t="str">
        <f>VLOOKUP(A2284,Funcionários!$A$1:$I$98,2,FALSE)</f>
        <v>Gabriel da Cunha</v>
      </c>
      <c r="C2284" s="2" t="s">
        <v>13</v>
      </c>
      <c r="D2284" s="4" t="s">
        <v>3877</v>
      </c>
      <c r="E2284" s="4" t="s">
        <v>3878</v>
      </c>
      <c r="F2284">
        <v>0</v>
      </c>
      <c r="G2284">
        <v>1</v>
      </c>
      <c r="H2284">
        <f t="shared" si="140"/>
        <v>2025</v>
      </c>
      <c r="I2284">
        <f t="shared" si="141"/>
        <v>5</v>
      </c>
      <c r="J2284" t="s">
        <v>16</v>
      </c>
      <c r="K2284" t="str">
        <f>VLOOKUP(A2284,Funcionários!$A$1:$I$98,7,FALSE)</f>
        <v>Tarde</v>
      </c>
      <c r="L2284" t="str">
        <f>VLOOKUP(K2284,Turnos!$A$1:$C$4,2,FALSE)</f>
        <v>14:00</v>
      </c>
      <c r="M2284" t="str">
        <f>VLOOKUP(K2284,Turnos!$A$1:$C$4,3,FALSE)</f>
        <v>22:00</v>
      </c>
      <c r="N2284" s="6">
        <v>12.468055555555555</v>
      </c>
      <c r="O2284" s="6">
        <v>3.6580555555555554</v>
      </c>
      <c r="P2284" s="6">
        <f t="shared" si="142"/>
        <v>16.126111111111111</v>
      </c>
      <c r="Q2284" t="str">
        <f t="shared" si="143"/>
        <v>Anomalia</v>
      </c>
      <c r="R2284" t="str">
        <f>VLOOKUP(A2284,Funcionários!$A$1:$I$98,6,FALSE)</f>
        <v>RH</v>
      </c>
      <c r="S2284" t="str">
        <f>VLOOKUP(A2284,Funcionários!$A$1:$I$98,5,FALSE)</f>
        <v>Supervisor</v>
      </c>
      <c r="T2284">
        <f>VLOOKUP(A2284,Funcionários!$A$1:$I$98,8,FALSE)</f>
        <v>5799.66</v>
      </c>
      <c r="U2284" t="str">
        <f>VLOOKUP(A2284,Funcionários!$A$1:$I$98,3,FALSE)</f>
        <v>F</v>
      </c>
    </row>
    <row r="2285" spans="1:21" x14ac:dyDescent="0.3">
      <c r="A2285">
        <v>79</v>
      </c>
      <c r="B2285" t="str">
        <f>VLOOKUP(A2285,Funcionários!$A$1:$I$98,2,FALSE)</f>
        <v>Gabriel da Cunha</v>
      </c>
      <c r="C2285" s="2" t="s">
        <v>17</v>
      </c>
      <c r="D2285" s="4"/>
      <c r="E2285" s="4"/>
      <c r="F2285">
        <v>0</v>
      </c>
      <c r="G2285">
        <v>0</v>
      </c>
      <c r="H2285">
        <f t="shared" si="140"/>
        <v>2025</v>
      </c>
      <c r="I2285">
        <f t="shared" si="141"/>
        <v>5</v>
      </c>
      <c r="J2285" t="s">
        <v>18</v>
      </c>
      <c r="K2285" t="str">
        <f>VLOOKUP(A2285,Funcionários!$A$1:$I$98,7,FALSE)</f>
        <v>Tarde</v>
      </c>
      <c r="L2285" t="str">
        <f>VLOOKUP(K2285,Turnos!$A$1:$C$4,2,FALSE)</f>
        <v>14:00</v>
      </c>
      <c r="M2285" t="str">
        <f>VLOOKUP(K2285,Turnos!$A$1:$C$4,3,FALSE)</f>
        <v>22:00</v>
      </c>
      <c r="N2285" s="6">
        <v>14</v>
      </c>
      <c r="O2285" s="6">
        <v>22</v>
      </c>
      <c r="P2285" s="6">
        <f t="shared" si="142"/>
        <v>36</v>
      </c>
      <c r="Q2285" t="str">
        <f t="shared" si="143"/>
        <v>Anomalia</v>
      </c>
      <c r="R2285" t="str">
        <f>VLOOKUP(A2285,Funcionários!$A$1:$I$98,6,FALSE)</f>
        <v>RH</v>
      </c>
      <c r="S2285" t="str">
        <f>VLOOKUP(A2285,Funcionários!$A$1:$I$98,5,FALSE)</f>
        <v>Supervisor</v>
      </c>
      <c r="T2285">
        <f>VLOOKUP(A2285,Funcionários!$A$1:$I$98,8,FALSE)</f>
        <v>5799.66</v>
      </c>
      <c r="U2285" t="str">
        <f>VLOOKUP(A2285,Funcionários!$A$1:$I$98,3,FALSE)</f>
        <v>F</v>
      </c>
    </row>
    <row r="2286" spans="1:21" x14ac:dyDescent="0.3">
      <c r="A2286">
        <v>79</v>
      </c>
      <c r="B2286" t="str">
        <f>VLOOKUP(A2286,Funcionários!$A$1:$I$98,2,FALSE)</f>
        <v>Gabriel da Cunha</v>
      </c>
      <c r="C2286" s="2" t="s">
        <v>19</v>
      </c>
      <c r="D2286" s="4" t="s">
        <v>3879</v>
      </c>
      <c r="E2286" s="4" t="s">
        <v>3880</v>
      </c>
      <c r="F2286">
        <v>0</v>
      </c>
      <c r="G2286">
        <v>1</v>
      </c>
      <c r="H2286">
        <f t="shared" si="140"/>
        <v>2025</v>
      </c>
      <c r="I2286">
        <f t="shared" si="141"/>
        <v>5</v>
      </c>
      <c r="J2286" t="s">
        <v>22</v>
      </c>
      <c r="K2286" t="str">
        <f>VLOOKUP(A2286,Funcionários!$A$1:$I$98,7,FALSE)</f>
        <v>Tarde</v>
      </c>
      <c r="L2286" t="str">
        <f>VLOOKUP(K2286,Turnos!$A$1:$C$4,2,FALSE)</f>
        <v>14:00</v>
      </c>
      <c r="M2286" t="str">
        <f>VLOOKUP(K2286,Turnos!$A$1:$C$4,3,FALSE)</f>
        <v>22:00</v>
      </c>
      <c r="N2286" s="6">
        <v>6.5013888888888882</v>
      </c>
      <c r="O2286" s="6">
        <v>14.192777777777776</v>
      </c>
      <c r="P2286" s="6">
        <f t="shared" si="142"/>
        <v>20.694166666666664</v>
      </c>
      <c r="Q2286" t="str">
        <f t="shared" si="143"/>
        <v>Anomalia</v>
      </c>
      <c r="R2286" t="str">
        <f>VLOOKUP(A2286,Funcionários!$A$1:$I$98,6,FALSE)</f>
        <v>RH</v>
      </c>
      <c r="S2286" t="str">
        <f>VLOOKUP(A2286,Funcionários!$A$1:$I$98,5,FALSE)</f>
        <v>Supervisor</v>
      </c>
      <c r="T2286">
        <f>VLOOKUP(A2286,Funcionários!$A$1:$I$98,8,FALSE)</f>
        <v>5799.66</v>
      </c>
      <c r="U2286" t="str">
        <f>VLOOKUP(A2286,Funcionários!$A$1:$I$98,3,FALSE)</f>
        <v>F</v>
      </c>
    </row>
    <row r="2287" spans="1:21" x14ac:dyDescent="0.3">
      <c r="A2287">
        <v>79</v>
      </c>
      <c r="B2287" t="str">
        <f>VLOOKUP(A2287,Funcionários!$A$1:$I$98,2,FALSE)</f>
        <v>Gabriel da Cunha</v>
      </c>
      <c r="C2287" s="2" t="s">
        <v>23</v>
      </c>
      <c r="D2287" s="4" t="s">
        <v>3881</v>
      </c>
      <c r="E2287" s="4" t="s">
        <v>3882</v>
      </c>
      <c r="F2287">
        <v>0</v>
      </c>
      <c r="G2287">
        <v>2.7</v>
      </c>
      <c r="H2287">
        <f t="shared" si="140"/>
        <v>2025</v>
      </c>
      <c r="I2287">
        <f t="shared" si="141"/>
        <v>5</v>
      </c>
      <c r="J2287" t="s">
        <v>26</v>
      </c>
      <c r="K2287" t="str">
        <f>VLOOKUP(A2287,Funcionários!$A$1:$I$98,7,FALSE)</f>
        <v>Tarde</v>
      </c>
      <c r="L2287" t="str">
        <f>VLOOKUP(K2287,Turnos!$A$1:$C$4,2,FALSE)</f>
        <v>14:00</v>
      </c>
      <c r="M2287" t="str">
        <f>VLOOKUP(K2287,Turnos!$A$1:$C$4,3,FALSE)</f>
        <v>22:00</v>
      </c>
      <c r="N2287" s="6">
        <v>5.4755555555555544</v>
      </c>
      <c r="O2287" s="6">
        <v>18.529166666666665</v>
      </c>
      <c r="P2287" s="6">
        <f t="shared" si="142"/>
        <v>24.00472222222222</v>
      </c>
      <c r="Q2287" t="str">
        <f t="shared" si="143"/>
        <v>Anomalia</v>
      </c>
      <c r="R2287" t="str">
        <f>VLOOKUP(A2287,Funcionários!$A$1:$I$98,6,FALSE)</f>
        <v>RH</v>
      </c>
      <c r="S2287" t="str">
        <f>VLOOKUP(A2287,Funcionários!$A$1:$I$98,5,FALSE)</f>
        <v>Supervisor</v>
      </c>
      <c r="T2287">
        <f>VLOOKUP(A2287,Funcionários!$A$1:$I$98,8,FALSE)</f>
        <v>5799.66</v>
      </c>
      <c r="U2287" t="str">
        <f>VLOOKUP(A2287,Funcionários!$A$1:$I$98,3,FALSE)</f>
        <v>F</v>
      </c>
    </row>
    <row r="2288" spans="1:21" x14ac:dyDescent="0.3">
      <c r="A2288">
        <v>79</v>
      </c>
      <c r="B2288" t="str">
        <f>VLOOKUP(A2288,Funcionários!$A$1:$I$98,2,FALSE)</f>
        <v>Gabriel da Cunha</v>
      </c>
      <c r="C2288" s="2" t="s">
        <v>27</v>
      </c>
      <c r="D2288" s="4" t="s">
        <v>3883</v>
      </c>
      <c r="E2288" s="4" t="s">
        <v>3884</v>
      </c>
      <c r="F2288">
        <v>0</v>
      </c>
      <c r="G2288">
        <v>2.5</v>
      </c>
      <c r="H2288">
        <f t="shared" si="140"/>
        <v>2025</v>
      </c>
      <c r="I2288">
        <f t="shared" si="141"/>
        <v>5</v>
      </c>
      <c r="J2288" t="s">
        <v>28</v>
      </c>
      <c r="K2288" t="str">
        <f>VLOOKUP(A2288,Funcionários!$A$1:$I$98,7,FALSE)</f>
        <v>Tarde</v>
      </c>
      <c r="L2288" t="str">
        <f>VLOOKUP(K2288,Turnos!$A$1:$C$4,2,FALSE)</f>
        <v>14:00</v>
      </c>
      <c r="M2288" t="str">
        <f>VLOOKUP(K2288,Turnos!$A$1:$C$4,3,FALSE)</f>
        <v>22:00</v>
      </c>
      <c r="N2288" s="6">
        <v>7.1133333333333315</v>
      </c>
      <c r="O2288" s="6">
        <v>0.28027777777777541</v>
      </c>
      <c r="P2288" s="6">
        <f t="shared" si="142"/>
        <v>7.3936111111111069</v>
      </c>
      <c r="Q2288" t="str">
        <f t="shared" si="143"/>
        <v>Anomalia</v>
      </c>
      <c r="R2288" t="str">
        <f>VLOOKUP(A2288,Funcionários!$A$1:$I$98,6,FALSE)</f>
        <v>RH</v>
      </c>
      <c r="S2288" t="str">
        <f>VLOOKUP(A2288,Funcionários!$A$1:$I$98,5,FALSE)</f>
        <v>Supervisor</v>
      </c>
      <c r="T2288">
        <f>VLOOKUP(A2288,Funcionários!$A$1:$I$98,8,FALSE)</f>
        <v>5799.66</v>
      </c>
      <c r="U2288" t="str">
        <f>VLOOKUP(A2288,Funcionários!$A$1:$I$98,3,FALSE)</f>
        <v>F</v>
      </c>
    </row>
    <row r="2289" spans="1:21" x14ac:dyDescent="0.3">
      <c r="A2289">
        <v>79</v>
      </c>
      <c r="B2289" t="str">
        <f>VLOOKUP(A2289,Funcionários!$A$1:$I$98,2,FALSE)</f>
        <v>Gabriel da Cunha</v>
      </c>
      <c r="C2289" s="2" t="s">
        <v>29</v>
      </c>
      <c r="D2289" s="4" t="s">
        <v>3885</v>
      </c>
      <c r="E2289" s="4" t="s">
        <v>3886</v>
      </c>
      <c r="F2289">
        <v>0</v>
      </c>
      <c r="G2289">
        <v>0.9</v>
      </c>
      <c r="H2289">
        <f t="shared" si="140"/>
        <v>2025</v>
      </c>
      <c r="I2289">
        <f t="shared" si="141"/>
        <v>4</v>
      </c>
      <c r="J2289" t="s">
        <v>9</v>
      </c>
      <c r="K2289" t="str">
        <f>VLOOKUP(A2289,Funcionários!$A$1:$I$98,7,FALSE)</f>
        <v>Tarde</v>
      </c>
      <c r="L2289" t="str">
        <f>VLOOKUP(K2289,Turnos!$A$1:$C$4,2,FALSE)</f>
        <v>14:00</v>
      </c>
      <c r="M2289" t="str">
        <f>VLOOKUP(K2289,Turnos!$A$1:$C$4,3,FALSE)</f>
        <v>22:00</v>
      </c>
      <c r="N2289" s="6">
        <v>1.9094444444444463</v>
      </c>
      <c r="O2289" s="6">
        <v>19.945555555555554</v>
      </c>
      <c r="P2289" s="6">
        <f t="shared" si="142"/>
        <v>21.855</v>
      </c>
      <c r="Q2289" t="str">
        <f t="shared" si="143"/>
        <v>Anomalia</v>
      </c>
      <c r="R2289" t="str">
        <f>VLOOKUP(A2289,Funcionários!$A$1:$I$98,6,FALSE)</f>
        <v>RH</v>
      </c>
      <c r="S2289" t="str">
        <f>VLOOKUP(A2289,Funcionários!$A$1:$I$98,5,FALSE)</f>
        <v>Supervisor</v>
      </c>
      <c r="T2289">
        <f>VLOOKUP(A2289,Funcionários!$A$1:$I$98,8,FALSE)</f>
        <v>5799.66</v>
      </c>
      <c r="U2289" t="str">
        <f>VLOOKUP(A2289,Funcionários!$A$1:$I$98,3,FALSE)</f>
        <v>F</v>
      </c>
    </row>
    <row r="2290" spans="1:21" x14ac:dyDescent="0.3">
      <c r="A2290">
        <v>79</v>
      </c>
      <c r="B2290" t="str">
        <f>VLOOKUP(A2290,Funcionários!$A$1:$I$98,2,FALSE)</f>
        <v>Gabriel da Cunha</v>
      </c>
      <c r="C2290" s="2" t="s">
        <v>32</v>
      </c>
      <c r="D2290" s="4" t="s">
        <v>3887</v>
      </c>
      <c r="E2290" s="4" t="s">
        <v>3888</v>
      </c>
      <c r="F2290">
        <v>0</v>
      </c>
      <c r="G2290">
        <v>2.5</v>
      </c>
      <c r="H2290">
        <f t="shared" si="140"/>
        <v>2025</v>
      </c>
      <c r="I2290">
        <f t="shared" si="141"/>
        <v>4</v>
      </c>
      <c r="J2290" t="s">
        <v>12</v>
      </c>
      <c r="K2290" t="str">
        <f>VLOOKUP(A2290,Funcionários!$A$1:$I$98,7,FALSE)</f>
        <v>Tarde</v>
      </c>
      <c r="L2290" t="str">
        <f>VLOOKUP(K2290,Turnos!$A$1:$C$4,2,FALSE)</f>
        <v>14:00</v>
      </c>
      <c r="M2290" t="str">
        <f>VLOOKUP(K2290,Turnos!$A$1:$C$4,3,FALSE)</f>
        <v>22:00</v>
      </c>
      <c r="N2290" s="6">
        <v>3.1599999999999984</v>
      </c>
      <c r="O2290" s="6">
        <v>17.56861111111111</v>
      </c>
      <c r="P2290" s="6">
        <f t="shared" si="142"/>
        <v>20.728611111111107</v>
      </c>
      <c r="Q2290" t="str">
        <f t="shared" si="143"/>
        <v>Anomalia</v>
      </c>
      <c r="R2290" t="str">
        <f>VLOOKUP(A2290,Funcionários!$A$1:$I$98,6,FALSE)</f>
        <v>RH</v>
      </c>
      <c r="S2290" t="str">
        <f>VLOOKUP(A2290,Funcionários!$A$1:$I$98,5,FALSE)</f>
        <v>Supervisor</v>
      </c>
      <c r="T2290">
        <f>VLOOKUP(A2290,Funcionários!$A$1:$I$98,8,FALSE)</f>
        <v>5799.66</v>
      </c>
      <c r="U2290" t="str">
        <f>VLOOKUP(A2290,Funcionários!$A$1:$I$98,3,FALSE)</f>
        <v>F</v>
      </c>
    </row>
    <row r="2291" spans="1:21" x14ac:dyDescent="0.3">
      <c r="A2291">
        <v>79</v>
      </c>
      <c r="B2291" t="str">
        <f>VLOOKUP(A2291,Funcionários!$A$1:$I$98,2,FALSE)</f>
        <v>Gabriel da Cunha</v>
      </c>
      <c r="C2291" s="2" t="s">
        <v>35</v>
      </c>
      <c r="D2291" s="4" t="s">
        <v>3889</v>
      </c>
      <c r="E2291" s="4" t="s">
        <v>3890</v>
      </c>
      <c r="F2291">
        <v>0</v>
      </c>
      <c r="G2291">
        <v>2.4</v>
      </c>
      <c r="H2291">
        <f t="shared" si="140"/>
        <v>2025</v>
      </c>
      <c r="I2291">
        <f t="shared" si="141"/>
        <v>4</v>
      </c>
      <c r="J2291" t="s">
        <v>16</v>
      </c>
      <c r="K2291" t="str">
        <f>VLOOKUP(A2291,Funcionários!$A$1:$I$98,7,FALSE)</f>
        <v>Tarde</v>
      </c>
      <c r="L2291" t="str">
        <f>VLOOKUP(K2291,Turnos!$A$1:$C$4,2,FALSE)</f>
        <v>14:00</v>
      </c>
      <c r="M2291" t="str">
        <f>VLOOKUP(K2291,Turnos!$A$1:$C$4,3,FALSE)</f>
        <v>22:00</v>
      </c>
      <c r="N2291" s="6">
        <v>2.2847222222222205</v>
      </c>
      <c r="O2291" s="6">
        <v>0.13083333333333513</v>
      </c>
      <c r="P2291" s="6">
        <f t="shared" si="142"/>
        <v>2.4155555555555557</v>
      </c>
      <c r="Q2291" t="str">
        <f t="shared" si="143"/>
        <v>Anomalia</v>
      </c>
      <c r="R2291" t="str">
        <f>VLOOKUP(A2291,Funcionários!$A$1:$I$98,6,FALSE)</f>
        <v>RH</v>
      </c>
      <c r="S2291" t="str">
        <f>VLOOKUP(A2291,Funcionários!$A$1:$I$98,5,FALSE)</f>
        <v>Supervisor</v>
      </c>
      <c r="T2291">
        <f>VLOOKUP(A2291,Funcionários!$A$1:$I$98,8,FALSE)</f>
        <v>5799.66</v>
      </c>
      <c r="U2291" t="str">
        <f>VLOOKUP(A2291,Funcionários!$A$1:$I$98,3,FALSE)</f>
        <v>F</v>
      </c>
    </row>
    <row r="2292" spans="1:21" x14ac:dyDescent="0.3">
      <c r="A2292">
        <v>79</v>
      </c>
      <c r="B2292" t="str">
        <f>VLOOKUP(A2292,Funcionários!$A$1:$I$98,2,FALSE)</f>
        <v>Gabriel da Cunha</v>
      </c>
      <c r="C2292" s="2" t="s">
        <v>36</v>
      </c>
      <c r="D2292" s="4" t="s">
        <v>3891</v>
      </c>
      <c r="E2292" s="4" t="s">
        <v>3892</v>
      </c>
      <c r="F2292">
        <v>0</v>
      </c>
      <c r="G2292">
        <v>1.9</v>
      </c>
      <c r="H2292">
        <f t="shared" si="140"/>
        <v>2025</v>
      </c>
      <c r="I2292">
        <f t="shared" si="141"/>
        <v>4</v>
      </c>
      <c r="J2292" t="s">
        <v>18</v>
      </c>
      <c r="K2292" t="str">
        <f>VLOOKUP(A2292,Funcionários!$A$1:$I$98,7,FALSE)</f>
        <v>Tarde</v>
      </c>
      <c r="L2292" t="str">
        <f>VLOOKUP(K2292,Turnos!$A$1:$C$4,2,FALSE)</f>
        <v>14:00</v>
      </c>
      <c r="M2292" t="str">
        <f>VLOOKUP(K2292,Turnos!$A$1:$C$4,3,FALSE)</f>
        <v>22:00</v>
      </c>
      <c r="N2292" s="6">
        <v>5.0380555555555571</v>
      </c>
      <c r="O2292" s="6">
        <v>16.583333333333332</v>
      </c>
      <c r="P2292" s="6">
        <f t="shared" si="142"/>
        <v>21.621388888888887</v>
      </c>
      <c r="Q2292" t="str">
        <f t="shared" si="143"/>
        <v>Anomalia</v>
      </c>
      <c r="R2292" t="str">
        <f>VLOOKUP(A2292,Funcionários!$A$1:$I$98,6,FALSE)</f>
        <v>RH</v>
      </c>
      <c r="S2292" t="str">
        <f>VLOOKUP(A2292,Funcionários!$A$1:$I$98,5,FALSE)</f>
        <v>Supervisor</v>
      </c>
      <c r="T2292">
        <f>VLOOKUP(A2292,Funcionários!$A$1:$I$98,8,FALSE)</f>
        <v>5799.66</v>
      </c>
      <c r="U2292" t="str">
        <f>VLOOKUP(A2292,Funcionários!$A$1:$I$98,3,FALSE)</f>
        <v>F</v>
      </c>
    </row>
    <row r="2293" spans="1:21" x14ac:dyDescent="0.3">
      <c r="A2293">
        <v>79</v>
      </c>
      <c r="B2293" t="str">
        <f>VLOOKUP(A2293,Funcionários!$A$1:$I$98,2,FALSE)</f>
        <v>Gabriel da Cunha</v>
      </c>
      <c r="C2293" s="2" t="s">
        <v>39</v>
      </c>
      <c r="D2293" s="4" t="s">
        <v>3893</v>
      </c>
      <c r="E2293" s="4" t="s">
        <v>3894</v>
      </c>
      <c r="F2293">
        <v>0</v>
      </c>
      <c r="G2293">
        <v>2</v>
      </c>
      <c r="H2293">
        <f t="shared" si="140"/>
        <v>2025</v>
      </c>
      <c r="I2293">
        <f t="shared" si="141"/>
        <v>4</v>
      </c>
      <c r="J2293" t="s">
        <v>22</v>
      </c>
      <c r="K2293" t="str">
        <f>VLOOKUP(A2293,Funcionários!$A$1:$I$98,7,FALSE)</f>
        <v>Tarde</v>
      </c>
      <c r="L2293" t="str">
        <f>VLOOKUP(K2293,Turnos!$A$1:$C$4,2,FALSE)</f>
        <v>14:00</v>
      </c>
      <c r="M2293" t="str">
        <f>VLOOKUP(K2293,Turnos!$A$1:$C$4,3,FALSE)</f>
        <v>22:00</v>
      </c>
      <c r="N2293" s="6">
        <v>8.1344444444444441</v>
      </c>
      <c r="O2293" s="6">
        <v>10.640833333333331</v>
      </c>
      <c r="P2293" s="6">
        <f t="shared" si="142"/>
        <v>18.775277777777774</v>
      </c>
      <c r="Q2293" t="str">
        <f t="shared" si="143"/>
        <v>Anomalia</v>
      </c>
      <c r="R2293" t="str">
        <f>VLOOKUP(A2293,Funcionários!$A$1:$I$98,6,FALSE)</f>
        <v>RH</v>
      </c>
      <c r="S2293" t="str">
        <f>VLOOKUP(A2293,Funcionários!$A$1:$I$98,5,FALSE)</f>
        <v>Supervisor</v>
      </c>
      <c r="T2293">
        <f>VLOOKUP(A2293,Funcionários!$A$1:$I$98,8,FALSE)</f>
        <v>5799.66</v>
      </c>
      <c r="U2293" t="str">
        <f>VLOOKUP(A2293,Funcionários!$A$1:$I$98,3,FALSE)</f>
        <v>F</v>
      </c>
    </row>
    <row r="2294" spans="1:21" x14ac:dyDescent="0.3">
      <c r="A2294">
        <v>79</v>
      </c>
      <c r="B2294" t="str">
        <f>VLOOKUP(A2294,Funcionários!$A$1:$I$98,2,FALSE)</f>
        <v>Gabriel da Cunha</v>
      </c>
      <c r="C2294" s="2" t="s">
        <v>42</v>
      </c>
      <c r="D2294" s="4" t="s">
        <v>3895</v>
      </c>
      <c r="E2294" s="4" t="s">
        <v>3896</v>
      </c>
      <c r="F2294">
        <v>0</v>
      </c>
      <c r="G2294">
        <v>1.8</v>
      </c>
      <c r="H2294">
        <f t="shared" si="140"/>
        <v>2025</v>
      </c>
      <c r="I2294">
        <f t="shared" si="141"/>
        <v>4</v>
      </c>
      <c r="J2294" t="s">
        <v>26</v>
      </c>
      <c r="K2294" t="str">
        <f>VLOOKUP(A2294,Funcionários!$A$1:$I$98,7,FALSE)</f>
        <v>Tarde</v>
      </c>
      <c r="L2294" t="str">
        <f>VLOOKUP(K2294,Turnos!$A$1:$C$4,2,FALSE)</f>
        <v>14:00</v>
      </c>
      <c r="M2294" t="str">
        <f>VLOOKUP(K2294,Turnos!$A$1:$C$4,3,FALSE)</f>
        <v>22:00</v>
      </c>
      <c r="N2294" s="6">
        <v>7.0372222222222245</v>
      </c>
      <c r="O2294" s="6">
        <v>2.1927777777777759</v>
      </c>
      <c r="P2294" s="6">
        <f t="shared" si="142"/>
        <v>9.23</v>
      </c>
      <c r="Q2294" t="str">
        <f t="shared" si="143"/>
        <v>Anomalia</v>
      </c>
      <c r="R2294" t="str">
        <f>VLOOKUP(A2294,Funcionários!$A$1:$I$98,6,FALSE)</f>
        <v>RH</v>
      </c>
      <c r="S2294" t="str">
        <f>VLOOKUP(A2294,Funcionários!$A$1:$I$98,5,FALSE)</f>
        <v>Supervisor</v>
      </c>
      <c r="T2294">
        <f>VLOOKUP(A2294,Funcionários!$A$1:$I$98,8,FALSE)</f>
        <v>5799.66</v>
      </c>
      <c r="U2294" t="str">
        <f>VLOOKUP(A2294,Funcionários!$A$1:$I$98,3,FALSE)</f>
        <v>F</v>
      </c>
    </row>
    <row r="2295" spans="1:21" x14ac:dyDescent="0.3">
      <c r="A2295">
        <v>79</v>
      </c>
      <c r="B2295" t="str">
        <f>VLOOKUP(A2295,Funcionários!$A$1:$I$98,2,FALSE)</f>
        <v>Gabriel da Cunha</v>
      </c>
      <c r="C2295" s="2" t="s">
        <v>45</v>
      </c>
      <c r="D2295" s="4" t="s">
        <v>3897</v>
      </c>
      <c r="E2295" s="4" t="s">
        <v>3898</v>
      </c>
      <c r="F2295">
        <v>0</v>
      </c>
      <c r="G2295">
        <v>3</v>
      </c>
      <c r="H2295">
        <f t="shared" si="140"/>
        <v>2025</v>
      </c>
      <c r="I2295">
        <f t="shared" si="141"/>
        <v>4</v>
      </c>
      <c r="J2295" t="s">
        <v>28</v>
      </c>
      <c r="K2295" t="str">
        <f>VLOOKUP(A2295,Funcionários!$A$1:$I$98,7,FALSE)</f>
        <v>Tarde</v>
      </c>
      <c r="L2295" t="str">
        <f>VLOOKUP(K2295,Turnos!$A$1:$C$4,2,FALSE)</f>
        <v>14:00</v>
      </c>
      <c r="M2295" t="str">
        <f>VLOOKUP(K2295,Turnos!$A$1:$C$4,3,FALSE)</f>
        <v>22:00</v>
      </c>
      <c r="N2295" s="6">
        <v>5.0294444444444455</v>
      </c>
      <c r="O2295" s="6">
        <v>18.681111111111111</v>
      </c>
      <c r="P2295" s="6">
        <f t="shared" si="142"/>
        <v>23.710555555555558</v>
      </c>
      <c r="Q2295" t="str">
        <f t="shared" si="143"/>
        <v>Anomalia</v>
      </c>
      <c r="R2295" t="str">
        <f>VLOOKUP(A2295,Funcionários!$A$1:$I$98,6,FALSE)</f>
        <v>RH</v>
      </c>
      <c r="S2295" t="str">
        <f>VLOOKUP(A2295,Funcionários!$A$1:$I$98,5,FALSE)</f>
        <v>Supervisor</v>
      </c>
      <c r="T2295">
        <f>VLOOKUP(A2295,Funcionários!$A$1:$I$98,8,FALSE)</f>
        <v>5799.66</v>
      </c>
      <c r="U2295" t="str">
        <f>VLOOKUP(A2295,Funcionários!$A$1:$I$98,3,FALSE)</f>
        <v>F</v>
      </c>
    </row>
    <row r="2296" spans="1:21" x14ac:dyDescent="0.3">
      <c r="A2296">
        <v>79</v>
      </c>
      <c r="B2296" t="str">
        <f>VLOOKUP(A2296,Funcionários!$A$1:$I$98,2,FALSE)</f>
        <v>Gabriel da Cunha</v>
      </c>
      <c r="C2296" s="2" t="s">
        <v>48</v>
      </c>
      <c r="D2296" s="4"/>
      <c r="E2296" s="4"/>
      <c r="F2296">
        <v>0</v>
      </c>
      <c r="G2296">
        <v>0</v>
      </c>
      <c r="H2296">
        <f t="shared" si="140"/>
        <v>2025</v>
      </c>
      <c r="I2296">
        <f t="shared" si="141"/>
        <v>4</v>
      </c>
      <c r="J2296" t="s">
        <v>9</v>
      </c>
      <c r="K2296" t="str">
        <f>VLOOKUP(A2296,Funcionários!$A$1:$I$98,7,FALSE)</f>
        <v>Tarde</v>
      </c>
      <c r="L2296" t="str">
        <f>VLOOKUP(K2296,Turnos!$A$1:$C$4,2,FALSE)</f>
        <v>14:00</v>
      </c>
      <c r="M2296" t="str">
        <f>VLOOKUP(K2296,Turnos!$A$1:$C$4,3,FALSE)</f>
        <v>22:00</v>
      </c>
      <c r="N2296" s="6">
        <v>14</v>
      </c>
      <c r="O2296" s="6">
        <v>22</v>
      </c>
      <c r="P2296" s="6">
        <f t="shared" si="142"/>
        <v>36</v>
      </c>
      <c r="Q2296" t="str">
        <f t="shared" si="143"/>
        <v>Anomalia</v>
      </c>
      <c r="R2296" t="str">
        <f>VLOOKUP(A2296,Funcionários!$A$1:$I$98,6,FALSE)</f>
        <v>RH</v>
      </c>
      <c r="S2296" t="str">
        <f>VLOOKUP(A2296,Funcionários!$A$1:$I$98,5,FALSE)</f>
        <v>Supervisor</v>
      </c>
      <c r="T2296">
        <f>VLOOKUP(A2296,Funcionários!$A$1:$I$98,8,FALSE)</f>
        <v>5799.66</v>
      </c>
      <c r="U2296" t="str">
        <f>VLOOKUP(A2296,Funcionários!$A$1:$I$98,3,FALSE)</f>
        <v>F</v>
      </c>
    </row>
    <row r="2297" spans="1:21" x14ac:dyDescent="0.3">
      <c r="A2297">
        <v>79</v>
      </c>
      <c r="B2297" t="str">
        <f>VLOOKUP(A2297,Funcionários!$A$1:$I$98,2,FALSE)</f>
        <v>Gabriel da Cunha</v>
      </c>
      <c r="C2297" s="2" t="s">
        <v>51</v>
      </c>
      <c r="D2297" s="4" t="s">
        <v>3899</v>
      </c>
      <c r="E2297" s="4" t="s">
        <v>3900</v>
      </c>
      <c r="F2297">
        <v>0</v>
      </c>
      <c r="G2297">
        <v>1.1000000000000001</v>
      </c>
      <c r="H2297">
        <f t="shared" si="140"/>
        <v>2025</v>
      </c>
      <c r="I2297">
        <f t="shared" si="141"/>
        <v>4</v>
      </c>
      <c r="J2297" t="s">
        <v>12</v>
      </c>
      <c r="K2297" t="str">
        <f>VLOOKUP(A2297,Funcionários!$A$1:$I$98,7,FALSE)</f>
        <v>Tarde</v>
      </c>
      <c r="L2297" t="str">
        <f>VLOOKUP(K2297,Turnos!$A$1:$C$4,2,FALSE)</f>
        <v>14:00</v>
      </c>
      <c r="M2297" t="str">
        <f>VLOOKUP(K2297,Turnos!$A$1:$C$4,3,FALSE)</f>
        <v>22:00</v>
      </c>
      <c r="N2297" s="6">
        <v>6.7491666666666665</v>
      </c>
      <c r="O2297" s="6">
        <v>10.154999999999998</v>
      </c>
      <c r="P2297" s="6">
        <f t="shared" si="142"/>
        <v>16.904166666666665</v>
      </c>
      <c r="Q2297" t="str">
        <f t="shared" si="143"/>
        <v>Anomalia</v>
      </c>
      <c r="R2297" t="str">
        <f>VLOOKUP(A2297,Funcionários!$A$1:$I$98,6,FALSE)</f>
        <v>RH</v>
      </c>
      <c r="S2297" t="str">
        <f>VLOOKUP(A2297,Funcionários!$A$1:$I$98,5,FALSE)</f>
        <v>Supervisor</v>
      </c>
      <c r="T2297">
        <f>VLOOKUP(A2297,Funcionários!$A$1:$I$98,8,FALSE)</f>
        <v>5799.66</v>
      </c>
      <c r="U2297" t="str">
        <f>VLOOKUP(A2297,Funcionários!$A$1:$I$98,3,FALSE)</f>
        <v>F</v>
      </c>
    </row>
    <row r="2298" spans="1:21" x14ac:dyDescent="0.3">
      <c r="A2298">
        <v>79</v>
      </c>
      <c r="B2298" t="str">
        <f>VLOOKUP(A2298,Funcionários!$A$1:$I$98,2,FALSE)</f>
        <v>Gabriel da Cunha</v>
      </c>
      <c r="C2298" s="2" t="s">
        <v>54</v>
      </c>
      <c r="D2298" s="4"/>
      <c r="E2298" s="4"/>
      <c r="F2298">
        <v>0</v>
      </c>
      <c r="G2298">
        <v>0</v>
      </c>
      <c r="H2298">
        <f t="shared" si="140"/>
        <v>2025</v>
      </c>
      <c r="I2298">
        <f t="shared" si="141"/>
        <v>4</v>
      </c>
      <c r="J2298" t="s">
        <v>16</v>
      </c>
      <c r="K2298" t="str">
        <f>VLOOKUP(A2298,Funcionários!$A$1:$I$98,7,FALSE)</f>
        <v>Tarde</v>
      </c>
      <c r="L2298" t="str">
        <f>VLOOKUP(K2298,Turnos!$A$1:$C$4,2,FALSE)</f>
        <v>14:00</v>
      </c>
      <c r="M2298" t="str">
        <f>VLOOKUP(K2298,Turnos!$A$1:$C$4,3,FALSE)</f>
        <v>22:00</v>
      </c>
      <c r="N2298" s="6">
        <v>14</v>
      </c>
      <c r="O2298" s="6">
        <v>22</v>
      </c>
      <c r="P2298" s="6">
        <f t="shared" si="142"/>
        <v>36</v>
      </c>
      <c r="Q2298" t="str">
        <f t="shared" si="143"/>
        <v>Anomalia</v>
      </c>
      <c r="R2298" t="str">
        <f>VLOOKUP(A2298,Funcionários!$A$1:$I$98,6,FALSE)</f>
        <v>RH</v>
      </c>
      <c r="S2298" t="str">
        <f>VLOOKUP(A2298,Funcionários!$A$1:$I$98,5,FALSE)</f>
        <v>Supervisor</v>
      </c>
      <c r="T2298">
        <f>VLOOKUP(A2298,Funcionários!$A$1:$I$98,8,FALSE)</f>
        <v>5799.66</v>
      </c>
      <c r="U2298" t="str">
        <f>VLOOKUP(A2298,Funcionários!$A$1:$I$98,3,FALSE)</f>
        <v>F</v>
      </c>
    </row>
    <row r="2299" spans="1:21" x14ac:dyDescent="0.3">
      <c r="A2299">
        <v>79</v>
      </c>
      <c r="B2299" t="str">
        <f>VLOOKUP(A2299,Funcionários!$A$1:$I$98,2,FALSE)</f>
        <v>Gabriel da Cunha</v>
      </c>
      <c r="C2299" s="2" t="s">
        <v>57</v>
      </c>
      <c r="D2299" s="4"/>
      <c r="E2299" s="4"/>
      <c r="F2299">
        <v>0</v>
      </c>
      <c r="G2299">
        <v>0</v>
      </c>
      <c r="H2299">
        <f t="shared" si="140"/>
        <v>2025</v>
      </c>
      <c r="I2299">
        <f t="shared" si="141"/>
        <v>4</v>
      </c>
      <c r="J2299" t="s">
        <v>18</v>
      </c>
      <c r="K2299" t="str">
        <f>VLOOKUP(A2299,Funcionários!$A$1:$I$98,7,FALSE)</f>
        <v>Tarde</v>
      </c>
      <c r="L2299" t="str">
        <f>VLOOKUP(K2299,Turnos!$A$1:$C$4,2,FALSE)</f>
        <v>14:00</v>
      </c>
      <c r="M2299" t="str">
        <f>VLOOKUP(K2299,Turnos!$A$1:$C$4,3,FALSE)</f>
        <v>22:00</v>
      </c>
      <c r="N2299" s="6">
        <v>14</v>
      </c>
      <c r="O2299" s="6">
        <v>22</v>
      </c>
      <c r="P2299" s="6">
        <f t="shared" si="142"/>
        <v>36</v>
      </c>
      <c r="Q2299" t="str">
        <f t="shared" si="143"/>
        <v>Anomalia</v>
      </c>
      <c r="R2299" t="str">
        <f>VLOOKUP(A2299,Funcionários!$A$1:$I$98,6,FALSE)</f>
        <v>RH</v>
      </c>
      <c r="S2299" t="str">
        <f>VLOOKUP(A2299,Funcionários!$A$1:$I$98,5,FALSE)</f>
        <v>Supervisor</v>
      </c>
      <c r="T2299">
        <f>VLOOKUP(A2299,Funcionários!$A$1:$I$98,8,FALSE)</f>
        <v>5799.66</v>
      </c>
      <c r="U2299" t="str">
        <f>VLOOKUP(A2299,Funcionários!$A$1:$I$98,3,FALSE)</f>
        <v>F</v>
      </c>
    </row>
    <row r="2300" spans="1:21" x14ac:dyDescent="0.3">
      <c r="A2300">
        <v>79</v>
      </c>
      <c r="B2300" t="str">
        <f>VLOOKUP(A2300,Funcionários!$A$1:$I$98,2,FALSE)</f>
        <v>Gabriel da Cunha</v>
      </c>
      <c r="C2300" s="2" t="s">
        <v>60</v>
      </c>
      <c r="D2300" s="4" t="s">
        <v>3901</v>
      </c>
      <c r="E2300" s="4" t="s">
        <v>3902</v>
      </c>
      <c r="F2300">
        <v>0</v>
      </c>
      <c r="G2300">
        <v>0.4</v>
      </c>
      <c r="H2300">
        <f t="shared" si="140"/>
        <v>2025</v>
      </c>
      <c r="I2300">
        <f t="shared" si="141"/>
        <v>4</v>
      </c>
      <c r="J2300" t="s">
        <v>22</v>
      </c>
      <c r="K2300" t="str">
        <f>VLOOKUP(A2300,Funcionários!$A$1:$I$98,7,FALSE)</f>
        <v>Tarde</v>
      </c>
      <c r="L2300" t="str">
        <f>VLOOKUP(K2300,Turnos!$A$1:$C$4,2,FALSE)</f>
        <v>14:00</v>
      </c>
      <c r="M2300" t="str">
        <f>VLOOKUP(K2300,Turnos!$A$1:$C$4,3,FALSE)</f>
        <v>22:00</v>
      </c>
      <c r="N2300" s="6">
        <v>2.668611111111113</v>
      </c>
      <c r="O2300" s="6">
        <v>12.333611111111109</v>
      </c>
      <c r="P2300" s="6">
        <f t="shared" si="142"/>
        <v>15.002222222222223</v>
      </c>
      <c r="Q2300" t="str">
        <f t="shared" si="143"/>
        <v>Anomalia</v>
      </c>
      <c r="R2300" t="str">
        <f>VLOOKUP(A2300,Funcionários!$A$1:$I$98,6,FALSE)</f>
        <v>RH</v>
      </c>
      <c r="S2300" t="str">
        <f>VLOOKUP(A2300,Funcionários!$A$1:$I$98,5,FALSE)</f>
        <v>Supervisor</v>
      </c>
      <c r="T2300">
        <f>VLOOKUP(A2300,Funcionários!$A$1:$I$98,8,FALSE)</f>
        <v>5799.66</v>
      </c>
      <c r="U2300" t="str">
        <f>VLOOKUP(A2300,Funcionários!$A$1:$I$98,3,FALSE)</f>
        <v>F</v>
      </c>
    </row>
    <row r="2301" spans="1:21" x14ac:dyDescent="0.3">
      <c r="A2301">
        <v>79</v>
      </c>
      <c r="B2301" t="str">
        <f>VLOOKUP(A2301,Funcionários!$A$1:$I$98,2,FALSE)</f>
        <v>Gabriel da Cunha</v>
      </c>
      <c r="C2301" s="2" t="s">
        <v>63</v>
      </c>
      <c r="D2301" s="4" t="s">
        <v>3903</v>
      </c>
      <c r="E2301" s="4" t="s">
        <v>3904</v>
      </c>
      <c r="F2301">
        <v>0</v>
      </c>
      <c r="G2301">
        <v>1</v>
      </c>
      <c r="H2301">
        <f t="shared" si="140"/>
        <v>2025</v>
      </c>
      <c r="I2301">
        <f t="shared" si="141"/>
        <v>4</v>
      </c>
      <c r="J2301" t="s">
        <v>26</v>
      </c>
      <c r="K2301" t="str">
        <f>VLOOKUP(A2301,Funcionários!$A$1:$I$98,7,FALSE)</f>
        <v>Tarde</v>
      </c>
      <c r="L2301" t="str">
        <f>VLOOKUP(K2301,Turnos!$A$1:$C$4,2,FALSE)</f>
        <v>14:00</v>
      </c>
      <c r="M2301" t="str">
        <f>VLOOKUP(K2301,Turnos!$A$1:$C$4,3,FALSE)</f>
        <v>22:00</v>
      </c>
      <c r="N2301" s="6">
        <v>4.4408333333333347</v>
      </c>
      <c r="O2301" s="6">
        <v>14.933888888888889</v>
      </c>
      <c r="P2301" s="6">
        <f t="shared" si="142"/>
        <v>19.374722222222225</v>
      </c>
      <c r="Q2301" t="str">
        <f t="shared" si="143"/>
        <v>Anomalia</v>
      </c>
      <c r="R2301" t="str">
        <f>VLOOKUP(A2301,Funcionários!$A$1:$I$98,6,FALSE)</f>
        <v>RH</v>
      </c>
      <c r="S2301" t="str">
        <f>VLOOKUP(A2301,Funcionários!$A$1:$I$98,5,FALSE)</f>
        <v>Supervisor</v>
      </c>
      <c r="T2301">
        <f>VLOOKUP(A2301,Funcionários!$A$1:$I$98,8,FALSE)</f>
        <v>5799.66</v>
      </c>
      <c r="U2301" t="str">
        <f>VLOOKUP(A2301,Funcionários!$A$1:$I$98,3,FALSE)</f>
        <v>F</v>
      </c>
    </row>
    <row r="2302" spans="1:21" x14ac:dyDescent="0.3">
      <c r="A2302">
        <v>79</v>
      </c>
      <c r="B2302" t="str">
        <f>VLOOKUP(A2302,Funcionários!$A$1:$I$98,2,FALSE)</f>
        <v>Gabriel da Cunha</v>
      </c>
      <c r="C2302" s="2" t="s">
        <v>66</v>
      </c>
      <c r="D2302" s="4"/>
      <c r="E2302" s="4"/>
      <c r="F2302">
        <v>1</v>
      </c>
      <c r="G2302">
        <v>0</v>
      </c>
      <c r="H2302">
        <f t="shared" si="140"/>
        <v>2025</v>
      </c>
      <c r="I2302">
        <f t="shared" si="141"/>
        <v>4</v>
      </c>
      <c r="J2302" t="s">
        <v>28</v>
      </c>
      <c r="K2302" t="str">
        <f>VLOOKUP(A2302,Funcionários!$A$1:$I$98,7,FALSE)</f>
        <v>Tarde</v>
      </c>
      <c r="L2302" t="str">
        <f>VLOOKUP(K2302,Turnos!$A$1:$C$4,2,FALSE)</f>
        <v>14:00</v>
      </c>
      <c r="M2302" t="str">
        <f>VLOOKUP(K2302,Turnos!$A$1:$C$4,3,FALSE)</f>
        <v>22:00</v>
      </c>
      <c r="N2302" s="6">
        <v>14</v>
      </c>
      <c r="O2302" s="6">
        <v>22</v>
      </c>
      <c r="P2302" s="6">
        <f t="shared" si="142"/>
        <v>36</v>
      </c>
      <c r="Q2302" t="str">
        <f t="shared" si="143"/>
        <v>Anomalia</v>
      </c>
      <c r="R2302" t="str">
        <f>VLOOKUP(A2302,Funcionários!$A$1:$I$98,6,FALSE)</f>
        <v>RH</v>
      </c>
      <c r="S2302" t="str">
        <f>VLOOKUP(A2302,Funcionários!$A$1:$I$98,5,FALSE)</f>
        <v>Supervisor</v>
      </c>
      <c r="T2302">
        <f>VLOOKUP(A2302,Funcionários!$A$1:$I$98,8,FALSE)</f>
        <v>5799.66</v>
      </c>
      <c r="U2302" t="str">
        <f>VLOOKUP(A2302,Funcionários!$A$1:$I$98,3,FALSE)</f>
        <v>F</v>
      </c>
    </row>
    <row r="2303" spans="1:21" x14ac:dyDescent="0.3">
      <c r="A2303">
        <v>79</v>
      </c>
      <c r="B2303" t="str">
        <f>VLOOKUP(A2303,Funcionários!$A$1:$I$98,2,FALSE)</f>
        <v>Gabriel da Cunha</v>
      </c>
      <c r="C2303" s="2" t="s">
        <v>69</v>
      </c>
      <c r="D2303" s="4" t="s">
        <v>3905</v>
      </c>
      <c r="E2303" s="4" t="s">
        <v>3906</v>
      </c>
      <c r="F2303">
        <v>0</v>
      </c>
      <c r="G2303">
        <v>0.5</v>
      </c>
      <c r="H2303">
        <f t="shared" si="140"/>
        <v>2025</v>
      </c>
      <c r="I2303">
        <f t="shared" si="141"/>
        <v>4</v>
      </c>
      <c r="J2303" t="s">
        <v>9</v>
      </c>
      <c r="K2303" t="str">
        <f>VLOOKUP(A2303,Funcionários!$A$1:$I$98,7,FALSE)</f>
        <v>Tarde</v>
      </c>
      <c r="L2303" t="str">
        <f>VLOOKUP(K2303,Turnos!$A$1:$C$4,2,FALSE)</f>
        <v>14:00</v>
      </c>
      <c r="M2303" t="str">
        <f>VLOOKUP(K2303,Turnos!$A$1:$C$4,3,FALSE)</f>
        <v>22:00</v>
      </c>
      <c r="N2303" s="6">
        <v>13.467222222222224</v>
      </c>
      <c r="O2303" s="6">
        <v>5.8105555555555561</v>
      </c>
      <c r="P2303" s="6">
        <f t="shared" si="142"/>
        <v>19.277777777777779</v>
      </c>
      <c r="Q2303" t="str">
        <f t="shared" si="143"/>
        <v>Anomalia</v>
      </c>
      <c r="R2303" t="str">
        <f>VLOOKUP(A2303,Funcionários!$A$1:$I$98,6,FALSE)</f>
        <v>RH</v>
      </c>
      <c r="S2303" t="str">
        <f>VLOOKUP(A2303,Funcionários!$A$1:$I$98,5,FALSE)</f>
        <v>Supervisor</v>
      </c>
      <c r="T2303">
        <f>VLOOKUP(A2303,Funcionários!$A$1:$I$98,8,FALSE)</f>
        <v>5799.66</v>
      </c>
      <c r="U2303" t="str">
        <f>VLOOKUP(A2303,Funcionários!$A$1:$I$98,3,FALSE)</f>
        <v>F</v>
      </c>
    </row>
    <row r="2304" spans="1:21" x14ac:dyDescent="0.3">
      <c r="A2304">
        <v>79</v>
      </c>
      <c r="B2304" t="str">
        <f>VLOOKUP(A2304,Funcionários!$A$1:$I$98,2,FALSE)</f>
        <v>Gabriel da Cunha</v>
      </c>
      <c r="C2304" s="2" t="s">
        <v>72</v>
      </c>
      <c r="D2304" s="4" t="s">
        <v>3907</v>
      </c>
      <c r="E2304" s="4" t="s">
        <v>3908</v>
      </c>
      <c r="F2304">
        <v>0</v>
      </c>
      <c r="G2304">
        <v>2</v>
      </c>
      <c r="H2304">
        <f t="shared" si="140"/>
        <v>2025</v>
      </c>
      <c r="I2304">
        <f t="shared" si="141"/>
        <v>4</v>
      </c>
      <c r="J2304" t="s">
        <v>12</v>
      </c>
      <c r="K2304" t="str">
        <f>VLOOKUP(A2304,Funcionários!$A$1:$I$98,7,FALSE)</f>
        <v>Tarde</v>
      </c>
      <c r="L2304" t="str">
        <f>VLOOKUP(K2304,Turnos!$A$1:$C$4,2,FALSE)</f>
        <v>14:00</v>
      </c>
      <c r="M2304" t="str">
        <f>VLOOKUP(K2304,Turnos!$A$1:$C$4,3,FALSE)</f>
        <v>22:00</v>
      </c>
      <c r="N2304" s="6">
        <v>8.8161111111111108</v>
      </c>
      <c r="O2304" s="6">
        <v>9.8827777777777772</v>
      </c>
      <c r="P2304" s="6">
        <f t="shared" si="142"/>
        <v>18.698888888888888</v>
      </c>
      <c r="Q2304" t="str">
        <f t="shared" si="143"/>
        <v>Anomalia</v>
      </c>
      <c r="R2304" t="str">
        <f>VLOOKUP(A2304,Funcionários!$A$1:$I$98,6,FALSE)</f>
        <v>RH</v>
      </c>
      <c r="S2304" t="str">
        <f>VLOOKUP(A2304,Funcionários!$A$1:$I$98,5,FALSE)</f>
        <v>Supervisor</v>
      </c>
      <c r="T2304">
        <f>VLOOKUP(A2304,Funcionários!$A$1:$I$98,8,FALSE)</f>
        <v>5799.66</v>
      </c>
      <c r="U2304" t="str">
        <f>VLOOKUP(A2304,Funcionários!$A$1:$I$98,3,FALSE)</f>
        <v>F</v>
      </c>
    </row>
    <row r="2305" spans="1:21" x14ac:dyDescent="0.3">
      <c r="A2305">
        <v>79</v>
      </c>
      <c r="B2305" t="str">
        <f>VLOOKUP(A2305,Funcionários!$A$1:$I$98,2,FALSE)</f>
        <v>Gabriel da Cunha</v>
      </c>
      <c r="C2305" s="2" t="s">
        <v>75</v>
      </c>
      <c r="D2305" s="4" t="s">
        <v>3909</v>
      </c>
      <c r="E2305" s="4" t="s">
        <v>3910</v>
      </c>
      <c r="F2305">
        <v>0</v>
      </c>
      <c r="G2305">
        <v>1.3</v>
      </c>
      <c r="H2305">
        <f t="shared" si="140"/>
        <v>2025</v>
      </c>
      <c r="I2305">
        <f t="shared" si="141"/>
        <v>4</v>
      </c>
      <c r="J2305" t="s">
        <v>16</v>
      </c>
      <c r="K2305" t="str">
        <f>VLOOKUP(A2305,Funcionários!$A$1:$I$98,7,FALSE)</f>
        <v>Tarde</v>
      </c>
      <c r="L2305" t="str">
        <f>VLOOKUP(K2305,Turnos!$A$1:$C$4,2,FALSE)</f>
        <v>14:00</v>
      </c>
      <c r="M2305" t="str">
        <f>VLOOKUP(K2305,Turnos!$A$1:$C$4,3,FALSE)</f>
        <v>22:00</v>
      </c>
      <c r="N2305" s="6">
        <v>5.8666666666666663</v>
      </c>
      <c r="O2305" s="6">
        <v>7.3794444444444434</v>
      </c>
      <c r="P2305" s="6">
        <f t="shared" si="142"/>
        <v>13.246111111111109</v>
      </c>
      <c r="Q2305" t="str">
        <f t="shared" si="143"/>
        <v>Anomalia</v>
      </c>
      <c r="R2305" t="str">
        <f>VLOOKUP(A2305,Funcionários!$A$1:$I$98,6,FALSE)</f>
        <v>RH</v>
      </c>
      <c r="S2305" t="str">
        <f>VLOOKUP(A2305,Funcionários!$A$1:$I$98,5,FALSE)</f>
        <v>Supervisor</v>
      </c>
      <c r="T2305">
        <f>VLOOKUP(A2305,Funcionários!$A$1:$I$98,8,FALSE)</f>
        <v>5799.66</v>
      </c>
      <c r="U2305" t="str">
        <f>VLOOKUP(A2305,Funcionários!$A$1:$I$98,3,FALSE)</f>
        <v>F</v>
      </c>
    </row>
    <row r="2306" spans="1:21" x14ac:dyDescent="0.3">
      <c r="A2306">
        <v>79</v>
      </c>
      <c r="B2306" t="str">
        <f>VLOOKUP(A2306,Funcionários!$A$1:$I$98,2,FALSE)</f>
        <v>Gabriel da Cunha</v>
      </c>
      <c r="C2306" s="2" t="s">
        <v>76</v>
      </c>
      <c r="D2306" s="4" t="s">
        <v>3911</v>
      </c>
      <c r="E2306" s="4" t="s">
        <v>3912</v>
      </c>
      <c r="F2306">
        <v>0</v>
      </c>
      <c r="G2306">
        <v>0.3</v>
      </c>
      <c r="H2306">
        <f t="shared" si="140"/>
        <v>2025</v>
      </c>
      <c r="I2306">
        <f t="shared" si="141"/>
        <v>4</v>
      </c>
      <c r="J2306" t="s">
        <v>18</v>
      </c>
      <c r="K2306" t="str">
        <f>VLOOKUP(A2306,Funcionários!$A$1:$I$98,7,FALSE)</f>
        <v>Tarde</v>
      </c>
      <c r="L2306" t="str">
        <f>VLOOKUP(K2306,Turnos!$A$1:$C$4,2,FALSE)</f>
        <v>14:00</v>
      </c>
      <c r="M2306" t="str">
        <f>VLOOKUP(K2306,Turnos!$A$1:$C$4,3,FALSE)</f>
        <v>22:00</v>
      </c>
      <c r="N2306" s="6">
        <v>2.4052777777777785</v>
      </c>
      <c r="O2306" s="6">
        <v>3.740555555555555</v>
      </c>
      <c r="P2306" s="6">
        <f t="shared" si="142"/>
        <v>6.1458333333333339</v>
      </c>
      <c r="Q2306" t="str">
        <f t="shared" si="143"/>
        <v>Anomalia</v>
      </c>
      <c r="R2306" t="str">
        <f>VLOOKUP(A2306,Funcionários!$A$1:$I$98,6,FALSE)</f>
        <v>RH</v>
      </c>
      <c r="S2306" t="str">
        <f>VLOOKUP(A2306,Funcionários!$A$1:$I$98,5,FALSE)</f>
        <v>Supervisor</v>
      </c>
      <c r="T2306">
        <f>VLOOKUP(A2306,Funcionários!$A$1:$I$98,8,FALSE)</f>
        <v>5799.66</v>
      </c>
      <c r="U2306" t="str">
        <f>VLOOKUP(A2306,Funcionários!$A$1:$I$98,3,FALSE)</f>
        <v>F</v>
      </c>
    </row>
    <row r="2307" spans="1:21" x14ac:dyDescent="0.3">
      <c r="A2307">
        <v>79</v>
      </c>
      <c r="B2307" t="str">
        <f>VLOOKUP(A2307,Funcionários!$A$1:$I$98,2,FALSE)</f>
        <v>Gabriel da Cunha</v>
      </c>
      <c r="C2307" s="2" t="s">
        <v>79</v>
      </c>
      <c r="D2307" s="4" t="s">
        <v>3913</v>
      </c>
      <c r="E2307" s="4" t="s">
        <v>3914</v>
      </c>
      <c r="F2307">
        <v>0</v>
      </c>
      <c r="G2307">
        <v>2.2999999999999998</v>
      </c>
      <c r="H2307">
        <f t="shared" ref="H2307:H2370" si="144">YEAR(C2307)</f>
        <v>2025</v>
      </c>
      <c r="I2307">
        <f t="shared" ref="I2307:I2370" si="145">MONTH(C2307)</f>
        <v>4</v>
      </c>
      <c r="J2307" t="s">
        <v>22</v>
      </c>
      <c r="K2307" t="str">
        <f>VLOOKUP(A2307,Funcionários!$A$1:$I$98,7,FALSE)</f>
        <v>Tarde</v>
      </c>
      <c r="L2307" t="str">
        <f>VLOOKUP(K2307,Turnos!$A$1:$C$4,2,FALSE)</f>
        <v>14:00</v>
      </c>
      <c r="M2307" t="str">
        <f>VLOOKUP(K2307,Turnos!$A$1:$C$4,3,FALSE)</f>
        <v>22:00</v>
      </c>
      <c r="N2307" s="6">
        <v>5.0000000000000009</v>
      </c>
      <c r="O2307" s="6">
        <v>19.231666666666666</v>
      </c>
      <c r="P2307" s="6">
        <f t="shared" ref="P2307:P2370" si="146">N2307+O2307</f>
        <v>24.231666666666666</v>
      </c>
      <c r="Q2307" t="str">
        <f t="shared" ref="Q2307:Q2370" si="147">IF(OR(N2307&gt;2,O2307&gt;2),"Anomalia","OK")</f>
        <v>Anomalia</v>
      </c>
      <c r="R2307" t="str">
        <f>VLOOKUP(A2307,Funcionários!$A$1:$I$98,6,FALSE)</f>
        <v>RH</v>
      </c>
      <c r="S2307" t="str">
        <f>VLOOKUP(A2307,Funcionários!$A$1:$I$98,5,FALSE)</f>
        <v>Supervisor</v>
      </c>
      <c r="T2307">
        <f>VLOOKUP(A2307,Funcionários!$A$1:$I$98,8,FALSE)</f>
        <v>5799.66</v>
      </c>
      <c r="U2307" t="str">
        <f>VLOOKUP(A2307,Funcionários!$A$1:$I$98,3,FALSE)</f>
        <v>F</v>
      </c>
    </row>
    <row r="2308" spans="1:21" x14ac:dyDescent="0.3">
      <c r="A2308">
        <v>79</v>
      </c>
      <c r="B2308" t="str">
        <f>VLOOKUP(A2308,Funcionários!$A$1:$I$98,2,FALSE)</f>
        <v>Gabriel da Cunha</v>
      </c>
      <c r="C2308" s="2" t="s">
        <v>82</v>
      </c>
      <c r="D2308" s="4" t="s">
        <v>3915</v>
      </c>
      <c r="E2308" s="4" t="s">
        <v>3916</v>
      </c>
      <c r="F2308">
        <v>0</v>
      </c>
      <c r="G2308">
        <v>0.1</v>
      </c>
      <c r="H2308">
        <f t="shared" si="144"/>
        <v>2025</v>
      </c>
      <c r="I2308">
        <f t="shared" si="145"/>
        <v>4</v>
      </c>
      <c r="J2308" t="s">
        <v>26</v>
      </c>
      <c r="K2308" t="str">
        <f>VLOOKUP(A2308,Funcionários!$A$1:$I$98,7,FALSE)</f>
        <v>Tarde</v>
      </c>
      <c r="L2308" t="str">
        <f>VLOOKUP(K2308,Turnos!$A$1:$C$4,2,FALSE)</f>
        <v>14:00</v>
      </c>
      <c r="M2308" t="str">
        <f>VLOOKUP(K2308,Turnos!$A$1:$C$4,3,FALSE)</f>
        <v>22:00</v>
      </c>
      <c r="N2308" s="6">
        <v>5.2441666666666684</v>
      </c>
      <c r="O2308" s="6">
        <v>16.986388888888889</v>
      </c>
      <c r="P2308" s="6">
        <f t="shared" si="146"/>
        <v>22.230555555555558</v>
      </c>
      <c r="Q2308" t="str">
        <f t="shared" si="147"/>
        <v>Anomalia</v>
      </c>
      <c r="R2308" t="str">
        <f>VLOOKUP(A2308,Funcionários!$A$1:$I$98,6,FALSE)</f>
        <v>RH</v>
      </c>
      <c r="S2308" t="str">
        <f>VLOOKUP(A2308,Funcionários!$A$1:$I$98,5,FALSE)</f>
        <v>Supervisor</v>
      </c>
      <c r="T2308">
        <f>VLOOKUP(A2308,Funcionários!$A$1:$I$98,8,FALSE)</f>
        <v>5799.66</v>
      </c>
      <c r="U2308" t="str">
        <f>VLOOKUP(A2308,Funcionários!$A$1:$I$98,3,FALSE)</f>
        <v>F</v>
      </c>
    </row>
    <row r="2309" spans="1:21" x14ac:dyDescent="0.3">
      <c r="A2309">
        <v>79</v>
      </c>
      <c r="B2309" t="str">
        <f>VLOOKUP(A2309,Funcionários!$A$1:$I$98,2,FALSE)</f>
        <v>Gabriel da Cunha</v>
      </c>
      <c r="C2309" s="2" t="s">
        <v>85</v>
      </c>
      <c r="D2309" s="4" t="s">
        <v>3917</v>
      </c>
      <c r="E2309" s="4" t="s">
        <v>3918</v>
      </c>
      <c r="F2309">
        <v>0</v>
      </c>
      <c r="G2309">
        <v>2.6</v>
      </c>
      <c r="H2309">
        <f t="shared" si="144"/>
        <v>2025</v>
      </c>
      <c r="I2309">
        <f t="shared" si="145"/>
        <v>4</v>
      </c>
      <c r="J2309" t="s">
        <v>28</v>
      </c>
      <c r="K2309" t="str">
        <f>VLOOKUP(A2309,Funcionários!$A$1:$I$98,7,FALSE)</f>
        <v>Tarde</v>
      </c>
      <c r="L2309" t="str">
        <f>VLOOKUP(K2309,Turnos!$A$1:$C$4,2,FALSE)</f>
        <v>14:00</v>
      </c>
      <c r="M2309" t="str">
        <f>VLOOKUP(K2309,Turnos!$A$1:$C$4,3,FALSE)</f>
        <v>22:00</v>
      </c>
      <c r="N2309" s="6">
        <v>12.266666666666669</v>
      </c>
      <c r="O2309" s="6">
        <v>14.766944444444444</v>
      </c>
      <c r="P2309" s="6">
        <f t="shared" si="146"/>
        <v>27.033611111111114</v>
      </c>
      <c r="Q2309" t="str">
        <f t="shared" si="147"/>
        <v>Anomalia</v>
      </c>
      <c r="R2309" t="str">
        <f>VLOOKUP(A2309,Funcionários!$A$1:$I$98,6,FALSE)</f>
        <v>RH</v>
      </c>
      <c r="S2309" t="str">
        <f>VLOOKUP(A2309,Funcionários!$A$1:$I$98,5,FALSE)</f>
        <v>Supervisor</v>
      </c>
      <c r="T2309">
        <f>VLOOKUP(A2309,Funcionários!$A$1:$I$98,8,FALSE)</f>
        <v>5799.66</v>
      </c>
      <c r="U2309" t="str">
        <f>VLOOKUP(A2309,Funcionários!$A$1:$I$98,3,FALSE)</f>
        <v>F</v>
      </c>
    </row>
    <row r="2310" spans="1:21" x14ac:dyDescent="0.3">
      <c r="A2310">
        <v>79</v>
      </c>
      <c r="B2310" t="str">
        <f>VLOOKUP(A2310,Funcionários!$A$1:$I$98,2,FALSE)</f>
        <v>Gabriel da Cunha</v>
      </c>
      <c r="C2310" s="2" t="s">
        <v>88</v>
      </c>
      <c r="D2310" s="4" t="s">
        <v>3919</v>
      </c>
      <c r="E2310" s="4" t="s">
        <v>3920</v>
      </c>
      <c r="F2310">
        <v>0</v>
      </c>
      <c r="G2310">
        <v>0.9</v>
      </c>
      <c r="H2310">
        <f t="shared" si="144"/>
        <v>2025</v>
      </c>
      <c r="I2310">
        <f t="shared" si="145"/>
        <v>4</v>
      </c>
      <c r="J2310" t="s">
        <v>9</v>
      </c>
      <c r="K2310" t="str">
        <f>VLOOKUP(A2310,Funcionários!$A$1:$I$98,7,FALSE)</f>
        <v>Tarde</v>
      </c>
      <c r="L2310" t="str">
        <f>VLOOKUP(K2310,Turnos!$A$1:$C$4,2,FALSE)</f>
        <v>14:00</v>
      </c>
      <c r="M2310" t="str">
        <f>VLOOKUP(K2310,Turnos!$A$1:$C$4,3,FALSE)</f>
        <v>22:00</v>
      </c>
      <c r="N2310" s="6">
        <v>9.57</v>
      </c>
      <c r="O2310" s="6">
        <v>9.9688888888888894</v>
      </c>
      <c r="P2310" s="6">
        <f t="shared" si="146"/>
        <v>19.538888888888891</v>
      </c>
      <c r="Q2310" t="str">
        <f t="shared" si="147"/>
        <v>Anomalia</v>
      </c>
      <c r="R2310" t="str">
        <f>VLOOKUP(A2310,Funcionários!$A$1:$I$98,6,FALSE)</f>
        <v>RH</v>
      </c>
      <c r="S2310" t="str">
        <f>VLOOKUP(A2310,Funcionários!$A$1:$I$98,5,FALSE)</f>
        <v>Supervisor</v>
      </c>
      <c r="T2310">
        <f>VLOOKUP(A2310,Funcionários!$A$1:$I$98,8,FALSE)</f>
        <v>5799.66</v>
      </c>
      <c r="U2310" t="str">
        <f>VLOOKUP(A2310,Funcionários!$A$1:$I$98,3,FALSE)</f>
        <v>F</v>
      </c>
    </row>
    <row r="2311" spans="1:21" x14ac:dyDescent="0.3">
      <c r="A2311">
        <v>79</v>
      </c>
      <c r="B2311" t="str">
        <f>VLOOKUP(A2311,Funcionários!$A$1:$I$98,2,FALSE)</f>
        <v>Gabriel da Cunha</v>
      </c>
      <c r="C2311" s="2" t="s">
        <v>91</v>
      </c>
      <c r="D2311" s="4" t="s">
        <v>3921</v>
      </c>
      <c r="E2311" s="4" t="s">
        <v>3922</v>
      </c>
      <c r="F2311">
        <v>0</v>
      </c>
      <c r="G2311">
        <v>2.2000000000000002</v>
      </c>
      <c r="H2311">
        <f t="shared" si="144"/>
        <v>2025</v>
      </c>
      <c r="I2311">
        <f t="shared" si="145"/>
        <v>4</v>
      </c>
      <c r="J2311" t="s">
        <v>12</v>
      </c>
      <c r="K2311" t="str">
        <f>VLOOKUP(A2311,Funcionários!$A$1:$I$98,7,FALSE)</f>
        <v>Tarde</v>
      </c>
      <c r="L2311" t="str">
        <f>VLOOKUP(K2311,Turnos!$A$1:$C$4,2,FALSE)</f>
        <v>14:00</v>
      </c>
      <c r="M2311" t="str">
        <f>VLOOKUP(K2311,Turnos!$A$1:$C$4,3,FALSE)</f>
        <v>22:00</v>
      </c>
      <c r="N2311" s="6">
        <v>1.4333333333333336</v>
      </c>
      <c r="O2311" s="6">
        <v>0.74611111111111228</v>
      </c>
      <c r="P2311" s="6">
        <f t="shared" si="146"/>
        <v>2.1794444444444458</v>
      </c>
      <c r="Q2311" t="str">
        <f t="shared" si="147"/>
        <v>OK</v>
      </c>
      <c r="R2311" t="str">
        <f>VLOOKUP(A2311,Funcionários!$A$1:$I$98,6,FALSE)</f>
        <v>RH</v>
      </c>
      <c r="S2311" t="str">
        <f>VLOOKUP(A2311,Funcionários!$A$1:$I$98,5,FALSE)</f>
        <v>Supervisor</v>
      </c>
      <c r="T2311">
        <f>VLOOKUP(A2311,Funcionários!$A$1:$I$98,8,FALSE)</f>
        <v>5799.66</v>
      </c>
      <c r="U2311" t="str">
        <f>VLOOKUP(A2311,Funcionários!$A$1:$I$98,3,FALSE)</f>
        <v>F</v>
      </c>
    </row>
    <row r="2312" spans="1:21" x14ac:dyDescent="0.3">
      <c r="A2312">
        <v>80</v>
      </c>
      <c r="B2312" t="str">
        <f>VLOOKUP(A2312,Funcionários!$A$1:$I$98,2,FALSE)</f>
        <v>Maria Isis Fernandes</v>
      </c>
      <c r="C2312" s="2" t="s">
        <v>7</v>
      </c>
      <c r="D2312" s="4" t="s">
        <v>3923</v>
      </c>
      <c r="E2312" s="4" t="s">
        <v>3604</v>
      </c>
      <c r="F2312">
        <v>0</v>
      </c>
      <c r="G2312">
        <v>1</v>
      </c>
      <c r="H2312">
        <f t="shared" si="144"/>
        <v>2025</v>
      </c>
      <c r="I2312">
        <f t="shared" si="145"/>
        <v>5</v>
      </c>
      <c r="J2312" t="s">
        <v>9</v>
      </c>
      <c r="K2312" t="str">
        <f>VLOOKUP(A2312,Funcionários!$A$1:$I$98,7,FALSE)</f>
        <v>Manhã</v>
      </c>
      <c r="L2312" t="str">
        <f>VLOOKUP(K2312,Turnos!$A$1:$C$4,2,FALSE)</f>
        <v>06:00</v>
      </c>
      <c r="M2312" t="str">
        <f>VLOOKUP(K2312,Turnos!$A$1:$C$4,3,FALSE)</f>
        <v>14:00</v>
      </c>
      <c r="N2312" s="6">
        <v>11.564166666666665</v>
      </c>
      <c r="O2312" s="6">
        <v>5.9813888888888895</v>
      </c>
      <c r="P2312" s="6">
        <f t="shared" si="146"/>
        <v>17.545555555555556</v>
      </c>
      <c r="Q2312" t="str">
        <f t="shared" si="147"/>
        <v>Anomalia</v>
      </c>
      <c r="R2312" t="str">
        <f>VLOOKUP(A2312,Funcionários!$A$1:$I$98,6,FALSE)</f>
        <v>Comercial</v>
      </c>
      <c r="S2312" t="str">
        <f>VLOOKUP(A2312,Funcionários!$A$1:$I$98,5,FALSE)</f>
        <v>Supervisor</v>
      </c>
      <c r="T2312">
        <f>VLOOKUP(A2312,Funcionários!$A$1:$I$98,8,FALSE)</f>
        <v>7476.6</v>
      </c>
      <c r="U2312" t="str">
        <f>VLOOKUP(A2312,Funcionários!$A$1:$I$98,3,FALSE)</f>
        <v>F</v>
      </c>
    </row>
    <row r="2313" spans="1:21" x14ac:dyDescent="0.3">
      <c r="A2313">
        <v>80</v>
      </c>
      <c r="B2313" t="str">
        <f>VLOOKUP(A2313,Funcionários!$A$1:$I$98,2,FALSE)</f>
        <v>Maria Isis Fernandes</v>
      </c>
      <c r="C2313" s="2" t="s">
        <v>10</v>
      </c>
      <c r="D2313" s="4" t="s">
        <v>3924</v>
      </c>
      <c r="E2313" s="4" t="s">
        <v>3925</v>
      </c>
      <c r="F2313">
        <v>0</v>
      </c>
      <c r="G2313">
        <v>1.3</v>
      </c>
      <c r="H2313">
        <f t="shared" si="144"/>
        <v>2025</v>
      </c>
      <c r="I2313">
        <f t="shared" si="145"/>
        <v>5</v>
      </c>
      <c r="J2313" t="s">
        <v>12</v>
      </c>
      <c r="K2313" t="str">
        <f>VLOOKUP(A2313,Funcionários!$A$1:$I$98,7,FALSE)</f>
        <v>Manhã</v>
      </c>
      <c r="L2313" t="str">
        <f>VLOOKUP(K2313,Turnos!$A$1:$C$4,2,FALSE)</f>
        <v>06:00</v>
      </c>
      <c r="M2313" t="str">
        <f>VLOOKUP(K2313,Turnos!$A$1:$C$4,3,FALSE)</f>
        <v>14:00</v>
      </c>
      <c r="N2313" s="6">
        <v>2.9127777777777779</v>
      </c>
      <c r="O2313" s="6">
        <v>13.321944444444446</v>
      </c>
      <c r="P2313" s="6">
        <f t="shared" si="146"/>
        <v>16.234722222222224</v>
      </c>
      <c r="Q2313" t="str">
        <f t="shared" si="147"/>
        <v>Anomalia</v>
      </c>
      <c r="R2313" t="str">
        <f>VLOOKUP(A2313,Funcionários!$A$1:$I$98,6,FALSE)</f>
        <v>Comercial</v>
      </c>
      <c r="S2313" t="str">
        <f>VLOOKUP(A2313,Funcionários!$A$1:$I$98,5,FALSE)</f>
        <v>Supervisor</v>
      </c>
      <c r="T2313">
        <f>VLOOKUP(A2313,Funcionários!$A$1:$I$98,8,FALSE)</f>
        <v>7476.6</v>
      </c>
      <c r="U2313" t="str">
        <f>VLOOKUP(A2313,Funcionários!$A$1:$I$98,3,FALSE)</f>
        <v>F</v>
      </c>
    </row>
    <row r="2314" spans="1:21" x14ac:dyDescent="0.3">
      <c r="A2314">
        <v>80</v>
      </c>
      <c r="B2314" t="str">
        <f>VLOOKUP(A2314,Funcionários!$A$1:$I$98,2,FALSE)</f>
        <v>Maria Isis Fernandes</v>
      </c>
      <c r="C2314" s="2" t="s">
        <v>13</v>
      </c>
      <c r="D2314" s="4" t="s">
        <v>3926</v>
      </c>
      <c r="E2314" s="4" t="s">
        <v>3927</v>
      </c>
      <c r="F2314">
        <v>0</v>
      </c>
      <c r="G2314">
        <v>0.7</v>
      </c>
      <c r="H2314">
        <f t="shared" si="144"/>
        <v>2025</v>
      </c>
      <c r="I2314">
        <f t="shared" si="145"/>
        <v>5</v>
      </c>
      <c r="J2314" t="s">
        <v>16</v>
      </c>
      <c r="K2314" t="str">
        <f>VLOOKUP(A2314,Funcionários!$A$1:$I$98,7,FALSE)</f>
        <v>Manhã</v>
      </c>
      <c r="L2314" t="str">
        <f>VLOOKUP(K2314,Turnos!$A$1:$C$4,2,FALSE)</f>
        <v>06:00</v>
      </c>
      <c r="M2314" t="str">
        <f>VLOOKUP(K2314,Turnos!$A$1:$C$4,3,FALSE)</f>
        <v>14:00</v>
      </c>
      <c r="N2314" s="6">
        <v>1.6441666666666666</v>
      </c>
      <c r="O2314" s="6">
        <v>8.1055555555555525</v>
      </c>
      <c r="P2314" s="6">
        <f t="shared" si="146"/>
        <v>9.7497222222222195</v>
      </c>
      <c r="Q2314" t="str">
        <f t="shared" si="147"/>
        <v>Anomalia</v>
      </c>
      <c r="R2314" t="str">
        <f>VLOOKUP(A2314,Funcionários!$A$1:$I$98,6,FALSE)</f>
        <v>Comercial</v>
      </c>
      <c r="S2314" t="str">
        <f>VLOOKUP(A2314,Funcionários!$A$1:$I$98,5,FALSE)</f>
        <v>Supervisor</v>
      </c>
      <c r="T2314">
        <f>VLOOKUP(A2314,Funcionários!$A$1:$I$98,8,FALSE)</f>
        <v>7476.6</v>
      </c>
      <c r="U2314" t="str">
        <f>VLOOKUP(A2314,Funcionários!$A$1:$I$98,3,FALSE)</f>
        <v>F</v>
      </c>
    </row>
    <row r="2315" spans="1:21" x14ac:dyDescent="0.3">
      <c r="A2315">
        <v>80</v>
      </c>
      <c r="B2315" t="str">
        <f>VLOOKUP(A2315,Funcionários!$A$1:$I$98,2,FALSE)</f>
        <v>Maria Isis Fernandes</v>
      </c>
      <c r="C2315" s="2" t="s">
        <v>17</v>
      </c>
      <c r="D2315" s="4" t="s">
        <v>3928</v>
      </c>
      <c r="E2315" s="4" t="s">
        <v>3929</v>
      </c>
      <c r="F2315">
        <v>0</v>
      </c>
      <c r="G2315">
        <v>1.5</v>
      </c>
      <c r="H2315">
        <f t="shared" si="144"/>
        <v>2025</v>
      </c>
      <c r="I2315">
        <f t="shared" si="145"/>
        <v>5</v>
      </c>
      <c r="J2315" t="s">
        <v>18</v>
      </c>
      <c r="K2315" t="str">
        <f>VLOOKUP(A2315,Funcionários!$A$1:$I$98,7,FALSE)</f>
        <v>Manhã</v>
      </c>
      <c r="L2315" t="str">
        <f>VLOOKUP(K2315,Turnos!$A$1:$C$4,2,FALSE)</f>
        <v>06:00</v>
      </c>
      <c r="M2315" t="str">
        <f>VLOOKUP(K2315,Turnos!$A$1:$C$4,3,FALSE)</f>
        <v>14:00</v>
      </c>
      <c r="N2315" s="6">
        <v>1.9505555555555556</v>
      </c>
      <c r="O2315" s="6">
        <v>2.3627777777777785</v>
      </c>
      <c r="P2315" s="6">
        <f t="shared" si="146"/>
        <v>4.3133333333333344</v>
      </c>
      <c r="Q2315" t="str">
        <f t="shared" si="147"/>
        <v>Anomalia</v>
      </c>
      <c r="R2315" t="str">
        <f>VLOOKUP(A2315,Funcionários!$A$1:$I$98,6,FALSE)</f>
        <v>Comercial</v>
      </c>
      <c r="S2315" t="str">
        <f>VLOOKUP(A2315,Funcionários!$A$1:$I$98,5,FALSE)</f>
        <v>Supervisor</v>
      </c>
      <c r="T2315">
        <f>VLOOKUP(A2315,Funcionários!$A$1:$I$98,8,FALSE)</f>
        <v>7476.6</v>
      </c>
      <c r="U2315" t="str">
        <f>VLOOKUP(A2315,Funcionários!$A$1:$I$98,3,FALSE)</f>
        <v>F</v>
      </c>
    </row>
    <row r="2316" spans="1:21" x14ac:dyDescent="0.3">
      <c r="A2316">
        <v>80</v>
      </c>
      <c r="B2316" t="str">
        <f>VLOOKUP(A2316,Funcionários!$A$1:$I$98,2,FALSE)</f>
        <v>Maria Isis Fernandes</v>
      </c>
      <c r="C2316" s="2" t="s">
        <v>19</v>
      </c>
      <c r="D2316" s="4" t="s">
        <v>3930</v>
      </c>
      <c r="E2316" s="4" t="s">
        <v>3931</v>
      </c>
      <c r="F2316">
        <v>0</v>
      </c>
      <c r="G2316">
        <v>2.2999999999999998</v>
      </c>
      <c r="H2316">
        <f t="shared" si="144"/>
        <v>2025</v>
      </c>
      <c r="I2316">
        <f t="shared" si="145"/>
        <v>5</v>
      </c>
      <c r="J2316" t="s">
        <v>22</v>
      </c>
      <c r="K2316" t="str">
        <f>VLOOKUP(A2316,Funcionários!$A$1:$I$98,7,FALSE)</f>
        <v>Manhã</v>
      </c>
      <c r="L2316" t="str">
        <f>VLOOKUP(K2316,Turnos!$A$1:$C$4,2,FALSE)</f>
        <v>06:00</v>
      </c>
      <c r="M2316" t="str">
        <f>VLOOKUP(K2316,Turnos!$A$1:$C$4,3,FALSE)</f>
        <v>14:00</v>
      </c>
      <c r="N2316" s="6">
        <v>0.72749999999999981</v>
      </c>
      <c r="O2316" s="6">
        <v>8.4100000000000019</v>
      </c>
      <c r="P2316" s="6">
        <f t="shared" si="146"/>
        <v>9.1375000000000011</v>
      </c>
      <c r="Q2316" t="str">
        <f t="shared" si="147"/>
        <v>Anomalia</v>
      </c>
      <c r="R2316" t="str">
        <f>VLOOKUP(A2316,Funcionários!$A$1:$I$98,6,FALSE)</f>
        <v>Comercial</v>
      </c>
      <c r="S2316" t="str">
        <f>VLOOKUP(A2316,Funcionários!$A$1:$I$98,5,FALSE)</f>
        <v>Supervisor</v>
      </c>
      <c r="T2316">
        <f>VLOOKUP(A2316,Funcionários!$A$1:$I$98,8,FALSE)</f>
        <v>7476.6</v>
      </c>
      <c r="U2316" t="str">
        <f>VLOOKUP(A2316,Funcionários!$A$1:$I$98,3,FALSE)</f>
        <v>F</v>
      </c>
    </row>
    <row r="2317" spans="1:21" x14ac:dyDescent="0.3">
      <c r="A2317">
        <v>80</v>
      </c>
      <c r="B2317" t="str">
        <f>VLOOKUP(A2317,Funcionários!$A$1:$I$98,2,FALSE)</f>
        <v>Maria Isis Fernandes</v>
      </c>
      <c r="C2317" s="2" t="s">
        <v>23</v>
      </c>
      <c r="D2317" s="4" t="s">
        <v>3932</v>
      </c>
      <c r="E2317" s="4" t="s">
        <v>3933</v>
      </c>
      <c r="F2317">
        <v>0</v>
      </c>
      <c r="G2317">
        <v>0.5</v>
      </c>
      <c r="H2317">
        <f t="shared" si="144"/>
        <v>2025</v>
      </c>
      <c r="I2317">
        <f t="shared" si="145"/>
        <v>5</v>
      </c>
      <c r="J2317" t="s">
        <v>26</v>
      </c>
      <c r="K2317" t="str">
        <f>VLOOKUP(A2317,Funcionários!$A$1:$I$98,7,FALSE)</f>
        <v>Manhã</v>
      </c>
      <c r="L2317" t="str">
        <f>VLOOKUP(K2317,Turnos!$A$1:$C$4,2,FALSE)</f>
        <v>06:00</v>
      </c>
      <c r="M2317" t="str">
        <f>VLOOKUP(K2317,Turnos!$A$1:$C$4,3,FALSE)</f>
        <v>14:00</v>
      </c>
      <c r="N2317" s="6">
        <v>5.1338888888888894</v>
      </c>
      <c r="O2317" s="6">
        <v>4.1872222222222231</v>
      </c>
      <c r="P2317" s="6">
        <f t="shared" si="146"/>
        <v>9.3211111111111116</v>
      </c>
      <c r="Q2317" t="str">
        <f t="shared" si="147"/>
        <v>Anomalia</v>
      </c>
      <c r="R2317" t="str">
        <f>VLOOKUP(A2317,Funcionários!$A$1:$I$98,6,FALSE)</f>
        <v>Comercial</v>
      </c>
      <c r="S2317" t="str">
        <f>VLOOKUP(A2317,Funcionários!$A$1:$I$98,5,FALSE)</f>
        <v>Supervisor</v>
      </c>
      <c r="T2317">
        <f>VLOOKUP(A2317,Funcionários!$A$1:$I$98,8,FALSE)</f>
        <v>7476.6</v>
      </c>
      <c r="U2317" t="str">
        <f>VLOOKUP(A2317,Funcionários!$A$1:$I$98,3,FALSE)</f>
        <v>F</v>
      </c>
    </row>
    <row r="2318" spans="1:21" x14ac:dyDescent="0.3">
      <c r="A2318">
        <v>80</v>
      </c>
      <c r="B2318" t="str">
        <f>VLOOKUP(A2318,Funcionários!$A$1:$I$98,2,FALSE)</f>
        <v>Maria Isis Fernandes</v>
      </c>
      <c r="C2318" s="2" t="s">
        <v>27</v>
      </c>
      <c r="D2318" s="4" t="s">
        <v>3934</v>
      </c>
      <c r="E2318" s="4" t="s">
        <v>3935</v>
      </c>
      <c r="F2318">
        <v>0</v>
      </c>
      <c r="G2318">
        <v>0.7</v>
      </c>
      <c r="H2318">
        <f t="shared" si="144"/>
        <v>2025</v>
      </c>
      <c r="I2318">
        <f t="shared" si="145"/>
        <v>5</v>
      </c>
      <c r="J2318" t="s">
        <v>28</v>
      </c>
      <c r="K2318" t="str">
        <f>VLOOKUP(A2318,Funcionários!$A$1:$I$98,7,FALSE)</f>
        <v>Manhã</v>
      </c>
      <c r="L2318" t="str">
        <f>VLOOKUP(K2318,Turnos!$A$1:$C$4,2,FALSE)</f>
        <v>06:00</v>
      </c>
      <c r="M2318" t="str">
        <f>VLOOKUP(K2318,Turnos!$A$1:$C$4,3,FALSE)</f>
        <v>14:00</v>
      </c>
      <c r="N2318" s="6">
        <v>14.578611111111112</v>
      </c>
      <c r="O2318" s="6">
        <v>9.1722222222222225</v>
      </c>
      <c r="P2318" s="6">
        <f t="shared" si="146"/>
        <v>23.750833333333333</v>
      </c>
      <c r="Q2318" t="str">
        <f t="shared" si="147"/>
        <v>Anomalia</v>
      </c>
      <c r="R2318" t="str">
        <f>VLOOKUP(A2318,Funcionários!$A$1:$I$98,6,FALSE)</f>
        <v>Comercial</v>
      </c>
      <c r="S2318" t="str">
        <f>VLOOKUP(A2318,Funcionários!$A$1:$I$98,5,FALSE)</f>
        <v>Supervisor</v>
      </c>
      <c r="T2318">
        <f>VLOOKUP(A2318,Funcionários!$A$1:$I$98,8,FALSE)</f>
        <v>7476.6</v>
      </c>
      <c r="U2318" t="str">
        <f>VLOOKUP(A2318,Funcionários!$A$1:$I$98,3,FALSE)</f>
        <v>F</v>
      </c>
    </row>
    <row r="2319" spans="1:21" x14ac:dyDescent="0.3">
      <c r="A2319">
        <v>80</v>
      </c>
      <c r="B2319" t="str">
        <f>VLOOKUP(A2319,Funcionários!$A$1:$I$98,2,FALSE)</f>
        <v>Maria Isis Fernandes</v>
      </c>
      <c r="C2319" s="2" t="s">
        <v>29</v>
      </c>
      <c r="D2319" s="4" t="s">
        <v>1110</v>
      </c>
      <c r="E2319" s="4" t="s">
        <v>3936</v>
      </c>
      <c r="F2319">
        <v>0</v>
      </c>
      <c r="G2319">
        <v>1.2</v>
      </c>
      <c r="H2319">
        <f t="shared" si="144"/>
        <v>2025</v>
      </c>
      <c r="I2319">
        <f t="shared" si="145"/>
        <v>4</v>
      </c>
      <c r="J2319" t="s">
        <v>9</v>
      </c>
      <c r="K2319" t="str">
        <f>VLOOKUP(A2319,Funcionários!$A$1:$I$98,7,FALSE)</f>
        <v>Manhã</v>
      </c>
      <c r="L2319" t="str">
        <f>VLOOKUP(K2319,Turnos!$A$1:$C$4,2,FALSE)</f>
        <v>06:00</v>
      </c>
      <c r="M2319" t="str">
        <f>VLOOKUP(K2319,Turnos!$A$1:$C$4,3,FALSE)</f>
        <v>14:00</v>
      </c>
      <c r="N2319" s="6">
        <v>7.6569444444444441</v>
      </c>
      <c r="O2319" s="6">
        <v>11.093888888888889</v>
      </c>
      <c r="P2319" s="6">
        <f t="shared" si="146"/>
        <v>18.750833333333333</v>
      </c>
      <c r="Q2319" t="str">
        <f t="shared" si="147"/>
        <v>Anomalia</v>
      </c>
      <c r="R2319" t="str">
        <f>VLOOKUP(A2319,Funcionários!$A$1:$I$98,6,FALSE)</f>
        <v>Comercial</v>
      </c>
      <c r="S2319" t="str">
        <f>VLOOKUP(A2319,Funcionários!$A$1:$I$98,5,FALSE)</f>
        <v>Supervisor</v>
      </c>
      <c r="T2319">
        <f>VLOOKUP(A2319,Funcionários!$A$1:$I$98,8,FALSE)</f>
        <v>7476.6</v>
      </c>
      <c r="U2319" t="str">
        <f>VLOOKUP(A2319,Funcionários!$A$1:$I$98,3,FALSE)</f>
        <v>F</v>
      </c>
    </row>
    <row r="2320" spans="1:21" x14ac:dyDescent="0.3">
      <c r="A2320">
        <v>80</v>
      </c>
      <c r="B2320" t="str">
        <f>VLOOKUP(A2320,Funcionários!$A$1:$I$98,2,FALSE)</f>
        <v>Maria Isis Fernandes</v>
      </c>
      <c r="C2320" s="2" t="s">
        <v>32</v>
      </c>
      <c r="D2320" s="4" t="s">
        <v>3937</v>
      </c>
      <c r="E2320" s="4" t="s">
        <v>3938</v>
      </c>
      <c r="F2320">
        <v>0</v>
      </c>
      <c r="G2320">
        <v>2.4</v>
      </c>
      <c r="H2320">
        <f t="shared" si="144"/>
        <v>2025</v>
      </c>
      <c r="I2320">
        <f t="shared" si="145"/>
        <v>4</v>
      </c>
      <c r="J2320" t="s">
        <v>12</v>
      </c>
      <c r="K2320" t="str">
        <f>VLOOKUP(A2320,Funcionários!$A$1:$I$98,7,FALSE)</f>
        <v>Manhã</v>
      </c>
      <c r="L2320" t="str">
        <f>VLOOKUP(K2320,Turnos!$A$1:$C$4,2,FALSE)</f>
        <v>06:00</v>
      </c>
      <c r="M2320" t="str">
        <f>VLOOKUP(K2320,Turnos!$A$1:$C$4,3,FALSE)</f>
        <v>14:00</v>
      </c>
      <c r="N2320" s="6">
        <v>10.816666666666665</v>
      </c>
      <c r="O2320" s="6">
        <v>3.848333333333334</v>
      </c>
      <c r="P2320" s="6">
        <f t="shared" si="146"/>
        <v>14.664999999999999</v>
      </c>
      <c r="Q2320" t="str">
        <f t="shared" si="147"/>
        <v>Anomalia</v>
      </c>
      <c r="R2320" t="str">
        <f>VLOOKUP(A2320,Funcionários!$A$1:$I$98,6,FALSE)</f>
        <v>Comercial</v>
      </c>
      <c r="S2320" t="str">
        <f>VLOOKUP(A2320,Funcionários!$A$1:$I$98,5,FALSE)</f>
        <v>Supervisor</v>
      </c>
      <c r="T2320">
        <f>VLOOKUP(A2320,Funcionários!$A$1:$I$98,8,FALSE)</f>
        <v>7476.6</v>
      </c>
      <c r="U2320" t="str">
        <f>VLOOKUP(A2320,Funcionários!$A$1:$I$98,3,FALSE)</f>
        <v>F</v>
      </c>
    </row>
    <row r="2321" spans="1:21" x14ac:dyDescent="0.3">
      <c r="A2321">
        <v>80</v>
      </c>
      <c r="B2321" t="str">
        <f>VLOOKUP(A2321,Funcionários!$A$1:$I$98,2,FALSE)</f>
        <v>Maria Isis Fernandes</v>
      </c>
      <c r="C2321" s="2" t="s">
        <v>35</v>
      </c>
      <c r="D2321" s="4"/>
      <c r="E2321" s="4"/>
      <c r="F2321">
        <v>1</v>
      </c>
      <c r="G2321">
        <v>0</v>
      </c>
      <c r="H2321">
        <f t="shared" si="144"/>
        <v>2025</v>
      </c>
      <c r="I2321">
        <f t="shared" si="145"/>
        <v>4</v>
      </c>
      <c r="J2321" t="s">
        <v>16</v>
      </c>
      <c r="K2321" t="str">
        <f>VLOOKUP(A2321,Funcionários!$A$1:$I$98,7,FALSE)</f>
        <v>Manhã</v>
      </c>
      <c r="L2321" t="str">
        <f>VLOOKUP(K2321,Turnos!$A$1:$C$4,2,FALSE)</f>
        <v>06:00</v>
      </c>
      <c r="M2321" t="str">
        <f>VLOOKUP(K2321,Turnos!$A$1:$C$4,3,FALSE)</f>
        <v>14:00</v>
      </c>
      <c r="N2321" s="6">
        <v>6</v>
      </c>
      <c r="O2321" s="6">
        <v>14</v>
      </c>
      <c r="P2321" s="6">
        <f t="shared" si="146"/>
        <v>20</v>
      </c>
      <c r="Q2321" t="str">
        <f t="shared" si="147"/>
        <v>Anomalia</v>
      </c>
      <c r="R2321" t="str">
        <f>VLOOKUP(A2321,Funcionários!$A$1:$I$98,6,FALSE)</f>
        <v>Comercial</v>
      </c>
      <c r="S2321" t="str">
        <f>VLOOKUP(A2321,Funcionários!$A$1:$I$98,5,FALSE)</f>
        <v>Supervisor</v>
      </c>
      <c r="T2321">
        <f>VLOOKUP(A2321,Funcionários!$A$1:$I$98,8,FALSE)</f>
        <v>7476.6</v>
      </c>
      <c r="U2321" t="str">
        <f>VLOOKUP(A2321,Funcionários!$A$1:$I$98,3,FALSE)</f>
        <v>F</v>
      </c>
    </row>
    <row r="2322" spans="1:21" x14ac:dyDescent="0.3">
      <c r="A2322">
        <v>80</v>
      </c>
      <c r="B2322" t="str">
        <f>VLOOKUP(A2322,Funcionários!$A$1:$I$98,2,FALSE)</f>
        <v>Maria Isis Fernandes</v>
      </c>
      <c r="C2322" s="2" t="s">
        <v>36</v>
      </c>
      <c r="D2322" s="4"/>
      <c r="E2322" s="4"/>
      <c r="F2322">
        <v>0</v>
      </c>
      <c r="G2322">
        <v>0</v>
      </c>
      <c r="H2322">
        <f t="shared" si="144"/>
        <v>2025</v>
      </c>
      <c r="I2322">
        <f t="shared" si="145"/>
        <v>4</v>
      </c>
      <c r="J2322" t="s">
        <v>18</v>
      </c>
      <c r="K2322" t="str">
        <f>VLOOKUP(A2322,Funcionários!$A$1:$I$98,7,FALSE)</f>
        <v>Manhã</v>
      </c>
      <c r="L2322" t="str">
        <f>VLOOKUP(K2322,Turnos!$A$1:$C$4,2,FALSE)</f>
        <v>06:00</v>
      </c>
      <c r="M2322" t="str">
        <f>VLOOKUP(K2322,Turnos!$A$1:$C$4,3,FALSE)</f>
        <v>14:00</v>
      </c>
      <c r="N2322" s="6">
        <v>6</v>
      </c>
      <c r="O2322" s="6">
        <v>14</v>
      </c>
      <c r="P2322" s="6">
        <f t="shared" si="146"/>
        <v>20</v>
      </c>
      <c r="Q2322" t="str">
        <f t="shared" si="147"/>
        <v>Anomalia</v>
      </c>
      <c r="R2322" t="str">
        <f>VLOOKUP(A2322,Funcionários!$A$1:$I$98,6,FALSE)</f>
        <v>Comercial</v>
      </c>
      <c r="S2322" t="str">
        <f>VLOOKUP(A2322,Funcionários!$A$1:$I$98,5,FALSE)</f>
        <v>Supervisor</v>
      </c>
      <c r="T2322">
        <f>VLOOKUP(A2322,Funcionários!$A$1:$I$98,8,FALSE)</f>
        <v>7476.6</v>
      </c>
      <c r="U2322" t="str">
        <f>VLOOKUP(A2322,Funcionários!$A$1:$I$98,3,FALSE)</f>
        <v>F</v>
      </c>
    </row>
    <row r="2323" spans="1:21" x14ac:dyDescent="0.3">
      <c r="A2323">
        <v>80</v>
      </c>
      <c r="B2323" t="str">
        <f>VLOOKUP(A2323,Funcionários!$A$1:$I$98,2,FALSE)</f>
        <v>Maria Isis Fernandes</v>
      </c>
      <c r="C2323" s="2" t="s">
        <v>39</v>
      </c>
      <c r="D2323" s="4" t="s">
        <v>3939</v>
      </c>
      <c r="E2323" s="4" t="s">
        <v>3940</v>
      </c>
      <c r="F2323">
        <v>0</v>
      </c>
      <c r="G2323">
        <v>0.3</v>
      </c>
      <c r="H2323">
        <f t="shared" si="144"/>
        <v>2025</v>
      </c>
      <c r="I2323">
        <f t="shared" si="145"/>
        <v>4</v>
      </c>
      <c r="J2323" t="s">
        <v>22</v>
      </c>
      <c r="K2323" t="str">
        <f>VLOOKUP(A2323,Funcionários!$A$1:$I$98,7,FALSE)</f>
        <v>Manhã</v>
      </c>
      <c r="L2323" t="str">
        <f>VLOOKUP(K2323,Turnos!$A$1:$C$4,2,FALSE)</f>
        <v>06:00</v>
      </c>
      <c r="M2323" t="str">
        <f>VLOOKUP(K2323,Turnos!$A$1:$C$4,3,FALSE)</f>
        <v>14:00</v>
      </c>
      <c r="N2323" s="6">
        <v>12.306111111111109</v>
      </c>
      <c r="O2323" s="6">
        <v>7.8958333333333313</v>
      </c>
      <c r="P2323" s="6">
        <f t="shared" si="146"/>
        <v>20.20194444444444</v>
      </c>
      <c r="Q2323" t="str">
        <f t="shared" si="147"/>
        <v>Anomalia</v>
      </c>
      <c r="R2323" t="str">
        <f>VLOOKUP(A2323,Funcionários!$A$1:$I$98,6,FALSE)</f>
        <v>Comercial</v>
      </c>
      <c r="S2323" t="str">
        <f>VLOOKUP(A2323,Funcionários!$A$1:$I$98,5,FALSE)</f>
        <v>Supervisor</v>
      </c>
      <c r="T2323">
        <f>VLOOKUP(A2323,Funcionários!$A$1:$I$98,8,FALSE)</f>
        <v>7476.6</v>
      </c>
      <c r="U2323" t="str">
        <f>VLOOKUP(A2323,Funcionários!$A$1:$I$98,3,FALSE)</f>
        <v>F</v>
      </c>
    </row>
    <row r="2324" spans="1:21" x14ac:dyDescent="0.3">
      <c r="A2324">
        <v>80</v>
      </c>
      <c r="B2324" t="str">
        <f>VLOOKUP(A2324,Funcionários!$A$1:$I$98,2,FALSE)</f>
        <v>Maria Isis Fernandes</v>
      </c>
      <c r="C2324" s="2" t="s">
        <v>42</v>
      </c>
      <c r="D2324" s="4" t="s">
        <v>3941</v>
      </c>
      <c r="E2324" s="4" t="s">
        <v>3942</v>
      </c>
      <c r="F2324">
        <v>0</v>
      </c>
      <c r="G2324">
        <v>0.5</v>
      </c>
      <c r="H2324">
        <f t="shared" si="144"/>
        <v>2025</v>
      </c>
      <c r="I2324">
        <f t="shared" si="145"/>
        <v>4</v>
      </c>
      <c r="J2324" t="s">
        <v>26</v>
      </c>
      <c r="K2324" t="str">
        <f>VLOOKUP(A2324,Funcionários!$A$1:$I$98,7,FALSE)</f>
        <v>Manhã</v>
      </c>
      <c r="L2324" t="str">
        <f>VLOOKUP(K2324,Turnos!$A$1:$C$4,2,FALSE)</f>
        <v>06:00</v>
      </c>
      <c r="M2324" t="str">
        <f>VLOOKUP(K2324,Turnos!$A$1:$C$4,3,FALSE)</f>
        <v>14:00</v>
      </c>
      <c r="N2324" s="6">
        <v>13.63833333333333</v>
      </c>
      <c r="O2324" s="6">
        <v>6.4091666666666676</v>
      </c>
      <c r="P2324" s="6">
        <f t="shared" si="146"/>
        <v>20.047499999999999</v>
      </c>
      <c r="Q2324" t="str">
        <f t="shared" si="147"/>
        <v>Anomalia</v>
      </c>
      <c r="R2324" t="str">
        <f>VLOOKUP(A2324,Funcionários!$A$1:$I$98,6,FALSE)</f>
        <v>Comercial</v>
      </c>
      <c r="S2324" t="str">
        <f>VLOOKUP(A2324,Funcionários!$A$1:$I$98,5,FALSE)</f>
        <v>Supervisor</v>
      </c>
      <c r="T2324">
        <f>VLOOKUP(A2324,Funcionários!$A$1:$I$98,8,FALSE)</f>
        <v>7476.6</v>
      </c>
      <c r="U2324" t="str">
        <f>VLOOKUP(A2324,Funcionários!$A$1:$I$98,3,FALSE)</f>
        <v>F</v>
      </c>
    </row>
    <row r="2325" spans="1:21" x14ac:dyDescent="0.3">
      <c r="A2325">
        <v>80</v>
      </c>
      <c r="B2325" t="str">
        <f>VLOOKUP(A2325,Funcionários!$A$1:$I$98,2,FALSE)</f>
        <v>Maria Isis Fernandes</v>
      </c>
      <c r="C2325" s="2" t="s">
        <v>45</v>
      </c>
      <c r="D2325" s="4" t="s">
        <v>3943</v>
      </c>
      <c r="E2325" s="4" t="s">
        <v>3944</v>
      </c>
      <c r="F2325">
        <v>0</v>
      </c>
      <c r="G2325">
        <v>2</v>
      </c>
      <c r="H2325">
        <f t="shared" si="144"/>
        <v>2025</v>
      </c>
      <c r="I2325">
        <f t="shared" si="145"/>
        <v>4</v>
      </c>
      <c r="J2325" t="s">
        <v>28</v>
      </c>
      <c r="K2325" t="str">
        <f>VLOOKUP(A2325,Funcionários!$A$1:$I$98,7,FALSE)</f>
        <v>Manhã</v>
      </c>
      <c r="L2325" t="str">
        <f>VLOOKUP(K2325,Turnos!$A$1:$C$4,2,FALSE)</f>
        <v>06:00</v>
      </c>
      <c r="M2325" t="str">
        <f>VLOOKUP(K2325,Turnos!$A$1:$C$4,3,FALSE)</f>
        <v>14:00</v>
      </c>
      <c r="N2325" s="6">
        <v>5.3277777777777775</v>
      </c>
      <c r="O2325" s="6">
        <v>6.0824999999999996</v>
      </c>
      <c r="P2325" s="6">
        <f t="shared" si="146"/>
        <v>11.410277777777777</v>
      </c>
      <c r="Q2325" t="str">
        <f t="shared" si="147"/>
        <v>Anomalia</v>
      </c>
      <c r="R2325" t="str">
        <f>VLOOKUP(A2325,Funcionários!$A$1:$I$98,6,FALSE)</f>
        <v>Comercial</v>
      </c>
      <c r="S2325" t="str">
        <f>VLOOKUP(A2325,Funcionários!$A$1:$I$98,5,FALSE)</f>
        <v>Supervisor</v>
      </c>
      <c r="T2325">
        <f>VLOOKUP(A2325,Funcionários!$A$1:$I$98,8,FALSE)</f>
        <v>7476.6</v>
      </c>
      <c r="U2325" t="str">
        <f>VLOOKUP(A2325,Funcionários!$A$1:$I$98,3,FALSE)</f>
        <v>F</v>
      </c>
    </row>
    <row r="2326" spans="1:21" x14ac:dyDescent="0.3">
      <c r="A2326">
        <v>80</v>
      </c>
      <c r="B2326" t="str">
        <f>VLOOKUP(A2326,Funcionários!$A$1:$I$98,2,FALSE)</f>
        <v>Maria Isis Fernandes</v>
      </c>
      <c r="C2326" s="2" t="s">
        <v>48</v>
      </c>
      <c r="D2326" s="4" t="s">
        <v>3945</v>
      </c>
      <c r="E2326" s="4" t="s">
        <v>3946</v>
      </c>
      <c r="F2326">
        <v>0</v>
      </c>
      <c r="G2326">
        <v>0.2</v>
      </c>
      <c r="H2326">
        <f t="shared" si="144"/>
        <v>2025</v>
      </c>
      <c r="I2326">
        <f t="shared" si="145"/>
        <v>4</v>
      </c>
      <c r="J2326" t="s">
        <v>9</v>
      </c>
      <c r="K2326" t="str">
        <f>VLOOKUP(A2326,Funcionários!$A$1:$I$98,7,FALSE)</f>
        <v>Manhã</v>
      </c>
      <c r="L2326" t="str">
        <f>VLOOKUP(K2326,Turnos!$A$1:$C$4,2,FALSE)</f>
        <v>06:00</v>
      </c>
      <c r="M2326" t="str">
        <f>VLOOKUP(K2326,Turnos!$A$1:$C$4,3,FALSE)</f>
        <v>14:00</v>
      </c>
      <c r="N2326" s="6">
        <v>1.1816666666666669</v>
      </c>
      <c r="O2326" s="6">
        <v>0.38194444444444464</v>
      </c>
      <c r="P2326" s="6">
        <f t="shared" si="146"/>
        <v>1.5636111111111115</v>
      </c>
      <c r="Q2326" t="str">
        <f t="shared" si="147"/>
        <v>OK</v>
      </c>
      <c r="R2326" t="str">
        <f>VLOOKUP(A2326,Funcionários!$A$1:$I$98,6,FALSE)</f>
        <v>Comercial</v>
      </c>
      <c r="S2326" t="str">
        <f>VLOOKUP(A2326,Funcionários!$A$1:$I$98,5,FALSE)</f>
        <v>Supervisor</v>
      </c>
      <c r="T2326">
        <f>VLOOKUP(A2326,Funcionários!$A$1:$I$98,8,FALSE)</f>
        <v>7476.6</v>
      </c>
      <c r="U2326" t="str">
        <f>VLOOKUP(A2326,Funcionários!$A$1:$I$98,3,FALSE)</f>
        <v>F</v>
      </c>
    </row>
    <row r="2327" spans="1:21" x14ac:dyDescent="0.3">
      <c r="A2327">
        <v>80</v>
      </c>
      <c r="B2327" t="str">
        <f>VLOOKUP(A2327,Funcionários!$A$1:$I$98,2,FALSE)</f>
        <v>Maria Isis Fernandes</v>
      </c>
      <c r="C2327" s="2" t="s">
        <v>51</v>
      </c>
      <c r="D2327" s="4" t="s">
        <v>3947</v>
      </c>
      <c r="E2327" s="4" t="s">
        <v>3948</v>
      </c>
      <c r="F2327">
        <v>0</v>
      </c>
      <c r="G2327">
        <v>2</v>
      </c>
      <c r="H2327">
        <f t="shared" si="144"/>
        <v>2025</v>
      </c>
      <c r="I2327">
        <f t="shared" si="145"/>
        <v>4</v>
      </c>
      <c r="J2327" t="s">
        <v>12</v>
      </c>
      <c r="K2327" t="str">
        <f>VLOOKUP(A2327,Funcionários!$A$1:$I$98,7,FALSE)</f>
        <v>Manhã</v>
      </c>
      <c r="L2327" t="str">
        <f>VLOOKUP(K2327,Turnos!$A$1:$C$4,2,FALSE)</f>
        <v>06:00</v>
      </c>
      <c r="M2327" t="str">
        <f>VLOOKUP(K2327,Turnos!$A$1:$C$4,3,FALSE)</f>
        <v>14:00</v>
      </c>
      <c r="N2327" s="6">
        <v>2.2786111111111111</v>
      </c>
      <c r="O2327" s="6">
        <v>9.6874999999999982</v>
      </c>
      <c r="P2327" s="6">
        <f t="shared" si="146"/>
        <v>11.966111111111109</v>
      </c>
      <c r="Q2327" t="str">
        <f t="shared" si="147"/>
        <v>Anomalia</v>
      </c>
      <c r="R2327" t="str">
        <f>VLOOKUP(A2327,Funcionários!$A$1:$I$98,6,FALSE)</f>
        <v>Comercial</v>
      </c>
      <c r="S2327" t="str">
        <f>VLOOKUP(A2327,Funcionários!$A$1:$I$98,5,FALSE)</f>
        <v>Supervisor</v>
      </c>
      <c r="T2327">
        <f>VLOOKUP(A2327,Funcionários!$A$1:$I$98,8,FALSE)</f>
        <v>7476.6</v>
      </c>
      <c r="U2327" t="str">
        <f>VLOOKUP(A2327,Funcionários!$A$1:$I$98,3,FALSE)</f>
        <v>F</v>
      </c>
    </row>
    <row r="2328" spans="1:21" x14ac:dyDescent="0.3">
      <c r="A2328">
        <v>80</v>
      </c>
      <c r="B2328" t="str">
        <f>VLOOKUP(A2328,Funcionários!$A$1:$I$98,2,FALSE)</f>
        <v>Maria Isis Fernandes</v>
      </c>
      <c r="C2328" s="2" t="s">
        <v>54</v>
      </c>
      <c r="D2328" s="4" t="s">
        <v>3949</v>
      </c>
      <c r="E2328" s="4" t="s">
        <v>931</v>
      </c>
      <c r="F2328">
        <v>0</v>
      </c>
      <c r="G2328">
        <v>1.2</v>
      </c>
      <c r="H2328">
        <f t="shared" si="144"/>
        <v>2025</v>
      </c>
      <c r="I2328">
        <f t="shared" si="145"/>
        <v>4</v>
      </c>
      <c r="J2328" t="s">
        <v>16</v>
      </c>
      <c r="K2328" t="str">
        <f>VLOOKUP(A2328,Funcionários!$A$1:$I$98,7,FALSE)</f>
        <v>Manhã</v>
      </c>
      <c r="L2328" t="str">
        <f>VLOOKUP(K2328,Turnos!$A$1:$C$4,2,FALSE)</f>
        <v>06:00</v>
      </c>
      <c r="M2328" t="str">
        <f>VLOOKUP(K2328,Turnos!$A$1:$C$4,3,FALSE)</f>
        <v>14:00</v>
      </c>
      <c r="N2328" s="6">
        <v>3.7772222222222234</v>
      </c>
      <c r="O2328" s="6">
        <v>4.7894444444444435</v>
      </c>
      <c r="P2328" s="6">
        <f t="shared" si="146"/>
        <v>8.5666666666666664</v>
      </c>
      <c r="Q2328" t="str">
        <f t="shared" si="147"/>
        <v>Anomalia</v>
      </c>
      <c r="R2328" t="str">
        <f>VLOOKUP(A2328,Funcionários!$A$1:$I$98,6,FALSE)</f>
        <v>Comercial</v>
      </c>
      <c r="S2328" t="str">
        <f>VLOOKUP(A2328,Funcionários!$A$1:$I$98,5,FALSE)</f>
        <v>Supervisor</v>
      </c>
      <c r="T2328">
        <f>VLOOKUP(A2328,Funcionários!$A$1:$I$98,8,FALSE)</f>
        <v>7476.6</v>
      </c>
      <c r="U2328" t="str">
        <f>VLOOKUP(A2328,Funcionários!$A$1:$I$98,3,FALSE)</f>
        <v>F</v>
      </c>
    </row>
    <row r="2329" spans="1:21" x14ac:dyDescent="0.3">
      <c r="A2329">
        <v>80</v>
      </c>
      <c r="B2329" t="str">
        <f>VLOOKUP(A2329,Funcionários!$A$1:$I$98,2,FALSE)</f>
        <v>Maria Isis Fernandes</v>
      </c>
      <c r="C2329" s="2" t="s">
        <v>57</v>
      </c>
      <c r="D2329" s="4" t="s">
        <v>3950</v>
      </c>
      <c r="E2329" s="4" t="s">
        <v>3951</v>
      </c>
      <c r="F2329">
        <v>0</v>
      </c>
      <c r="G2329">
        <v>0.9</v>
      </c>
      <c r="H2329">
        <f t="shared" si="144"/>
        <v>2025</v>
      </c>
      <c r="I2329">
        <f t="shared" si="145"/>
        <v>4</v>
      </c>
      <c r="J2329" t="s">
        <v>18</v>
      </c>
      <c r="K2329" t="str">
        <f>VLOOKUP(A2329,Funcionários!$A$1:$I$98,7,FALSE)</f>
        <v>Manhã</v>
      </c>
      <c r="L2329" t="str">
        <f>VLOOKUP(K2329,Turnos!$A$1:$C$4,2,FALSE)</f>
        <v>06:00</v>
      </c>
      <c r="M2329" t="str">
        <f>VLOOKUP(K2329,Turnos!$A$1:$C$4,3,FALSE)</f>
        <v>14:00</v>
      </c>
      <c r="N2329" s="6">
        <v>11.96388888888889</v>
      </c>
      <c r="O2329" s="6">
        <v>5.8725000000000014</v>
      </c>
      <c r="P2329" s="6">
        <f t="shared" si="146"/>
        <v>17.836388888888891</v>
      </c>
      <c r="Q2329" t="str">
        <f t="shared" si="147"/>
        <v>Anomalia</v>
      </c>
      <c r="R2329" t="str">
        <f>VLOOKUP(A2329,Funcionários!$A$1:$I$98,6,FALSE)</f>
        <v>Comercial</v>
      </c>
      <c r="S2329" t="str">
        <f>VLOOKUP(A2329,Funcionários!$A$1:$I$98,5,FALSE)</f>
        <v>Supervisor</v>
      </c>
      <c r="T2329">
        <f>VLOOKUP(A2329,Funcionários!$A$1:$I$98,8,FALSE)</f>
        <v>7476.6</v>
      </c>
      <c r="U2329" t="str">
        <f>VLOOKUP(A2329,Funcionários!$A$1:$I$98,3,FALSE)</f>
        <v>F</v>
      </c>
    </row>
    <row r="2330" spans="1:21" x14ac:dyDescent="0.3">
      <c r="A2330">
        <v>80</v>
      </c>
      <c r="B2330" t="str">
        <f>VLOOKUP(A2330,Funcionários!$A$1:$I$98,2,FALSE)</f>
        <v>Maria Isis Fernandes</v>
      </c>
      <c r="C2330" s="2" t="s">
        <v>60</v>
      </c>
      <c r="D2330" s="4" t="s">
        <v>3952</v>
      </c>
      <c r="E2330" s="4" t="s">
        <v>3953</v>
      </c>
      <c r="F2330">
        <v>0</v>
      </c>
      <c r="G2330">
        <v>0</v>
      </c>
      <c r="H2330">
        <f t="shared" si="144"/>
        <v>2025</v>
      </c>
      <c r="I2330">
        <f t="shared" si="145"/>
        <v>4</v>
      </c>
      <c r="J2330" t="s">
        <v>22</v>
      </c>
      <c r="K2330" t="str">
        <f>VLOOKUP(A2330,Funcionários!$A$1:$I$98,7,FALSE)</f>
        <v>Manhã</v>
      </c>
      <c r="L2330" t="str">
        <f>VLOOKUP(K2330,Turnos!$A$1:$C$4,2,FALSE)</f>
        <v>06:00</v>
      </c>
      <c r="M2330" t="str">
        <f>VLOOKUP(K2330,Turnos!$A$1:$C$4,3,FALSE)</f>
        <v>14:00</v>
      </c>
      <c r="N2330" s="6">
        <v>3.3958333333333339</v>
      </c>
      <c r="O2330" s="6">
        <v>6.7794444444444455</v>
      </c>
      <c r="P2330" s="6">
        <f t="shared" si="146"/>
        <v>10.175277777777779</v>
      </c>
      <c r="Q2330" t="str">
        <f t="shared" si="147"/>
        <v>Anomalia</v>
      </c>
      <c r="R2330" t="str">
        <f>VLOOKUP(A2330,Funcionários!$A$1:$I$98,6,FALSE)</f>
        <v>Comercial</v>
      </c>
      <c r="S2330" t="str">
        <f>VLOOKUP(A2330,Funcionários!$A$1:$I$98,5,FALSE)</f>
        <v>Supervisor</v>
      </c>
      <c r="T2330">
        <f>VLOOKUP(A2330,Funcionários!$A$1:$I$98,8,FALSE)</f>
        <v>7476.6</v>
      </c>
      <c r="U2330" t="str">
        <f>VLOOKUP(A2330,Funcionários!$A$1:$I$98,3,FALSE)</f>
        <v>F</v>
      </c>
    </row>
    <row r="2331" spans="1:21" x14ac:dyDescent="0.3">
      <c r="A2331">
        <v>80</v>
      </c>
      <c r="B2331" t="str">
        <f>VLOOKUP(A2331,Funcionários!$A$1:$I$98,2,FALSE)</f>
        <v>Maria Isis Fernandes</v>
      </c>
      <c r="C2331" s="2" t="s">
        <v>63</v>
      </c>
      <c r="D2331" s="4" t="s">
        <v>3954</v>
      </c>
      <c r="E2331" s="4" t="s">
        <v>3955</v>
      </c>
      <c r="F2331">
        <v>0</v>
      </c>
      <c r="G2331">
        <v>2.8</v>
      </c>
      <c r="H2331">
        <f t="shared" si="144"/>
        <v>2025</v>
      </c>
      <c r="I2331">
        <f t="shared" si="145"/>
        <v>4</v>
      </c>
      <c r="J2331" t="s">
        <v>26</v>
      </c>
      <c r="K2331" t="str">
        <f>VLOOKUP(A2331,Funcionários!$A$1:$I$98,7,FALSE)</f>
        <v>Manhã</v>
      </c>
      <c r="L2331" t="str">
        <f>VLOOKUP(K2331,Turnos!$A$1:$C$4,2,FALSE)</f>
        <v>06:00</v>
      </c>
      <c r="M2331" t="str">
        <f>VLOOKUP(K2331,Turnos!$A$1:$C$4,3,FALSE)</f>
        <v>14:00</v>
      </c>
      <c r="N2331" s="6">
        <v>6.658888888888888</v>
      </c>
      <c r="O2331" s="6">
        <v>4.2536111111111117</v>
      </c>
      <c r="P2331" s="6">
        <f t="shared" si="146"/>
        <v>10.9125</v>
      </c>
      <c r="Q2331" t="str">
        <f t="shared" si="147"/>
        <v>Anomalia</v>
      </c>
      <c r="R2331" t="str">
        <f>VLOOKUP(A2331,Funcionários!$A$1:$I$98,6,FALSE)</f>
        <v>Comercial</v>
      </c>
      <c r="S2331" t="str">
        <f>VLOOKUP(A2331,Funcionários!$A$1:$I$98,5,FALSE)</f>
        <v>Supervisor</v>
      </c>
      <c r="T2331">
        <f>VLOOKUP(A2331,Funcionários!$A$1:$I$98,8,FALSE)</f>
        <v>7476.6</v>
      </c>
      <c r="U2331" t="str">
        <f>VLOOKUP(A2331,Funcionários!$A$1:$I$98,3,FALSE)</f>
        <v>F</v>
      </c>
    </row>
    <row r="2332" spans="1:21" x14ac:dyDescent="0.3">
      <c r="A2332">
        <v>80</v>
      </c>
      <c r="B2332" t="str">
        <f>VLOOKUP(A2332,Funcionários!$A$1:$I$98,2,FALSE)</f>
        <v>Maria Isis Fernandes</v>
      </c>
      <c r="C2332" s="2" t="s">
        <v>66</v>
      </c>
      <c r="D2332" s="4" t="s">
        <v>3956</v>
      </c>
      <c r="E2332" s="4" t="s">
        <v>1712</v>
      </c>
      <c r="F2332">
        <v>0</v>
      </c>
      <c r="G2332">
        <v>0.6</v>
      </c>
      <c r="H2332">
        <f t="shared" si="144"/>
        <v>2025</v>
      </c>
      <c r="I2332">
        <f t="shared" si="145"/>
        <v>4</v>
      </c>
      <c r="J2332" t="s">
        <v>28</v>
      </c>
      <c r="K2332" t="str">
        <f>VLOOKUP(A2332,Funcionários!$A$1:$I$98,7,FALSE)</f>
        <v>Manhã</v>
      </c>
      <c r="L2332" t="str">
        <f>VLOOKUP(K2332,Turnos!$A$1:$C$4,2,FALSE)</f>
        <v>06:00</v>
      </c>
      <c r="M2332" t="str">
        <f>VLOOKUP(K2332,Turnos!$A$1:$C$4,3,FALSE)</f>
        <v>14:00</v>
      </c>
      <c r="N2332" s="6">
        <v>2.8058333333333336</v>
      </c>
      <c r="O2332" s="6">
        <v>0.10138888888888964</v>
      </c>
      <c r="P2332" s="6">
        <f t="shared" si="146"/>
        <v>2.9072222222222233</v>
      </c>
      <c r="Q2332" t="str">
        <f t="shared" si="147"/>
        <v>Anomalia</v>
      </c>
      <c r="R2332" t="str">
        <f>VLOOKUP(A2332,Funcionários!$A$1:$I$98,6,FALSE)</f>
        <v>Comercial</v>
      </c>
      <c r="S2332" t="str">
        <f>VLOOKUP(A2332,Funcionários!$A$1:$I$98,5,FALSE)</f>
        <v>Supervisor</v>
      </c>
      <c r="T2332">
        <f>VLOOKUP(A2332,Funcionários!$A$1:$I$98,8,FALSE)</f>
        <v>7476.6</v>
      </c>
      <c r="U2332" t="str">
        <f>VLOOKUP(A2332,Funcionários!$A$1:$I$98,3,FALSE)</f>
        <v>F</v>
      </c>
    </row>
    <row r="2333" spans="1:21" x14ac:dyDescent="0.3">
      <c r="A2333">
        <v>80</v>
      </c>
      <c r="B2333" t="str">
        <f>VLOOKUP(A2333,Funcionários!$A$1:$I$98,2,FALSE)</f>
        <v>Maria Isis Fernandes</v>
      </c>
      <c r="C2333" s="2" t="s">
        <v>69</v>
      </c>
      <c r="D2333" s="4" t="s">
        <v>3957</v>
      </c>
      <c r="E2333" s="4" t="s">
        <v>3958</v>
      </c>
      <c r="F2333">
        <v>0</v>
      </c>
      <c r="G2333">
        <v>2</v>
      </c>
      <c r="H2333">
        <f t="shared" si="144"/>
        <v>2025</v>
      </c>
      <c r="I2333">
        <f t="shared" si="145"/>
        <v>4</v>
      </c>
      <c r="J2333" t="s">
        <v>9</v>
      </c>
      <c r="K2333" t="str">
        <f>VLOOKUP(A2333,Funcionários!$A$1:$I$98,7,FALSE)</f>
        <v>Manhã</v>
      </c>
      <c r="L2333" t="str">
        <f>VLOOKUP(K2333,Turnos!$A$1:$C$4,2,FALSE)</f>
        <v>06:00</v>
      </c>
      <c r="M2333" t="str">
        <f>VLOOKUP(K2333,Turnos!$A$1:$C$4,3,FALSE)</f>
        <v>14:00</v>
      </c>
      <c r="N2333" s="6">
        <v>5.2166666666666668</v>
      </c>
      <c r="O2333" s="6">
        <v>8.5844444444444434</v>
      </c>
      <c r="P2333" s="6">
        <f t="shared" si="146"/>
        <v>13.80111111111111</v>
      </c>
      <c r="Q2333" t="str">
        <f t="shared" si="147"/>
        <v>Anomalia</v>
      </c>
      <c r="R2333" t="str">
        <f>VLOOKUP(A2333,Funcionários!$A$1:$I$98,6,FALSE)</f>
        <v>Comercial</v>
      </c>
      <c r="S2333" t="str">
        <f>VLOOKUP(A2333,Funcionários!$A$1:$I$98,5,FALSE)</f>
        <v>Supervisor</v>
      </c>
      <c r="T2333">
        <f>VLOOKUP(A2333,Funcionários!$A$1:$I$98,8,FALSE)</f>
        <v>7476.6</v>
      </c>
      <c r="U2333" t="str">
        <f>VLOOKUP(A2333,Funcionários!$A$1:$I$98,3,FALSE)</f>
        <v>F</v>
      </c>
    </row>
    <row r="2334" spans="1:21" x14ac:dyDescent="0.3">
      <c r="A2334">
        <v>80</v>
      </c>
      <c r="B2334" t="str">
        <f>VLOOKUP(A2334,Funcionários!$A$1:$I$98,2,FALSE)</f>
        <v>Maria Isis Fernandes</v>
      </c>
      <c r="C2334" s="2" t="s">
        <v>72</v>
      </c>
      <c r="D2334" s="4" t="s">
        <v>3959</v>
      </c>
      <c r="E2334" s="4" t="s">
        <v>3960</v>
      </c>
      <c r="F2334">
        <v>0</v>
      </c>
      <c r="G2334">
        <v>2.2999999999999998</v>
      </c>
      <c r="H2334">
        <f t="shared" si="144"/>
        <v>2025</v>
      </c>
      <c r="I2334">
        <f t="shared" si="145"/>
        <v>4</v>
      </c>
      <c r="J2334" t="s">
        <v>12</v>
      </c>
      <c r="K2334" t="str">
        <f>VLOOKUP(A2334,Funcionários!$A$1:$I$98,7,FALSE)</f>
        <v>Manhã</v>
      </c>
      <c r="L2334" t="str">
        <f>VLOOKUP(K2334,Turnos!$A$1:$C$4,2,FALSE)</f>
        <v>06:00</v>
      </c>
      <c r="M2334" t="str">
        <f>VLOOKUP(K2334,Turnos!$A$1:$C$4,3,FALSE)</f>
        <v>14:00</v>
      </c>
      <c r="N2334" s="6">
        <v>2.0058333333333338</v>
      </c>
      <c r="O2334" s="6">
        <v>4.3433333333333328</v>
      </c>
      <c r="P2334" s="6">
        <f t="shared" si="146"/>
        <v>6.3491666666666671</v>
      </c>
      <c r="Q2334" t="str">
        <f t="shared" si="147"/>
        <v>Anomalia</v>
      </c>
      <c r="R2334" t="str">
        <f>VLOOKUP(A2334,Funcionários!$A$1:$I$98,6,FALSE)</f>
        <v>Comercial</v>
      </c>
      <c r="S2334" t="str">
        <f>VLOOKUP(A2334,Funcionários!$A$1:$I$98,5,FALSE)</f>
        <v>Supervisor</v>
      </c>
      <c r="T2334">
        <f>VLOOKUP(A2334,Funcionários!$A$1:$I$98,8,FALSE)</f>
        <v>7476.6</v>
      </c>
      <c r="U2334" t="str">
        <f>VLOOKUP(A2334,Funcionários!$A$1:$I$98,3,FALSE)</f>
        <v>F</v>
      </c>
    </row>
    <row r="2335" spans="1:21" x14ac:dyDescent="0.3">
      <c r="A2335">
        <v>80</v>
      </c>
      <c r="B2335" t="str">
        <f>VLOOKUP(A2335,Funcionários!$A$1:$I$98,2,FALSE)</f>
        <v>Maria Isis Fernandes</v>
      </c>
      <c r="C2335" s="2" t="s">
        <v>75</v>
      </c>
      <c r="D2335" s="4"/>
      <c r="E2335" s="4"/>
      <c r="F2335">
        <v>0</v>
      </c>
      <c r="G2335">
        <v>0</v>
      </c>
      <c r="H2335">
        <f t="shared" si="144"/>
        <v>2025</v>
      </c>
      <c r="I2335">
        <f t="shared" si="145"/>
        <v>4</v>
      </c>
      <c r="J2335" t="s">
        <v>16</v>
      </c>
      <c r="K2335" t="str">
        <f>VLOOKUP(A2335,Funcionários!$A$1:$I$98,7,FALSE)</f>
        <v>Manhã</v>
      </c>
      <c r="L2335" t="str">
        <f>VLOOKUP(K2335,Turnos!$A$1:$C$4,2,FALSE)</f>
        <v>06:00</v>
      </c>
      <c r="M2335" t="str">
        <f>VLOOKUP(K2335,Turnos!$A$1:$C$4,3,FALSE)</f>
        <v>14:00</v>
      </c>
      <c r="N2335" s="6">
        <v>6</v>
      </c>
      <c r="O2335" s="6">
        <v>14</v>
      </c>
      <c r="P2335" s="6">
        <f t="shared" si="146"/>
        <v>20</v>
      </c>
      <c r="Q2335" t="str">
        <f t="shared" si="147"/>
        <v>Anomalia</v>
      </c>
      <c r="R2335" t="str">
        <f>VLOOKUP(A2335,Funcionários!$A$1:$I$98,6,FALSE)</f>
        <v>Comercial</v>
      </c>
      <c r="S2335" t="str">
        <f>VLOOKUP(A2335,Funcionários!$A$1:$I$98,5,FALSE)</f>
        <v>Supervisor</v>
      </c>
      <c r="T2335">
        <f>VLOOKUP(A2335,Funcionários!$A$1:$I$98,8,FALSE)</f>
        <v>7476.6</v>
      </c>
      <c r="U2335" t="str">
        <f>VLOOKUP(A2335,Funcionários!$A$1:$I$98,3,FALSE)</f>
        <v>F</v>
      </c>
    </row>
    <row r="2336" spans="1:21" x14ac:dyDescent="0.3">
      <c r="A2336">
        <v>80</v>
      </c>
      <c r="B2336" t="str">
        <f>VLOOKUP(A2336,Funcionários!$A$1:$I$98,2,FALSE)</f>
        <v>Maria Isis Fernandes</v>
      </c>
      <c r="C2336" s="2" t="s">
        <v>76</v>
      </c>
      <c r="D2336" s="4" t="s">
        <v>3961</v>
      </c>
      <c r="E2336" s="4" t="s">
        <v>3962</v>
      </c>
      <c r="F2336">
        <v>0</v>
      </c>
      <c r="G2336">
        <v>2.2000000000000002</v>
      </c>
      <c r="H2336">
        <f t="shared" si="144"/>
        <v>2025</v>
      </c>
      <c r="I2336">
        <f t="shared" si="145"/>
        <v>4</v>
      </c>
      <c r="J2336" t="s">
        <v>18</v>
      </c>
      <c r="K2336" t="str">
        <f>VLOOKUP(A2336,Funcionários!$A$1:$I$98,7,FALSE)</f>
        <v>Manhã</v>
      </c>
      <c r="L2336" t="str">
        <f>VLOOKUP(K2336,Turnos!$A$1:$C$4,2,FALSE)</f>
        <v>06:00</v>
      </c>
      <c r="M2336" t="str">
        <f>VLOOKUP(K2336,Turnos!$A$1:$C$4,3,FALSE)</f>
        <v>14:00</v>
      </c>
      <c r="N2336" s="6">
        <v>4.4230555555555551</v>
      </c>
      <c r="O2336" s="6">
        <v>9.2686111111111096</v>
      </c>
      <c r="P2336" s="6">
        <f t="shared" si="146"/>
        <v>13.691666666666665</v>
      </c>
      <c r="Q2336" t="str">
        <f t="shared" si="147"/>
        <v>Anomalia</v>
      </c>
      <c r="R2336" t="str">
        <f>VLOOKUP(A2336,Funcionários!$A$1:$I$98,6,FALSE)</f>
        <v>Comercial</v>
      </c>
      <c r="S2336" t="str">
        <f>VLOOKUP(A2336,Funcionários!$A$1:$I$98,5,FALSE)</f>
        <v>Supervisor</v>
      </c>
      <c r="T2336">
        <f>VLOOKUP(A2336,Funcionários!$A$1:$I$98,8,FALSE)</f>
        <v>7476.6</v>
      </c>
      <c r="U2336" t="str">
        <f>VLOOKUP(A2336,Funcionários!$A$1:$I$98,3,FALSE)</f>
        <v>F</v>
      </c>
    </row>
    <row r="2337" spans="1:21" x14ac:dyDescent="0.3">
      <c r="A2337">
        <v>80</v>
      </c>
      <c r="B2337" t="str">
        <f>VLOOKUP(A2337,Funcionários!$A$1:$I$98,2,FALSE)</f>
        <v>Maria Isis Fernandes</v>
      </c>
      <c r="C2337" s="2" t="s">
        <v>79</v>
      </c>
      <c r="D2337" s="4" t="s">
        <v>3963</v>
      </c>
      <c r="E2337" s="4" t="s">
        <v>3964</v>
      </c>
      <c r="F2337">
        <v>0</v>
      </c>
      <c r="G2337">
        <v>3</v>
      </c>
      <c r="H2337">
        <f t="shared" si="144"/>
        <v>2025</v>
      </c>
      <c r="I2337">
        <f t="shared" si="145"/>
        <v>4</v>
      </c>
      <c r="J2337" t="s">
        <v>22</v>
      </c>
      <c r="K2337" t="str">
        <f>VLOOKUP(A2337,Funcionários!$A$1:$I$98,7,FALSE)</f>
        <v>Manhã</v>
      </c>
      <c r="L2337" t="str">
        <f>VLOOKUP(K2337,Turnos!$A$1:$C$4,2,FALSE)</f>
        <v>06:00</v>
      </c>
      <c r="M2337" t="str">
        <f>VLOOKUP(K2337,Turnos!$A$1:$C$4,3,FALSE)</f>
        <v>14:00</v>
      </c>
      <c r="N2337" s="6">
        <v>1.2586111111111118</v>
      </c>
      <c r="O2337" s="6">
        <v>12.386944444444445</v>
      </c>
      <c r="P2337" s="6">
        <f t="shared" si="146"/>
        <v>13.645555555555557</v>
      </c>
      <c r="Q2337" t="str">
        <f t="shared" si="147"/>
        <v>Anomalia</v>
      </c>
      <c r="R2337" t="str">
        <f>VLOOKUP(A2337,Funcionários!$A$1:$I$98,6,FALSE)</f>
        <v>Comercial</v>
      </c>
      <c r="S2337" t="str">
        <f>VLOOKUP(A2337,Funcionários!$A$1:$I$98,5,FALSE)</f>
        <v>Supervisor</v>
      </c>
      <c r="T2337">
        <f>VLOOKUP(A2337,Funcionários!$A$1:$I$98,8,FALSE)</f>
        <v>7476.6</v>
      </c>
      <c r="U2337" t="str">
        <f>VLOOKUP(A2337,Funcionários!$A$1:$I$98,3,FALSE)</f>
        <v>F</v>
      </c>
    </row>
    <row r="2338" spans="1:21" x14ac:dyDescent="0.3">
      <c r="A2338">
        <v>80</v>
      </c>
      <c r="B2338" t="str">
        <f>VLOOKUP(A2338,Funcionários!$A$1:$I$98,2,FALSE)</f>
        <v>Maria Isis Fernandes</v>
      </c>
      <c r="C2338" s="2" t="s">
        <v>82</v>
      </c>
      <c r="D2338" s="4"/>
      <c r="E2338" s="4"/>
      <c r="F2338">
        <v>1</v>
      </c>
      <c r="G2338">
        <v>0</v>
      </c>
      <c r="H2338">
        <f t="shared" si="144"/>
        <v>2025</v>
      </c>
      <c r="I2338">
        <f t="shared" si="145"/>
        <v>4</v>
      </c>
      <c r="J2338" t="s">
        <v>26</v>
      </c>
      <c r="K2338" t="str">
        <f>VLOOKUP(A2338,Funcionários!$A$1:$I$98,7,FALSE)</f>
        <v>Manhã</v>
      </c>
      <c r="L2338" t="str">
        <f>VLOOKUP(K2338,Turnos!$A$1:$C$4,2,FALSE)</f>
        <v>06:00</v>
      </c>
      <c r="M2338" t="str">
        <f>VLOOKUP(K2338,Turnos!$A$1:$C$4,3,FALSE)</f>
        <v>14:00</v>
      </c>
      <c r="N2338" s="6">
        <v>6</v>
      </c>
      <c r="O2338" s="6">
        <v>14</v>
      </c>
      <c r="P2338" s="6">
        <f t="shared" si="146"/>
        <v>20</v>
      </c>
      <c r="Q2338" t="str">
        <f t="shared" si="147"/>
        <v>Anomalia</v>
      </c>
      <c r="R2338" t="str">
        <f>VLOOKUP(A2338,Funcionários!$A$1:$I$98,6,FALSE)</f>
        <v>Comercial</v>
      </c>
      <c r="S2338" t="str">
        <f>VLOOKUP(A2338,Funcionários!$A$1:$I$98,5,FALSE)</f>
        <v>Supervisor</v>
      </c>
      <c r="T2338">
        <f>VLOOKUP(A2338,Funcionários!$A$1:$I$98,8,FALSE)</f>
        <v>7476.6</v>
      </c>
      <c r="U2338" t="str">
        <f>VLOOKUP(A2338,Funcionários!$A$1:$I$98,3,FALSE)</f>
        <v>F</v>
      </c>
    </row>
    <row r="2339" spans="1:21" x14ac:dyDescent="0.3">
      <c r="A2339">
        <v>80</v>
      </c>
      <c r="B2339" t="str">
        <f>VLOOKUP(A2339,Funcionários!$A$1:$I$98,2,FALSE)</f>
        <v>Maria Isis Fernandes</v>
      </c>
      <c r="C2339" s="2" t="s">
        <v>85</v>
      </c>
      <c r="D2339" s="4" t="s">
        <v>3965</v>
      </c>
      <c r="E2339" s="4" t="s">
        <v>3966</v>
      </c>
      <c r="F2339">
        <v>0</v>
      </c>
      <c r="G2339">
        <v>2.2999999999999998</v>
      </c>
      <c r="H2339">
        <f t="shared" si="144"/>
        <v>2025</v>
      </c>
      <c r="I2339">
        <f t="shared" si="145"/>
        <v>4</v>
      </c>
      <c r="J2339" t="s">
        <v>28</v>
      </c>
      <c r="K2339" t="str">
        <f>VLOOKUP(A2339,Funcionários!$A$1:$I$98,7,FALSE)</f>
        <v>Manhã</v>
      </c>
      <c r="L2339" t="str">
        <f>VLOOKUP(K2339,Turnos!$A$1:$C$4,2,FALSE)</f>
        <v>06:00</v>
      </c>
      <c r="M2339" t="str">
        <f>VLOOKUP(K2339,Turnos!$A$1:$C$4,3,FALSE)</f>
        <v>14:00</v>
      </c>
      <c r="N2339" s="6">
        <v>9.0394444444444453</v>
      </c>
      <c r="O2339" s="6">
        <v>6.4061111111111115</v>
      </c>
      <c r="P2339" s="6">
        <f t="shared" si="146"/>
        <v>15.445555555555558</v>
      </c>
      <c r="Q2339" t="str">
        <f t="shared" si="147"/>
        <v>Anomalia</v>
      </c>
      <c r="R2339" t="str">
        <f>VLOOKUP(A2339,Funcionários!$A$1:$I$98,6,FALSE)</f>
        <v>Comercial</v>
      </c>
      <c r="S2339" t="str">
        <f>VLOOKUP(A2339,Funcionários!$A$1:$I$98,5,FALSE)</f>
        <v>Supervisor</v>
      </c>
      <c r="T2339">
        <f>VLOOKUP(A2339,Funcionários!$A$1:$I$98,8,FALSE)</f>
        <v>7476.6</v>
      </c>
      <c r="U2339" t="str">
        <f>VLOOKUP(A2339,Funcionários!$A$1:$I$98,3,FALSE)</f>
        <v>F</v>
      </c>
    </row>
    <row r="2340" spans="1:21" x14ac:dyDescent="0.3">
      <c r="A2340">
        <v>80</v>
      </c>
      <c r="B2340" t="str">
        <f>VLOOKUP(A2340,Funcionários!$A$1:$I$98,2,FALSE)</f>
        <v>Maria Isis Fernandes</v>
      </c>
      <c r="C2340" s="2" t="s">
        <v>88</v>
      </c>
      <c r="D2340" s="4"/>
      <c r="E2340" s="4"/>
      <c r="F2340">
        <v>1</v>
      </c>
      <c r="G2340">
        <v>0</v>
      </c>
      <c r="H2340">
        <f t="shared" si="144"/>
        <v>2025</v>
      </c>
      <c r="I2340">
        <f t="shared" si="145"/>
        <v>4</v>
      </c>
      <c r="J2340" t="s">
        <v>9</v>
      </c>
      <c r="K2340" t="str">
        <f>VLOOKUP(A2340,Funcionários!$A$1:$I$98,7,FALSE)</f>
        <v>Manhã</v>
      </c>
      <c r="L2340" t="str">
        <f>VLOOKUP(K2340,Turnos!$A$1:$C$4,2,FALSE)</f>
        <v>06:00</v>
      </c>
      <c r="M2340" t="str">
        <f>VLOOKUP(K2340,Turnos!$A$1:$C$4,3,FALSE)</f>
        <v>14:00</v>
      </c>
      <c r="N2340" s="6">
        <v>6</v>
      </c>
      <c r="O2340" s="6">
        <v>14</v>
      </c>
      <c r="P2340" s="6">
        <f t="shared" si="146"/>
        <v>20</v>
      </c>
      <c r="Q2340" t="str">
        <f t="shared" si="147"/>
        <v>Anomalia</v>
      </c>
      <c r="R2340" t="str">
        <f>VLOOKUP(A2340,Funcionários!$A$1:$I$98,6,FALSE)</f>
        <v>Comercial</v>
      </c>
      <c r="S2340" t="str">
        <f>VLOOKUP(A2340,Funcionários!$A$1:$I$98,5,FALSE)</f>
        <v>Supervisor</v>
      </c>
      <c r="T2340">
        <f>VLOOKUP(A2340,Funcionários!$A$1:$I$98,8,FALSE)</f>
        <v>7476.6</v>
      </c>
      <c r="U2340" t="str">
        <f>VLOOKUP(A2340,Funcionários!$A$1:$I$98,3,FALSE)</f>
        <v>F</v>
      </c>
    </row>
    <row r="2341" spans="1:21" x14ac:dyDescent="0.3">
      <c r="A2341">
        <v>80</v>
      </c>
      <c r="B2341" t="str">
        <f>VLOOKUP(A2341,Funcionários!$A$1:$I$98,2,FALSE)</f>
        <v>Maria Isis Fernandes</v>
      </c>
      <c r="C2341" s="2" t="s">
        <v>91</v>
      </c>
      <c r="D2341" s="4" t="s">
        <v>3967</v>
      </c>
      <c r="E2341" s="4" t="s">
        <v>3968</v>
      </c>
      <c r="F2341">
        <v>0</v>
      </c>
      <c r="G2341">
        <v>0.7</v>
      </c>
      <c r="H2341">
        <f t="shared" si="144"/>
        <v>2025</v>
      </c>
      <c r="I2341">
        <f t="shared" si="145"/>
        <v>4</v>
      </c>
      <c r="J2341" t="s">
        <v>12</v>
      </c>
      <c r="K2341" t="str">
        <f>VLOOKUP(A2341,Funcionários!$A$1:$I$98,7,FALSE)</f>
        <v>Manhã</v>
      </c>
      <c r="L2341" t="str">
        <f>VLOOKUP(K2341,Turnos!$A$1:$C$4,2,FALSE)</f>
        <v>06:00</v>
      </c>
      <c r="M2341" t="str">
        <f>VLOOKUP(K2341,Turnos!$A$1:$C$4,3,FALSE)</f>
        <v>14:00</v>
      </c>
      <c r="N2341" s="6">
        <v>9.4147222222222222</v>
      </c>
      <c r="O2341" s="6">
        <v>12.419722222222221</v>
      </c>
      <c r="P2341" s="6">
        <f t="shared" si="146"/>
        <v>21.834444444444443</v>
      </c>
      <c r="Q2341" t="str">
        <f t="shared" si="147"/>
        <v>Anomalia</v>
      </c>
      <c r="R2341" t="str">
        <f>VLOOKUP(A2341,Funcionários!$A$1:$I$98,6,FALSE)</f>
        <v>Comercial</v>
      </c>
      <c r="S2341" t="str">
        <f>VLOOKUP(A2341,Funcionários!$A$1:$I$98,5,FALSE)</f>
        <v>Supervisor</v>
      </c>
      <c r="T2341">
        <f>VLOOKUP(A2341,Funcionários!$A$1:$I$98,8,FALSE)</f>
        <v>7476.6</v>
      </c>
      <c r="U2341" t="str">
        <f>VLOOKUP(A2341,Funcionários!$A$1:$I$98,3,FALSE)</f>
        <v>F</v>
      </c>
    </row>
    <row r="2342" spans="1:21" x14ac:dyDescent="0.3">
      <c r="A2342">
        <v>81</v>
      </c>
      <c r="B2342" t="str">
        <f>VLOOKUP(A2342,Funcionários!$A$1:$I$98,2,FALSE)</f>
        <v>André da Mota</v>
      </c>
      <c r="C2342" s="2" t="s">
        <v>7</v>
      </c>
      <c r="D2342" s="4" t="s">
        <v>3969</v>
      </c>
      <c r="E2342" s="4" t="s">
        <v>3970</v>
      </c>
      <c r="F2342">
        <v>0</v>
      </c>
      <c r="G2342">
        <v>3</v>
      </c>
      <c r="H2342">
        <f t="shared" si="144"/>
        <v>2025</v>
      </c>
      <c r="I2342">
        <f t="shared" si="145"/>
        <v>5</v>
      </c>
      <c r="J2342" t="s">
        <v>9</v>
      </c>
      <c r="K2342" t="str">
        <f>VLOOKUP(A2342,Funcionários!$A$1:$I$98,7,FALSE)</f>
        <v>Tarde</v>
      </c>
      <c r="L2342" t="str">
        <f>VLOOKUP(K2342,Turnos!$A$1:$C$4,2,FALSE)</f>
        <v>14:00</v>
      </c>
      <c r="M2342" t="str">
        <f>VLOOKUP(K2342,Turnos!$A$1:$C$4,3,FALSE)</f>
        <v>22:00</v>
      </c>
      <c r="N2342" s="6">
        <v>0.16722222222221994</v>
      </c>
      <c r="O2342" s="6">
        <v>14.866388888888887</v>
      </c>
      <c r="P2342" s="6">
        <f t="shared" si="146"/>
        <v>15.033611111111107</v>
      </c>
      <c r="Q2342" t="str">
        <f t="shared" si="147"/>
        <v>Anomalia</v>
      </c>
      <c r="R2342" t="str">
        <f>VLOOKUP(A2342,Funcionários!$A$1:$I$98,6,FALSE)</f>
        <v>Logística</v>
      </c>
      <c r="S2342" t="str">
        <f>VLOOKUP(A2342,Funcionários!$A$1:$I$98,5,FALSE)</f>
        <v>Operador</v>
      </c>
      <c r="T2342">
        <f>VLOOKUP(A2342,Funcionários!$A$1:$I$98,8,FALSE)</f>
        <v>1948.02</v>
      </c>
      <c r="U2342" t="str">
        <f>VLOOKUP(A2342,Funcionários!$A$1:$I$98,3,FALSE)</f>
        <v>M</v>
      </c>
    </row>
    <row r="2343" spans="1:21" x14ac:dyDescent="0.3">
      <c r="A2343">
        <v>81</v>
      </c>
      <c r="B2343" t="str">
        <f>VLOOKUP(A2343,Funcionários!$A$1:$I$98,2,FALSE)</f>
        <v>André da Mota</v>
      </c>
      <c r="C2343" s="2" t="s">
        <v>10</v>
      </c>
      <c r="D2343" s="4"/>
      <c r="E2343" s="4"/>
      <c r="F2343">
        <v>1</v>
      </c>
      <c r="G2343">
        <v>0</v>
      </c>
      <c r="H2343">
        <f t="shared" si="144"/>
        <v>2025</v>
      </c>
      <c r="I2343">
        <f t="shared" si="145"/>
        <v>5</v>
      </c>
      <c r="J2343" t="s">
        <v>12</v>
      </c>
      <c r="K2343" t="str">
        <f>VLOOKUP(A2343,Funcionários!$A$1:$I$98,7,FALSE)</f>
        <v>Tarde</v>
      </c>
      <c r="L2343" t="str">
        <f>VLOOKUP(K2343,Turnos!$A$1:$C$4,2,FALSE)</f>
        <v>14:00</v>
      </c>
      <c r="M2343" t="str">
        <f>VLOOKUP(K2343,Turnos!$A$1:$C$4,3,FALSE)</f>
        <v>22:00</v>
      </c>
      <c r="N2343" s="6">
        <v>14</v>
      </c>
      <c r="O2343" s="6">
        <v>22</v>
      </c>
      <c r="P2343" s="6">
        <f t="shared" si="146"/>
        <v>36</v>
      </c>
      <c r="Q2343" t="str">
        <f t="shared" si="147"/>
        <v>Anomalia</v>
      </c>
      <c r="R2343" t="str">
        <f>VLOOKUP(A2343,Funcionários!$A$1:$I$98,6,FALSE)</f>
        <v>Logística</v>
      </c>
      <c r="S2343" t="str">
        <f>VLOOKUP(A2343,Funcionários!$A$1:$I$98,5,FALSE)</f>
        <v>Operador</v>
      </c>
      <c r="T2343">
        <f>VLOOKUP(A2343,Funcionários!$A$1:$I$98,8,FALSE)</f>
        <v>1948.02</v>
      </c>
      <c r="U2343" t="str">
        <f>VLOOKUP(A2343,Funcionários!$A$1:$I$98,3,FALSE)</f>
        <v>M</v>
      </c>
    </row>
    <row r="2344" spans="1:21" x14ac:dyDescent="0.3">
      <c r="A2344">
        <v>81</v>
      </c>
      <c r="B2344" t="str">
        <f>VLOOKUP(A2344,Funcionários!$A$1:$I$98,2,FALSE)</f>
        <v>André da Mota</v>
      </c>
      <c r="C2344" s="2" t="s">
        <v>13</v>
      </c>
      <c r="D2344" s="4"/>
      <c r="E2344" s="4"/>
      <c r="F2344">
        <v>0</v>
      </c>
      <c r="G2344">
        <v>0</v>
      </c>
      <c r="H2344">
        <f t="shared" si="144"/>
        <v>2025</v>
      </c>
      <c r="I2344">
        <f t="shared" si="145"/>
        <v>5</v>
      </c>
      <c r="J2344" t="s">
        <v>16</v>
      </c>
      <c r="K2344" t="str">
        <f>VLOOKUP(A2344,Funcionários!$A$1:$I$98,7,FALSE)</f>
        <v>Tarde</v>
      </c>
      <c r="L2344" t="str">
        <f>VLOOKUP(K2344,Turnos!$A$1:$C$4,2,FALSE)</f>
        <v>14:00</v>
      </c>
      <c r="M2344" t="str">
        <f>VLOOKUP(K2344,Turnos!$A$1:$C$4,3,FALSE)</f>
        <v>22:00</v>
      </c>
      <c r="N2344" s="6">
        <v>14</v>
      </c>
      <c r="O2344" s="6">
        <v>22</v>
      </c>
      <c r="P2344" s="6">
        <f t="shared" si="146"/>
        <v>36</v>
      </c>
      <c r="Q2344" t="str">
        <f t="shared" si="147"/>
        <v>Anomalia</v>
      </c>
      <c r="R2344" t="str">
        <f>VLOOKUP(A2344,Funcionários!$A$1:$I$98,6,FALSE)</f>
        <v>Logística</v>
      </c>
      <c r="S2344" t="str">
        <f>VLOOKUP(A2344,Funcionários!$A$1:$I$98,5,FALSE)</f>
        <v>Operador</v>
      </c>
      <c r="T2344">
        <f>VLOOKUP(A2344,Funcionários!$A$1:$I$98,8,FALSE)</f>
        <v>1948.02</v>
      </c>
      <c r="U2344" t="str">
        <f>VLOOKUP(A2344,Funcionários!$A$1:$I$98,3,FALSE)</f>
        <v>M</v>
      </c>
    </row>
    <row r="2345" spans="1:21" x14ac:dyDescent="0.3">
      <c r="A2345">
        <v>81</v>
      </c>
      <c r="B2345" t="str">
        <f>VLOOKUP(A2345,Funcionários!$A$1:$I$98,2,FALSE)</f>
        <v>André da Mota</v>
      </c>
      <c r="C2345" s="2" t="s">
        <v>17</v>
      </c>
      <c r="D2345" s="4" t="s">
        <v>3971</v>
      </c>
      <c r="E2345" s="4" t="s">
        <v>1138</v>
      </c>
      <c r="F2345">
        <v>0</v>
      </c>
      <c r="G2345">
        <v>0.4</v>
      </c>
      <c r="H2345">
        <f t="shared" si="144"/>
        <v>2025</v>
      </c>
      <c r="I2345">
        <f t="shared" si="145"/>
        <v>5</v>
      </c>
      <c r="J2345" t="s">
        <v>18</v>
      </c>
      <c r="K2345" t="str">
        <f>VLOOKUP(A2345,Funcionários!$A$1:$I$98,7,FALSE)</f>
        <v>Tarde</v>
      </c>
      <c r="L2345" t="str">
        <f>VLOOKUP(K2345,Turnos!$A$1:$C$4,2,FALSE)</f>
        <v>14:00</v>
      </c>
      <c r="M2345" t="str">
        <f>VLOOKUP(K2345,Turnos!$A$1:$C$4,3,FALSE)</f>
        <v>22:00</v>
      </c>
      <c r="N2345" s="6">
        <v>5.456666666666667</v>
      </c>
      <c r="O2345" s="6">
        <v>3.4244444444444428</v>
      </c>
      <c r="P2345" s="6">
        <f t="shared" si="146"/>
        <v>8.8811111111111103</v>
      </c>
      <c r="Q2345" t="str">
        <f t="shared" si="147"/>
        <v>Anomalia</v>
      </c>
      <c r="R2345" t="str">
        <f>VLOOKUP(A2345,Funcionários!$A$1:$I$98,6,FALSE)</f>
        <v>Logística</v>
      </c>
      <c r="S2345" t="str">
        <f>VLOOKUP(A2345,Funcionários!$A$1:$I$98,5,FALSE)</f>
        <v>Operador</v>
      </c>
      <c r="T2345">
        <f>VLOOKUP(A2345,Funcionários!$A$1:$I$98,8,FALSE)</f>
        <v>1948.02</v>
      </c>
      <c r="U2345" t="str">
        <f>VLOOKUP(A2345,Funcionários!$A$1:$I$98,3,FALSE)</f>
        <v>M</v>
      </c>
    </row>
    <row r="2346" spans="1:21" x14ac:dyDescent="0.3">
      <c r="A2346">
        <v>81</v>
      </c>
      <c r="B2346" t="str">
        <f>VLOOKUP(A2346,Funcionários!$A$1:$I$98,2,FALSE)</f>
        <v>André da Mota</v>
      </c>
      <c r="C2346" s="2" t="s">
        <v>19</v>
      </c>
      <c r="D2346" s="4" t="s">
        <v>3972</v>
      </c>
      <c r="E2346" s="4" t="s">
        <v>3973</v>
      </c>
      <c r="F2346">
        <v>0</v>
      </c>
      <c r="G2346">
        <v>1.4</v>
      </c>
      <c r="H2346">
        <f t="shared" si="144"/>
        <v>2025</v>
      </c>
      <c r="I2346">
        <f t="shared" si="145"/>
        <v>5</v>
      </c>
      <c r="J2346" t="s">
        <v>22</v>
      </c>
      <c r="K2346" t="str">
        <f>VLOOKUP(A2346,Funcionários!$A$1:$I$98,7,FALSE)</f>
        <v>Tarde</v>
      </c>
      <c r="L2346" t="str">
        <f>VLOOKUP(K2346,Turnos!$A$1:$C$4,2,FALSE)</f>
        <v>14:00</v>
      </c>
      <c r="M2346" t="str">
        <f>VLOOKUP(K2346,Turnos!$A$1:$C$4,3,FALSE)</f>
        <v>22:00</v>
      </c>
      <c r="N2346" s="6">
        <v>1.4077777777777785</v>
      </c>
      <c r="O2346" s="6">
        <v>0.36305555555555458</v>
      </c>
      <c r="P2346" s="6">
        <f t="shared" si="146"/>
        <v>1.770833333333333</v>
      </c>
      <c r="Q2346" t="str">
        <f t="shared" si="147"/>
        <v>OK</v>
      </c>
      <c r="R2346" t="str">
        <f>VLOOKUP(A2346,Funcionários!$A$1:$I$98,6,FALSE)</f>
        <v>Logística</v>
      </c>
      <c r="S2346" t="str">
        <f>VLOOKUP(A2346,Funcionários!$A$1:$I$98,5,FALSE)</f>
        <v>Operador</v>
      </c>
      <c r="T2346">
        <f>VLOOKUP(A2346,Funcionários!$A$1:$I$98,8,FALSE)</f>
        <v>1948.02</v>
      </c>
      <c r="U2346" t="str">
        <f>VLOOKUP(A2346,Funcionários!$A$1:$I$98,3,FALSE)</f>
        <v>M</v>
      </c>
    </row>
    <row r="2347" spans="1:21" x14ac:dyDescent="0.3">
      <c r="A2347">
        <v>81</v>
      </c>
      <c r="B2347" t="str">
        <f>VLOOKUP(A2347,Funcionários!$A$1:$I$98,2,FALSE)</f>
        <v>André da Mota</v>
      </c>
      <c r="C2347" s="2" t="s">
        <v>23</v>
      </c>
      <c r="D2347" s="4" t="s">
        <v>3974</v>
      </c>
      <c r="E2347" s="4" t="s">
        <v>3975</v>
      </c>
      <c r="F2347">
        <v>0</v>
      </c>
      <c r="G2347">
        <v>3</v>
      </c>
      <c r="H2347">
        <f t="shared" si="144"/>
        <v>2025</v>
      </c>
      <c r="I2347">
        <f t="shared" si="145"/>
        <v>5</v>
      </c>
      <c r="J2347" t="s">
        <v>26</v>
      </c>
      <c r="K2347" t="str">
        <f>VLOOKUP(A2347,Funcionários!$A$1:$I$98,7,FALSE)</f>
        <v>Tarde</v>
      </c>
      <c r="L2347" t="str">
        <f>VLOOKUP(K2347,Turnos!$A$1:$C$4,2,FALSE)</f>
        <v>14:00</v>
      </c>
      <c r="M2347" t="str">
        <f>VLOOKUP(K2347,Turnos!$A$1:$C$4,3,FALSE)</f>
        <v>22:00</v>
      </c>
      <c r="N2347" s="6">
        <v>5.955000000000001</v>
      </c>
      <c r="O2347" s="6">
        <v>1.2413888888888893</v>
      </c>
      <c r="P2347" s="6">
        <f t="shared" si="146"/>
        <v>7.1963888888888903</v>
      </c>
      <c r="Q2347" t="str">
        <f t="shared" si="147"/>
        <v>Anomalia</v>
      </c>
      <c r="R2347" t="str">
        <f>VLOOKUP(A2347,Funcionários!$A$1:$I$98,6,FALSE)</f>
        <v>Logística</v>
      </c>
      <c r="S2347" t="str">
        <f>VLOOKUP(A2347,Funcionários!$A$1:$I$98,5,FALSE)</f>
        <v>Operador</v>
      </c>
      <c r="T2347">
        <f>VLOOKUP(A2347,Funcionários!$A$1:$I$98,8,FALSE)</f>
        <v>1948.02</v>
      </c>
      <c r="U2347" t="str">
        <f>VLOOKUP(A2347,Funcionários!$A$1:$I$98,3,FALSE)</f>
        <v>M</v>
      </c>
    </row>
    <row r="2348" spans="1:21" x14ac:dyDescent="0.3">
      <c r="A2348">
        <v>81</v>
      </c>
      <c r="B2348" t="str">
        <f>VLOOKUP(A2348,Funcionários!$A$1:$I$98,2,FALSE)</f>
        <v>André da Mota</v>
      </c>
      <c r="C2348" s="2" t="s">
        <v>27</v>
      </c>
      <c r="D2348" s="4" t="s">
        <v>3976</v>
      </c>
      <c r="E2348" s="4" t="s">
        <v>3977</v>
      </c>
      <c r="F2348">
        <v>0</v>
      </c>
      <c r="G2348">
        <v>1.9</v>
      </c>
      <c r="H2348">
        <f t="shared" si="144"/>
        <v>2025</v>
      </c>
      <c r="I2348">
        <f t="shared" si="145"/>
        <v>5</v>
      </c>
      <c r="J2348" t="s">
        <v>28</v>
      </c>
      <c r="K2348" t="str">
        <f>VLOOKUP(A2348,Funcionários!$A$1:$I$98,7,FALSE)</f>
        <v>Tarde</v>
      </c>
      <c r="L2348" t="str">
        <f>VLOOKUP(K2348,Turnos!$A$1:$C$4,2,FALSE)</f>
        <v>14:00</v>
      </c>
      <c r="M2348" t="str">
        <f>VLOOKUP(K2348,Turnos!$A$1:$C$4,3,FALSE)</f>
        <v>22:00</v>
      </c>
      <c r="N2348" s="6">
        <v>12.491666666666669</v>
      </c>
      <c r="O2348" s="6">
        <v>12.615833333333331</v>
      </c>
      <c r="P2348" s="6">
        <f t="shared" si="146"/>
        <v>25.107500000000002</v>
      </c>
      <c r="Q2348" t="str">
        <f t="shared" si="147"/>
        <v>Anomalia</v>
      </c>
      <c r="R2348" t="str">
        <f>VLOOKUP(A2348,Funcionários!$A$1:$I$98,6,FALSE)</f>
        <v>Logística</v>
      </c>
      <c r="S2348" t="str">
        <f>VLOOKUP(A2348,Funcionários!$A$1:$I$98,5,FALSE)</f>
        <v>Operador</v>
      </c>
      <c r="T2348">
        <f>VLOOKUP(A2348,Funcionários!$A$1:$I$98,8,FALSE)</f>
        <v>1948.02</v>
      </c>
      <c r="U2348" t="str">
        <f>VLOOKUP(A2348,Funcionários!$A$1:$I$98,3,FALSE)</f>
        <v>M</v>
      </c>
    </row>
    <row r="2349" spans="1:21" x14ac:dyDescent="0.3">
      <c r="A2349">
        <v>81</v>
      </c>
      <c r="B2349" t="str">
        <f>VLOOKUP(A2349,Funcionários!$A$1:$I$98,2,FALSE)</f>
        <v>André da Mota</v>
      </c>
      <c r="C2349" s="2" t="s">
        <v>29</v>
      </c>
      <c r="D2349" s="4" t="s">
        <v>3978</v>
      </c>
      <c r="E2349" s="4" t="s">
        <v>3979</v>
      </c>
      <c r="F2349">
        <v>0</v>
      </c>
      <c r="G2349">
        <v>1.1000000000000001</v>
      </c>
      <c r="H2349">
        <f t="shared" si="144"/>
        <v>2025</v>
      </c>
      <c r="I2349">
        <f t="shared" si="145"/>
        <v>4</v>
      </c>
      <c r="J2349" t="s">
        <v>9</v>
      </c>
      <c r="K2349" t="str">
        <f>VLOOKUP(A2349,Funcionários!$A$1:$I$98,7,FALSE)</f>
        <v>Tarde</v>
      </c>
      <c r="L2349" t="str">
        <f>VLOOKUP(K2349,Turnos!$A$1:$C$4,2,FALSE)</f>
        <v>14:00</v>
      </c>
      <c r="M2349" t="str">
        <f>VLOOKUP(K2349,Turnos!$A$1:$C$4,3,FALSE)</f>
        <v>22:00</v>
      </c>
      <c r="N2349" s="6">
        <v>6.305833333333335</v>
      </c>
      <c r="O2349" s="6">
        <v>11.075277777777778</v>
      </c>
      <c r="P2349" s="6">
        <f t="shared" si="146"/>
        <v>17.381111111111114</v>
      </c>
      <c r="Q2349" t="str">
        <f t="shared" si="147"/>
        <v>Anomalia</v>
      </c>
      <c r="R2349" t="str">
        <f>VLOOKUP(A2349,Funcionários!$A$1:$I$98,6,FALSE)</f>
        <v>Logística</v>
      </c>
      <c r="S2349" t="str">
        <f>VLOOKUP(A2349,Funcionários!$A$1:$I$98,5,FALSE)</f>
        <v>Operador</v>
      </c>
      <c r="T2349">
        <f>VLOOKUP(A2349,Funcionários!$A$1:$I$98,8,FALSE)</f>
        <v>1948.02</v>
      </c>
      <c r="U2349" t="str">
        <f>VLOOKUP(A2349,Funcionários!$A$1:$I$98,3,FALSE)</f>
        <v>M</v>
      </c>
    </row>
    <row r="2350" spans="1:21" x14ac:dyDescent="0.3">
      <c r="A2350">
        <v>81</v>
      </c>
      <c r="B2350" t="str">
        <f>VLOOKUP(A2350,Funcionários!$A$1:$I$98,2,FALSE)</f>
        <v>André da Mota</v>
      </c>
      <c r="C2350" s="2" t="s">
        <v>32</v>
      </c>
      <c r="D2350" s="4" t="s">
        <v>3980</v>
      </c>
      <c r="E2350" s="4" t="s">
        <v>3981</v>
      </c>
      <c r="F2350">
        <v>0</v>
      </c>
      <c r="G2350">
        <v>2.1</v>
      </c>
      <c r="H2350">
        <f t="shared" si="144"/>
        <v>2025</v>
      </c>
      <c r="I2350">
        <f t="shared" si="145"/>
        <v>4</v>
      </c>
      <c r="J2350" t="s">
        <v>12</v>
      </c>
      <c r="K2350" t="str">
        <f>VLOOKUP(A2350,Funcionários!$A$1:$I$98,7,FALSE)</f>
        <v>Tarde</v>
      </c>
      <c r="L2350" t="str">
        <f>VLOOKUP(K2350,Turnos!$A$1:$C$4,2,FALSE)</f>
        <v>14:00</v>
      </c>
      <c r="M2350" t="str">
        <f>VLOOKUP(K2350,Turnos!$A$1:$C$4,3,FALSE)</f>
        <v>22:00</v>
      </c>
      <c r="N2350" s="6">
        <v>9.3969444444444417</v>
      </c>
      <c r="O2350" s="6">
        <v>13.77472222222222</v>
      </c>
      <c r="P2350" s="6">
        <f t="shared" si="146"/>
        <v>23.17166666666666</v>
      </c>
      <c r="Q2350" t="str">
        <f t="shared" si="147"/>
        <v>Anomalia</v>
      </c>
      <c r="R2350" t="str">
        <f>VLOOKUP(A2350,Funcionários!$A$1:$I$98,6,FALSE)</f>
        <v>Logística</v>
      </c>
      <c r="S2350" t="str">
        <f>VLOOKUP(A2350,Funcionários!$A$1:$I$98,5,FALSE)</f>
        <v>Operador</v>
      </c>
      <c r="T2350">
        <f>VLOOKUP(A2350,Funcionários!$A$1:$I$98,8,FALSE)</f>
        <v>1948.02</v>
      </c>
      <c r="U2350" t="str">
        <f>VLOOKUP(A2350,Funcionários!$A$1:$I$98,3,FALSE)</f>
        <v>M</v>
      </c>
    </row>
    <row r="2351" spans="1:21" x14ac:dyDescent="0.3">
      <c r="A2351">
        <v>81</v>
      </c>
      <c r="B2351" t="str">
        <f>VLOOKUP(A2351,Funcionários!$A$1:$I$98,2,FALSE)</f>
        <v>André da Mota</v>
      </c>
      <c r="C2351" s="2" t="s">
        <v>35</v>
      </c>
      <c r="D2351" s="4" t="s">
        <v>3982</v>
      </c>
      <c r="E2351" s="4" t="s">
        <v>3983</v>
      </c>
      <c r="F2351">
        <v>0</v>
      </c>
      <c r="G2351">
        <v>1.6</v>
      </c>
      <c r="H2351">
        <f t="shared" si="144"/>
        <v>2025</v>
      </c>
      <c r="I2351">
        <f t="shared" si="145"/>
        <v>4</v>
      </c>
      <c r="J2351" t="s">
        <v>16</v>
      </c>
      <c r="K2351" t="str">
        <f>VLOOKUP(A2351,Funcionários!$A$1:$I$98,7,FALSE)</f>
        <v>Tarde</v>
      </c>
      <c r="L2351" t="str">
        <f>VLOOKUP(K2351,Turnos!$A$1:$C$4,2,FALSE)</f>
        <v>14:00</v>
      </c>
      <c r="M2351" t="str">
        <f>VLOOKUP(K2351,Turnos!$A$1:$C$4,3,FALSE)</f>
        <v>22:00</v>
      </c>
      <c r="N2351" s="6">
        <v>4.0886111111111125</v>
      </c>
      <c r="O2351" s="6">
        <v>18.381388888888885</v>
      </c>
      <c r="P2351" s="6">
        <f t="shared" si="146"/>
        <v>22.47</v>
      </c>
      <c r="Q2351" t="str">
        <f t="shared" si="147"/>
        <v>Anomalia</v>
      </c>
      <c r="R2351" t="str">
        <f>VLOOKUP(A2351,Funcionários!$A$1:$I$98,6,FALSE)</f>
        <v>Logística</v>
      </c>
      <c r="S2351" t="str">
        <f>VLOOKUP(A2351,Funcionários!$A$1:$I$98,5,FALSE)</f>
        <v>Operador</v>
      </c>
      <c r="T2351">
        <f>VLOOKUP(A2351,Funcionários!$A$1:$I$98,8,FALSE)</f>
        <v>1948.02</v>
      </c>
      <c r="U2351" t="str">
        <f>VLOOKUP(A2351,Funcionários!$A$1:$I$98,3,FALSE)</f>
        <v>M</v>
      </c>
    </row>
    <row r="2352" spans="1:21" x14ac:dyDescent="0.3">
      <c r="A2352">
        <v>81</v>
      </c>
      <c r="B2352" t="str">
        <f>VLOOKUP(A2352,Funcionários!$A$1:$I$98,2,FALSE)</f>
        <v>André da Mota</v>
      </c>
      <c r="C2352" s="2" t="s">
        <v>36</v>
      </c>
      <c r="D2352" s="4" t="s">
        <v>3984</v>
      </c>
      <c r="E2352" s="4" t="s">
        <v>3985</v>
      </c>
      <c r="F2352">
        <v>0</v>
      </c>
      <c r="G2352">
        <v>1.7</v>
      </c>
      <c r="H2352">
        <f t="shared" si="144"/>
        <v>2025</v>
      </c>
      <c r="I2352">
        <f t="shared" si="145"/>
        <v>4</v>
      </c>
      <c r="J2352" t="s">
        <v>18</v>
      </c>
      <c r="K2352" t="str">
        <f>VLOOKUP(A2352,Funcionários!$A$1:$I$98,7,FALSE)</f>
        <v>Tarde</v>
      </c>
      <c r="L2352" t="str">
        <f>VLOOKUP(K2352,Turnos!$A$1:$C$4,2,FALSE)</f>
        <v>14:00</v>
      </c>
      <c r="M2352" t="str">
        <f>VLOOKUP(K2352,Turnos!$A$1:$C$4,3,FALSE)</f>
        <v>22:00</v>
      </c>
      <c r="N2352" s="6">
        <v>12.293055555555556</v>
      </c>
      <c r="O2352" s="6">
        <v>19.37222222222222</v>
      </c>
      <c r="P2352" s="6">
        <f t="shared" si="146"/>
        <v>31.665277777777774</v>
      </c>
      <c r="Q2352" t="str">
        <f t="shared" si="147"/>
        <v>Anomalia</v>
      </c>
      <c r="R2352" t="str">
        <f>VLOOKUP(A2352,Funcionários!$A$1:$I$98,6,FALSE)</f>
        <v>Logística</v>
      </c>
      <c r="S2352" t="str">
        <f>VLOOKUP(A2352,Funcionários!$A$1:$I$98,5,FALSE)</f>
        <v>Operador</v>
      </c>
      <c r="T2352">
        <f>VLOOKUP(A2352,Funcionários!$A$1:$I$98,8,FALSE)</f>
        <v>1948.02</v>
      </c>
      <c r="U2352" t="str">
        <f>VLOOKUP(A2352,Funcionários!$A$1:$I$98,3,FALSE)</f>
        <v>M</v>
      </c>
    </row>
    <row r="2353" spans="1:21" x14ac:dyDescent="0.3">
      <c r="A2353">
        <v>81</v>
      </c>
      <c r="B2353" t="str">
        <f>VLOOKUP(A2353,Funcionários!$A$1:$I$98,2,FALSE)</f>
        <v>André da Mota</v>
      </c>
      <c r="C2353" s="2" t="s">
        <v>39</v>
      </c>
      <c r="D2353" s="4" t="s">
        <v>3986</v>
      </c>
      <c r="E2353" s="4" t="s">
        <v>3987</v>
      </c>
      <c r="F2353">
        <v>0</v>
      </c>
      <c r="G2353">
        <v>0.3</v>
      </c>
      <c r="H2353">
        <f t="shared" si="144"/>
        <v>2025</v>
      </c>
      <c r="I2353">
        <f t="shared" si="145"/>
        <v>4</v>
      </c>
      <c r="J2353" t="s">
        <v>22</v>
      </c>
      <c r="K2353" t="str">
        <f>VLOOKUP(A2353,Funcionários!$A$1:$I$98,7,FALSE)</f>
        <v>Tarde</v>
      </c>
      <c r="L2353" t="str">
        <f>VLOOKUP(K2353,Turnos!$A$1:$C$4,2,FALSE)</f>
        <v>14:00</v>
      </c>
      <c r="M2353" t="str">
        <f>VLOOKUP(K2353,Turnos!$A$1:$C$4,3,FALSE)</f>
        <v>22:00</v>
      </c>
      <c r="N2353" s="6">
        <v>4.0261111111111116</v>
      </c>
      <c r="O2353" s="6">
        <v>4.6066666666666647</v>
      </c>
      <c r="P2353" s="6">
        <f t="shared" si="146"/>
        <v>8.6327777777777754</v>
      </c>
      <c r="Q2353" t="str">
        <f t="shared" si="147"/>
        <v>Anomalia</v>
      </c>
      <c r="R2353" t="str">
        <f>VLOOKUP(A2353,Funcionários!$A$1:$I$98,6,FALSE)</f>
        <v>Logística</v>
      </c>
      <c r="S2353" t="str">
        <f>VLOOKUP(A2353,Funcionários!$A$1:$I$98,5,FALSE)</f>
        <v>Operador</v>
      </c>
      <c r="T2353">
        <f>VLOOKUP(A2353,Funcionários!$A$1:$I$98,8,FALSE)</f>
        <v>1948.02</v>
      </c>
      <c r="U2353" t="str">
        <f>VLOOKUP(A2353,Funcionários!$A$1:$I$98,3,FALSE)</f>
        <v>M</v>
      </c>
    </row>
    <row r="2354" spans="1:21" x14ac:dyDescent="0.3">
      <c r="A2354">
        <v>81</v>
      </c>
      <c r="B2354" t="str">
        <f>VLOOKUP(A2354,Funcionários!$A$1:$I$98,2,FALSE)</f>
        <v>André da Mota</v>
      </c>
      <c r="C2354" s="2" t="s">
        <v>42</v>
      </c>
      <c r="D2354" s="4" t="s">
        <v>89</v>
      </c>
      <c r="E2354" s="4" t="s">
        <v>3988</v>
      </c>
      <c r="F2354">
        <v>0</v>
      </c>
      <c r="G2354">
        <v>0.2</v>
      </c>
      <c r="H2354">
        <f t="shared" si="144"/>
        <v>2025</v>
      </c>
      <c r="I2354">
        <f t="shared" si="145"/>
        <v>4</v>
      </c>
      <c r="J2354" t="s">
        <v>26</v>
      </c>
      <c r="K2354" t="str">
        <f>VLOOKUP(A2354,Funcionários!$A$1:$I$98,7,FALSE)</f>
        <v>Tarde</v>
      </c>
      <c r="L2354" t="str">
        <f>VLOOKUP(K2354,Turnos!$A$1:$C$4,2,FALSE)</f>
        <v>14:00</v>
      </c>
      <c r="M2354" t="str">
        <f>VLOOKUP(K2354,Turnos!$A$1:$C$4,3,FALSE)</f>
        <v>22:00</v>
      </c>
      <c r="N2354" s="6">
        <v>1.8327777777777783</v>
      </c>
      <c r="O2354" s="6">
        <v>1.7094444444444443</v>
      </c>
      <c r="P2354" s="6">
        <f t="shared" si="146"/>
        <v>3.5422222222222226</v>
      </c>
      <c r="Q2354" t="str">
        <f t="shared" si="147"/>
        <v>OK</v>
      </c>
      <c r="R2354" t="str">
        <f>VLOOKUP(A2354,Funcionários!$A$1:$I$98,6,FALSE)</f>
        <v>Logística</v>
      </c>
      <c r="S2354" t="str">
        <f>VLOOKUP(A2354,Funcionários!$A$1:$I$98,5,FALSE)</f>
        <v>Operador</v>
      </c>
      <c r="T2354">
        <f>VLOOKUP(A2354,Funcionários!$A$1:$I$98,8,FALSE)</f>
        <v>1948.02</v>
      </c>
      <c r="U2354" t="str">
        <f>VLOOKUP(A2354,Funcionários!$A$1:$I$98,3,FALSE)</f>
        <v>M</v>
      </c>
    </row>
    <row r="2355" spans="1:21" x14ac:dyDescent="0.3">
      <c r="A2355">
        <v>81</v>
      </c>
      <c r="B2355" t="str">
        <f>VLOOKUP(A2355,Funcionários!$A$1:$I$98,2,FALSE)</f>
        <v>André da Mota</v>
      </c>
      <c r="C2355" s="2" t="s">
        <v>45</v>
      </c>
      <c r="D2355" s="4" t="s">
        <v>3989</v>
      </c>
      <c r="E2355" s="4" t="s">
        <v>3990</v>
      </c>
      <c r="F2355">
        <v>0</v>
      </c>
      <c r="G2355">
        <v>1.4</v>
      </c>
      <c r="H2355">
        <f t="shared" si="144"/>
        <v>2025</v>
      </c>
      <c r="I2355">
        <f t="shared" si="145"/>
        <v>4</v>
      </c>
      <c r="J2355" t="s">
        <v>28</v>
      </c>
      <c r="K2355" t="str">
        <f>VLOOKUP(A2355,Funcionários!$A$1:$I$98,7,FALSE)</f>
        <v>Tarde</v>
      </c>
      <c r="L2355" t="str">
        <f>VLOOKUP(K2355,Turnos!$A$1:$C$4,2,FALSE)</f>
        <v>14:00</v>
      </c>
      <c r="M2355" t="str">
        <f>VLOOKUP(K2355,Turnos!$A$1:$C$4,3,FALSE)</f>
        <v>22:00</v>
      </c>
      <c r="N2355" s="6">
        <v>12.388333333333337</v>
      </c>
      <c r="O2355" s="6">
        <v>21.116666666666667</v>
      </c>
      <c r="P2355" s="6">
        <f t="shared" si="146"/>
        <v>33.505000000000003</v>
      </c>
      <c r="Q2355" t="str">
        <f t="shared" si="147"/>
        <v>Anomalia</v>
      </c>
      <c r="R2355" t="str">
        <f>VLOOKUP(A2355,Funcionários!$A$1:$I$98,6,FALSE)</f>
        <v>Logística</v>
      </c>
      <c r="S2355" t="str">
        <f>VLOOKUP(A2355,Funcionários!$A$1:$I$98,5,FALSE)</f>
        <v>Operador</v>
      </c>
      <c r="T2355">
        <f>VLOOKUP(A2355,Funcionários!$A$1:$I$98,8,FALSE)</f>
        <v>1948.02</v>
      </c>
      <c r="U2355" t="str">
        <f>VLOOKUP(A2355,Funcionários!$A$1:$I$98,3,FALSE)</f>
        <v>M</v>
      </c>
    </row>
    <row r="2356" spans="1:21" x14ac:dyDescent="0.3">
      <c r="A2356">
        <v>81</v>
      </c>
      <c r="B2356" t="str">
        <f>VLOOKUP(A2356,Funcionários!$A$1:$I$98,2,FALSE)</f>
        <v>André da Mota</v>
      </c>
      <c r="C2356" s="2" t="s">
        <v>48</v>
      </c>
      <c r="D2356" s="4" t="s">
        <v>3991</v>
      </c>
      <c r="E2356" s="4" t="s">
        <v>3992</v>
      </c>
      <c r="F2356">
        <v>0</v>
      </c>
      <c r="G2356">
        <v>1.6</v>
      </c>
      <c r="H2356">
        <f t="shared" si="144"/>
        <v>2025</v>
      </c>
      <c r="I2356">
        <f t="shared" si="145"/>
        <v>4</v>
      </c>
      <c r="J2356" t="s">
        <v>9</v>
      </c>
      <c r="K2356" t="str">
        <f>VLOOKUP(A2356,Funcionários!$A$1:$I$98,7,FALSE)</f>
        <v>Tarde</v>
      </c>
      <c r="L2356" t="str">
        <f>VLOOKUP(K2356,Turnos!$A$1:$C$4,2,FALSE)</f>
        <v>14:00</v>
      </c>
      <c r="M2356" t="str">
        <f>VLOOKUP(K2356,Turnos!$A$1:$C$4,3,FALSE)</f>
        <v>22:00</v>
      </c>
      <c r="N2356" s="6">
        <v>4.2830555555555572</v>
      </c>
      <c r="O2356" s="6">
        <v>17.994166666666665</v>
      </c>
      <c r="P2356" s="6">
        <f t="shared" si="146"/>
        <v>22.277222222222221</v>
      </c>
      <c r="Q2356" t="str">
        <f t="shared" si="147"/>
        <v>Anomalia</v>
      </c>
      <c r="R2356" t="str">
        <f>VLOOKUP(A2356,Funcionários!$A$1:$I$98,6,FALSE)</f>
        <v>Logística</v>
      </c>
      <c r="S2356" t="str">
        <f>VLOOKUP(A2356,Funcionários!$A$1:$I$98,5,FALSE)</f>
        <v>Operador</v>
      </c>
      <c r="T2356">
        <f>VLOOKUP(A2356,Funcionários!$A$1:$I$98,8,FALSE)</f>
        <v>1948.02</v>
      </c>
      <c r="U2356" t="str">
        <f>VLOOKUP(A2356,Funcionários!$A$1:$I$98,3,FALSE)</f>
        <v>M</v>
      </c>
    </row>
    <row r="2357" spans="1:21" x14ac:dyDescent="0.3">
      <c r="A2357">
        <v>81</v>
      </c>
      <c r="B2357" t="str">
        <f>VLOOKUP(A2357,Funcionários!$A$1:$I$98,2,FALSE)</f>
        <v>André da Mota</v>
      </c>
      <c r="C2357" s="2" t="s">
        <v>51</v>
      </c>
      <c r="D2357" s="4" t="s">
        <v>3993</v>
      </c>
      <c r="E2357" s="4" t="s">
        <v>3994</v>
      </c>
      <c r="F2357">
        <v>0</v>
      </c>
      <c r="G2357">
        <v>1.2</v>
      </c>
      <c r="H2357">
        <f t="shared" si="144"/>
        <v>2025</v>
      </c>
      <c r="I2357">
        <f t="shared" si="145"/>
        <v>4</v>
      </c>
      <c r="J2357" t="s">
        <v>12</v>
      </c>
      <c r="K2357" t="str">
        <f>VLOOKUP(A2357,Funcionários!$A$1:$I$98,7,FALSE)</f>
        <v>Tarde</v>
      </c>
      <c r="L2357" t="str">
        <f>VLOOKUP(K2357,Turnos!$A$1:$C$4,2,FALSE)</f>
        <v>14:00</v>
      </c>
      <c r="M2357" t="str">
        <f>VLOOKUP(K2357,Turnos!$A$1:$C$4,3,FALSE)</f>
        <v>22:00</v>
      </c>
      <c r="N2357" s="6">
        <v>11.42138888888889</v>
      </c>
      <c r="O2357" s="6">
        <v>12.501944444444442</v>
      </c>
      <c r="P2357" s="6">
        <f t="shared" si="146"/>
        <v>23.923333333333332</v>
      </c>
      <c r="Q2357" t="str">
        <f t="shared" si="147"/>
        <v>Anomalia</v>
      </c>
      <c r="R2357" t="str">
        <f>VLOOKUP(A2357,Funcionários!$A$1:$I$98,6,FALSE)</f>
        <v>Logística</v>
      </c>
      <c r="S2357" t="str">
        <f>VLOOKUP(A2357,Funcionários!$A$1:$I$98,5,FALSE)</f>
        <v>Operador</v>
      </c>
      <c r="T2357">
        <f>VLOOKUP(A2357,Funcionários!$A$1:$I$98,8,FALSE)</f>
        <v>1948.02</v>
      </c>
      <c r="U2357" t="str">
        <f>VLOOKUP(A2357,Funcionários!$A$1:$I$98,3,FALSE)</f>
        <v>M</v>
      </c>
    </row>
    <row r="2358" spans="1:21" x14ac:dyDescent="0.3">
      <c r="A2358">
        <v>81</v>
      </c>
      <c r="B2358" t="str">
        <f>VLOOKUP(A2358,Funcionários!$A$1:$I$98,2,FALSE)</f>
        <v>André da Mota</v>
      </c>
      <c r="C2358" s="2" t="s">
        <v>54</v>
      </c>
      <c r="D2358" s="4" t="s">
        <v>3995</v>
      </c>
      <c r="E2358" s="4" t="s">
        <v>3996</v>
      </c>
      <c r="F2358">
        <v>0</v>
      </c>
      <c r="G2358">
        <v>1.3</v>
      </c>
      <c r="H2358">
        <f t="shared" si="144"/>
        <v>2025</v>
      </c>
      <c r="I2358">
        <f t="shared" si="145"/>
        <v>4</v>
      </c>
      <c r="J2358" t="s">
        <v>16</v>
      </c>
      <c r="K2358" t="str">
        <f>VLOOKUP(A2358,Funcionários!$A$1:$I$98,7,FALSE)</f>
        <v>Tarde</v>
      </c>
      <c r="L2358" t="str">
        <f>VLOOKUP(K2358,Turnos!$A$1:$C$4,2,FALSE)</f>
        <v>14:00</v>
      </c>
      <c r="M2358" t="str">
        <f>VLOOKUP(K2358,Turnos!$A$1:$C$4,3,FALSE)</f>
        <v>22:00</v>
      </c>
      <c r="N2358" s="6">
        <v>10.982222222222223</v>
      </c>
      <c r="O2358" s="6">
        <v>0.543333333333333</v>
      </c>
      <c r="P2358" s="6">
        <f t="shared" si="146"/>
        <v>11.525555555555556</v>
      </c>
      <c r="Q2358" t="str">
        <f t="shared" si="147"/>
        <v>Anomalia</v>
      </c>
      <c r="R2358" t="str">
        <f>VLOOKUP(A2358,Funcionários!$A$1:$I$98,6,FALSE)</f>
        <v>Logística</v>
      </c>
      <c r="S2358" t="str">
        <f>VLOOKUP(A2358,Funcionários!$A$1:$I$98,5,FALSE)</f>
        <v>Operador</v>
      </c>
      <c r="T2358">
        <f>VLOOKUP(A2358,Funcionários!$A$1:$I$98,8,FALSE)</f>
        <v>1948.02</v>
      </c>
      <c r="U2358" t="str">
        <f>VLOOKUP(A2358,Funcionários!$A$1:$I$98,3,FALSE)</f>
        <v>M</v>
      </c>
    </row>
    <row r="2359" spans="1:21" x14ac:dyDescent="0.3">
      <c r="A2359">
        <v>81</v>
      </c>
      <c r="B2359" t="str">
        <f>VLOOKUP(A2359,Funcionários!$A$1:$I$98,2,FALSE)</f>
        <v>André da Mota</v>
      </c>
      <c r="C2359" s="2" t="s">
        <v>57</v>
      </c>
      <c r="D2359" s="4" t="s">
        <v>3997</v>
      </c>
      <c r="E2359" s="4" t="s">
        <v>3998</v>
      </c>
      <c r="F2359">
        <v>0</v>
      </c>
      <c r="G2359">
        <v>1.5</v>
      </c>
      <c r="H2359">
        <f t="shared" si="144"/>
        <v>2025</v>
      </c>
      <c r="I2359">
        <f t="shared" si="145"/>
        <v>4</v>
      </c>
      <c r="J2359" t="s">
        <v>18</v>
      </c>
      <c r="K2359" t="str">
        <f>VLOOKUP(A2359,Funcionários!$A$1:$I$98,7,FALSE)</f>
        <v>Tarde</v>
      </c>
      <c r="L2359" t="str">
        <f>VLOOKUP(K2359,Turnos!$A$1:$C$4,2,FALSE)</f>
        <v>14:00</v>
      </c>
      <c r="M2359" t="str">
        <f>VLOOKUP(K2359,Turnos!$A$1:$C$4,3,FALSE)</f>
        <v>22:00</v>
      </c>
      <c r="N2359" s="6">
        <v>8.2986111111111125</v>
      </c>
      <c r="O2359" s="6">
        <v>7.8116666666666674</v>
      </c>
      <c r="P2359" s="6">
        <f t="shared" si="146"/>
        <v>16.110277777777782</v>
      </c>
      <c r="Q2359" t="str">
        <f t="shared" si="147"/>
        <v>Anomalia</v>
      </c>
      <c r="R2359" t="str">
        <f>VLOOKUP(A2359,Funcionários!$A$1:$I$98,6,FALSE)</f>
        <v>Logística</v>
      </c>
      <c r="S2359" t="str">
        <f>VLOOKUP(A2359,Funcionários!$A$1:$I$98,5,FALSE)</f>
        <v>Operador</v>
      </c>
      <c r="T2359">
        <f>VLOOKUP(A2359,Funcionários!$A$1:$I$98,8,FALSE)</f>
        <v>1948.02</v>
      </c>
      <c r="U2359" t="str">
        <f>VLOOKUP(A2359,Funcionários!$A$1:$I$98,3,FALSE)</f>
        <v>M</v>
      </c>
    </row>
    <row r="2360" spans="1:21" x14ac:dyDescent="0.3">
      <c r="A2360">
        <v>81</v>
      </c>
      <c r="B2360" t="str">
        <f>VLOOKUP(A2360,Funcionários!$A$1:$I$98,2,FALSE)</f>
        <v>André da Mota</v>
      </c>
      <c r="C2360" s="2" t="s">
        <v>60</v>
      </c>
      <c r="D2360" s="4" t="s">
        <v>3999</v>
      </c>
      <c r="E2360" s="4" t="s">
        <v>4000</v>
      </c>
      <c r="F2360">
        <v>0</v>
      </c>
      <c r="G2360">
        <v>0.4</v>
      </c>
      <c r="H2360">
        <f t="shared" si="144"/>
        <v>2025</v>
      </c>
      <c r="I2360">
        <f t="shared" si="145"/>
        <v>4</v>
      </c>
      <c r="J2360" t="s">
        <v>22</v>
      </c>
      <c r="K2360" t="str">
        <f>VLOOKUP(A2360,Funcionários!$A$1:$I$98,7,FALSE)</f>
        <v>Tarde</v>
      </c>
      <c r="L2360" t="str">
        <f>VLOOKUP(K2360,Turnos!$A$1:$C$4,2,FALSE)</f>
        <v>14:00</v>
      </c>
      <c r="M2360" t="str">
        <f>VLOOKUP(K2360,Turnos!$A$1:$C$4,3,FALSE)</f>
        <v>22:00</v>
      </c>
      <c r="N2360" s="6">
        <v>0.97250000000000014</v>
      </c>
      <c r="O2360" s="6">
        <v>16.043611111111112</v>
      </c>
      <c r="P2360" s="6">
        <f t="shared" si="146"/>
        <v>17.016111111111112</v>
      </c>
      <c r="Q2360" t="str">
        <f t="shared" si="147"/>
        <v>Anomalia</v>
      </c>
      <c r="R2360" t="str">
        <f>VLOOKUP(A2360,Funcionários!$A$1:$I$98,6,FALSE)</f>
        <v>Logística</v>
      </c>
      <c r="S2360" t="str">
        <f>VLOOKUP(A2360,Funcionários!$A$1:$I$98,5,FALSE)</f>
        <v>Operador</v>
      </c>
      <c r="T2360">
        <f>VLOOKUP(A2360,Funcionários!$A$1:$I$98,8,FALSE)</f>
        <v>1948.02</v>
      </c>
      <c r="U2360" t="str">
        <f>VLOOKUP(A2360,Funcionários!$A$1:$I$98,3,FALSE)</f>
        <v>M</v>
      </c>
    </row>
    <row r="2361" spans="1:21" x14ac:dyDescent="0.3">
      <c r="A2361">
        <v>81</v>
      </c>
      <c r="B2361" t="str">
        <f>VLOOKUP(A2361,Funcionários!$A$1:$I$98,2,FALSE)</f>
        <v>André da Mota</v>
      </c>
      <c r="C2361" s="2" t="s">
        <v>63</v>
      </c>
      <c r="D2361" s="4" t="s">
        <v>4001</v>
      </c>
      <c r="E2361" s="4" t="s">
        <v>2237</v>
      </c>
      <c r="F2361">
        <v>0</v>
      </c>
      <c r="G2361">
        <v>0.4</v>
      </c>
      <c r="H2361">
        <f t="shared" si="144"/>
        <v>2025</v>
      </c>
      <c r="I2361">
        <f t="shared" si="145"/>
        <v>4</v>
      </c>
      <c r="J2361" t="s">
        <v>26</v>
      </c>
      <c r="K2361" t="str">
        <f>VLOOKUP(A2361,Funcionários!$A$1:$I$98,7,FALSE)</f>
        <v>Tarde</v>
      </c>
      <c r="L2361" t="str">
        <f>VLOOKUP(K2361,Turnos!$A$1:$C$4,2,FALSE)</f>
        <v>14:00</v>
      </c>
      <c r="M2361" t="str">
        <f>VLOOKUP(K2361,Turnos!$A$1:$C$4,3,FALSE)</f>
        <v>22:00</v>
      </c>
      <c r="N2361" s="6">
        <v>2.3422222222222215</v>
      </c>
      <c r="O2361" s="6">
        <v>10.811388888888889</v>
      </c>
      <c r="P2361" s="6">
        <f t="shared" si="146"/>
        <v>13.153611111111111</v>
      </c>
      <c r="Q2361" t="str">
        <f t="shared" si="147"/>
        <v>Anomalia</v>
      </c>
      <c r="R2361" t="str">
        <f>VLOOKUP(A2361,Funcionários!$A$1:$I$98,6,FALSE)</f>
        <v>Logística</v>
      </c>
      <c r="S2361" t="str">
        <f>VLOOKUP(A2361,Funcionários!$A$1:$I$98,5,FALSE)</f>
        <v>Operador</v>
      </c>
      <c r="T2361">
        <f>VLOOKUP(A2361,Funcionários!$A$1:$I$98,8,FALSE)</f>
        <v>1948.02</v>
      </c>
      <c r="U2361" t="str">
        <f>VLOOKUP(A2361,Funcionários!$A$1:$I$98,3,FALSE)</f>
        <v>M</v>
      </c>
    </row>
    <row r="2362" spans="1:21" x14ac:dyDescent="0.3">
      <c r="A2362">
        <v>81</v>
      </c>
      <c r="B2362" t="str">
        <f>VLOOKUP(A2362,Funcionários!$A$1:$I$98,2,FALSE)</f>
        <v>André da Mota</v>
      </c>
      <c r="C2362" s="2" t="s">
        <v>66</v>
      </c>
      <c r="D2362" s="4" t="s">
        <v>1625</v>
      </c>
      <c r="E2362" s="4" t="s">
        <v>4002</v>
      </c>
      <c r="F2362">
        <v>0</v>
      </c>
      <c r="G2362">
        <v>0.4</v>
      </c>
      <c r="H2362">
        <f t="shared" si="144"/>
        <v>2025</v>
      </c>
      <c r="I2362">
        <f t="shared" si="145"/>
        <v>4</v>
      </c>
      <c r="J2362" t="s">
        <v>28</v>
      </c>
      <c r="K2362" t="str">
        <f>VLOOKUP(A2362,Funcionários!$A$1:$I$98,7,FALSE)</f>
        <v>Tarde</v>
      </c>
      <c r="L2362" t="str">
        <f>VLOOKUP(K2362,Turnos!$A$1:$C$4,2,FALSE)</f>
        <v>14:00</v>
      </c>
      <c r="M2362" t="str">
        <f>VLOOKUP(K2362,Turnos!$A$1:$C$4,3,FALSE)</f>
        <v>22:00</v>
      </c>
      <c r="N2362" s="6">
        <v>9.9719444444444481</v>
      </c>
      <c r="O2362" s="6">
        <v>0.92333333333333378</v>
      </c>
      <c r="P2362" s="6">
        <f t="shared" si="146"/>
        <v>10.895277777777782</v>
      </c>
      <c r="Q2362" t="str">
        <f t="shared" si="147"/>
        <v>Anomalia</v>
      </c>
      <c r="R2362" t="str">
        <f>VLOOKUP(A2362,Funcionários!$A$1:$I$98,6,FALSE)</f>
        <v>Logística</v>
      </c>
      <c r="S2362" t="str">
        <f>VLOOKUP(A2362,Funcionários!$A$1:$I$98,5,FALSE)</f>
        <v>Operador</v>
      </c>
      <c r="T2362">
        <f>VLOOKUP(A2362,Funcionários!$A$1:$I$98,8,FALSE)</f>
        <v>1948.02</v>
      </c>
      <c r="U2362" t="str">
        <f>VLOOKUP(A2362,Funcionários!$A$1:$I$98,3,FALSE)</f>
        <v>M</v>
      </c>
    </row>
    <row r="2363" spans="1:21" x14ac:dyDescent="0.3">
      <c r="A2363">
        <v>81</v>
      </c>
      <c r="B2363" t="str">
        <f>VLOOKUP(A2363,Funcionários!$A$1:$I$98,2,FALSE)</f>
        <v>André da Mota</v>
      </c>
      <c r="C2363" s="2" t="s">
        <v>69</v>
      </c>
      <c r="D2363" s="4" t="s">
        <v>4003</v>
      </c>
      <c r="E2363" s="4" t="s">
        <v>4004</v>
      </c>
      <c r="F2363">
        <v>0</v>
      </c>
      <c r="G2363">
        <v>2.2000000000000002</v>
      </c>
      <c r="H2363">
        <f t="shared" si="144"/>
        <v>2025</v>
      </c>
      <c r="I2363">
        <f t="shared" si="145"/>
        <v>4</v>
      </c>
      <c r="J2363" t="s">
        <v>9</v>
      </c>
      <c r="K2363" t="str">
        <f>VLOOKUP(A2363,Funcionários!$A$1:$I$98,7,FALSE)</f>
        <v>Tarde</v>
      </c>
      <c r="L2363" t="str">
        <f>VLOOKUP(K2363,Turnos!$A$1:$C$4,2,FALSE)</f>
        <v>14:00</v>
      </c>
      <c r="M2363" t="str">
        <f>VLOOKUP(K2363,Turnos!$A$1:$C$4,3,FALSE)</f>
        <v>22:00</v>
      </c>
      <c r="N2363" s="6">
        <v>3.9977777777777757</v>
      </c>
      <c r="O2363" s="6">
        <v>16.432500000000001</v>
      </c>
      <c r="P2363" s="6">
        <f t="shared" si="146"/>
        <v>20.430277777777775</v>
      </c>
      <c r="Q2363" t="str">
        <f t="shared" si="147"/>
        <v>Anomalia</v>
      </c>
      <c r="R2363" t="str">
        <f>VLOOKUP(A2363,Funcionários!$A$1:$I$98,6,FALSE)</f>
        <v>Logística</v>
      </c>
      <c r="S2363" t="str">
        <f>VLOOKUP(A2363,Funcionários!$A$1:$I$98,5,FALSE)</f>
        <v>Operador</v>
      </c>
      <c r="T2363">
        <f>VLOOKUP(A2363,Funcionários!$A$1:$I$98,8,FALSE)</f>
        <v>1948.02</v>
      </c>
      <c r="U2363" t="str">
        <f>VLOOKUP(A2363,Funcionários!$A$1:$I$98,3,FALSE)</f>
        <v>M</v>
      </c>
    </row>
    <row r="2364" spans="1:21" x14ac:dyDescent="0.3">
      <c r="A2364">
        <v>81</v>
      </c>
      <c r="B2364" t="str">
        <f>VLOOKUP(A2364,Funcionários!$A$1:$I$98,2,FALSE)</f>
        <v>André da Mota</v>
      </c>
      <c r="C2364" s="2" t="s">
        <v>72</v>
      </c>
      <c r="D2364" s="4" t="s">
        <v>4005</v>
      </c>
      <c r="E2364" s="4" t="s">
        <v>4006</v>
      </c>
      <c r="F2364">
        <v>0</v>
      </c>
      <c r="G2364">
        <v>2.9</v>
      </c>
      <c r="H2364">
        <f t="shared" si="144"/>
        <v>2025</v>
      </c>
      <c r="I2364">
        <f t="shared" si="145"/>
        <v>4</v>
      </c>
      <c r="J2364" t="s">
        <v>12</v>
      </c>
      <c r="K2364" t="str">
        <f>VLOOKUP(A2364,Funcionários!$A$1:$I$98,7,FALSE)</f>
        <v>Tarde</v>
      </c>
      <c r="L2364" t="str">
        <f>VLOOKUP(K2364,Turnos!$A$1:$C$4,2,FALSE)</f>
        <v>14:00</v>
      </c>
      <c r="M2364" t="str">
        <f>VLOOKUP(K2364,Turnos!$A$1:$C$4,3,FALSE)</f>
        <v>22:00</v>
      </c>
      <c r="N2364" s="6">
        <v>9.2638888888888875</v>
      </c>
      <c r="O2364" s="6">
        <v>11.501666666666665</v>
      </c>
      <c r="P2364" s="6">
        <f t="shared" si="146"/>
        <v>20.765555555555551</v>
      </c>
      <c r="Q2364" t="str">
        <f t="shared" si="147"/>
        <v>Anomalia</v>
      </c>
      <c r="R2364" t="str">
        <f>VLOOKUP(A2364,Funcionários!$A$1:$I$98,6,FALSE)</f>
        <v>Logística</v>
      </c>
      <c r="S2364" t="str">
        <f>VLOOKUP(A2364,Funcionários!$A$1:$I$98,5,FALSE)</f>
        <v>Operador</v>
      </c>
      <c r="T2364">
        <f>VLOOKUP(A2364,Funcionários!$A$1:$I$98,8,FALSE)</f>
        <v>1948.02</v>
      </c>
      <c r="U2364" t="str">
        <f>VLOOKUP(A2364,Funcionários!$A$1:$I$98,3,FALSE)</f>
        <v>M</v>
      </c>
    </row>
    <row r="2365" spans="1:21" x14ac:dyDescent="0.3">
      <c r="A2365">
        <v>81</v>
      </c>
      <c r="B2365" t="str">
        <f>VLOOKUP(A2365,Funcionários!$A$1:$I$98,2,FALSE)</f>
        <v>André da Mota</v>
      </c>
      <c r="C2365" s="2" t="s">
        <v>75</v>
      </c>
      <c r="D2365" s="4" t="s">
        <v>4007</v>
      </c>
      <c r="E2365" s="4" t="s">
        <v>4008</v>
      </c>
      <c r="F2365">
        <v>0</v>
      </c>
      <c r="G2365">
        <v>0.4</v>
      </c>
      <c r="H2365">
        <f t="shared" si="144"/>
        <v>2025</v>
      </c>
      <c r="I2365">
        <f t="shared" si="145"/>
        <v>4</v>
      </c>
      <c r="J2365" t="s">
        <v>16</v>
      </c>
      <c r="K2365" t="str">
        <f>VLOOKUP(A2365,Funcionários!$A$1:$I$98,7,FALSE)</f>
        <v>Tarde</v>
      </c>
      <c r="L2365" t="str">
        <f>VLOOKUP(K2365,Turnos!$A$1:$C$4,2,FALSE)</f>
        <v>14:00</v>
      </c>
      <c r="M2365" t="str">
        <f>VLOOKUP(K2365,Turnos!$A$1:$C$4,3,FALSE)</f>
        <v>22:00</v>
      </c>
      <c r="N2365" s="6">
        <v>1.5608333333333348</v>
      </c>
      <c r="O2365" s="6">
        <v>1.7377777777777794</v>
      </c>
      <c r="P2365" s="6">
        <f t="shared" si="146"/>
        <v>3.2986111111111143</v>
      </c>
      <c r="Q2365" t="str">
        <f t="shared" si="147"/>
        <v>OK</v>
      </c>
      <c r="R2365" t="str">
        <f>VLOOKUP(A2365,Funcionários!$A$1:$I$98,6,FALSE)</f>
        <v>Logística</v>
      </c>
      <c r="S2365" t="str">
        <f>VLOOKUP(A2365,Funcionários!$A$1:$I$98,5,FALSE)</f>
        <v>Operador</v>
      </c>
      <c r="T2365">
        <f>VLOOKUP(A2365,Funcionários!$A$1:$I$98,8,FALSE)</f>
        <v>1948.02</v>
      </c>
      <c r="U2365" t="str">
        <f>VLOOKUP(A2365,Funcionários!$A$1:$I$98,3,FALSE)</f>
        <v>M</v>
      </c>
    </row>
    <row r="2366" spans="1:21" x14ac:dyDescent="0.3">
      <c r="A2366">
        <v>81</v>
      </c>
      <c r="B2366" t="str">
        <f>VLOOKUP(A2366,Funcionários!$A$1:$I$98,2,FALSE)</f>
        <v>André da Mota</v>
      </c>
      <c r="C2366" s="2" t="s">
        <v>76</v>
      </c>
      <c r="D2366" s="4"/>
      <c r="E2366" s="4"/>
      <c r="F2366">
        <v>0</v>
      </c>
      <c r="G2366">
        <v>0</v>
      </c>
      <c r="H2366">
        <f t="shared" si="144"/>
        <v>2025</v>
      </c>
      <c r="I2366">
        <f t="shared" si="145"/>
        <v>4</v>
      </c>
      <c r="J2366" t="s">
        <v>18</v>
      </c>
      <c r="K2366" t="str">
        <f>VLOOKUP(A2366,Funcionários!$A$1:$I$98,7,FALSE)</f>
        <v>Tarde</v>
      </c>
      <c r="L2366" t="str">
        <f>VLOOKUP(K2366,Turnos!$A$1:$C$4,2,FALSE)</f>
        <v>14:00</v>
      </c>
      <c r="M2366" t="str">
        <f>VLOOKUP(K2366,Turnos!$A$1:$C$4,3,FALSE)</f>
        <v>22:00</v>
      </c>
      <c r="N2366" s="6">
        <v>14</v>
      </c>
      <c r="O2366" s="6">
        <v>22</v>
      </c>
      <c r="P2366" s="6">
        <f t="shared" si="146"/>
        <v>36</v>
      </c>
      <c r="Q2366" t="str">
        <f t="shared" si="147"/>
        <v>Anomalia</v>
      </c>
      <c r="R2366" t="str">
        <f>VLOOKUP(A2366,Funcionários!$A$1:$I$98,6,FALSE)</f>
        <v>Logística</v>
      </c>
      <c r="S2366" t="str">
        <f>VLOOKUP(A2366,Funcionários!$A$1:$I$98,5,FALSE)</f>
        <v>Operador</v>
      </c>
      <c r="T2366">
        <f>VLOOKUP(A2366,Funcionários!$A$1:$I$98,8,FALSE)</f>
        <v>1948.02</v>
      </c>
      <c r="U2366" t="str">
        <f>VLOOKUP(A2366,Funcionários!$A$1:$I$98,3,FALSE)</f>
        <v>M</v>
      </c>
    </row>
    <row r="2367" spans="1:21" x14ac:dyDescent="0.3">
      <c r="A2367">
        <v>81</v>
      </c>
      <c r="B2367" t="str">
        <f>VLOOKUP(A2367,Funcionários!$A$1:$I$98,2,FALSE)</f>
        <v>André da Mota</v>
      </c>
      <c r="C2367" s="2" t="s">
        <v>79</v>
      </c>
      <c r="D2367" s="4" t="s">
        <v>4009</v>
      </c>
      <c r="E2367" s="4" t="s">
        <v>4010</v>
      </c>
      <c r="F2367">
        <v>0</v>
      </c>
      <c r="G2367">
        <v>3</v>
      </c>
      <c r="H2367">
        <f t="shared" si="144"/>
        <v>2025</v>
      </c>
      <c r="I2367">
        <f t="shared" si="145"/>
        <v>4</v>
      </c>
      <c r="J2367" t="s">
        <v>22</v>
      </c>
      <c r="K2367" t="str">
        <f>VLOOKUP(A2367,Funcionários!$A$1:$I$98,7,FALSE)</f>
        <v>Tarde</v>
      </c>
      <c r="L2367" t="str">
        <f>VLOOKUP(K2367,Turnos!$A$1:$C$4,2,FALSE)</f>
        <v>14:00</v>
      </c>
      <c r="M2367" t="str">
        <f>VLOOKUP(K2367,Turnos!$A$1:$C$4,3,FALSE)</f>
        <v>22:00</v>
      </c>
      <c r="N2367" s="6">
        <v>6.4830555555555547</v>
      </c>
      <c r="O2367" s="6">
        <v>0.39111111111111274</v>
      </c>
      <c r="P2367" s="6">
        <f t="shared" si="146"/>
        <v>6.8741666666666674</v>
      </c>
      <c r="Q2367" t="str">
        <f t="shared" si="147"/>
        <v>Anomalia</v>
      </c>
      <c r="R2367" t="str">
        <f>VLOOKUP(A2367,Funcionários!$A$1:$I$98,6,FALSE)</f>
        <v>Logística</v>
      </c>
      <c r="S2367" t="str">
        <f>VLOOKUP(A2367,Funcionários!$A$1:$I$98,5,FALSE)</f>
        <v>Operador</v>
      </c>
      <c r="T2367">
        <f>VLOOKUP(A2367,Funcionários!$A$1:$I$98,8,FALSE)</f>
        <v>1948.02</v>
      </c>
      <c r="U2367" t="str">
        <f>VLOOKUP(A2367,Funcionários!$A$1:$I$98,3,FALSE)</f>
        <v>M</v>
      </c>
    </row>
    <row r="2368" spans="1:21" x14ac:dyDescent="0.3">
      <c r="A2368">
        <v>81</v>
      </c>
      <c r="B2368" t="str">
        <f>VLOOKUP(A2368,Funcionários!$A$1:$I$98,2,FALSE)</f>
        <v>André da Mota</v>
      </c>
      <c r="C2368" s="2" t="s">
        <v>82</v>
      </c>
      <c r="D2368" s="4" t="s">
        <v>4011</v>
      </c>
      <c r="E2368" s="4" t="s">
        <v>4012</v>
      </c>
      <c r="F2368">
        <v>0</v>
      </c>
      <c r="G2368">
        <v>2.4</v>
      </c>
      <c r="H2368">
        <f t="shared" si="144"/>
        <v>2025</v>
      </c>
      <c r="I2368">
        <f t="shared" si="145"/>
        <v>4</v>
      </c>
      <c r="J2368" t="s">
        <v>26</v>
      </c>
      <c r="K2368" t="str">
        <f>VLOOKUP(A2368,Funcionários!$A$1:$I$98,7,FALSE)</f>
        <v>Tarde</v>
      </c>
      <c r="L2368" t="str">
        <f>VLOOKUP(K2368,Turnos!$A$1:$C$4,2,FALSE)</f>
        <v>14:00</v>
      </c>
      <c r="M2368" t="str">
        <f>VLOOKUP(K2368,Turnos!$A$1:$C$4,3,FALSE)</f>
        <v>22:00</v>
      </c>
      <c r="N2368" s="6">
        <v>3.9955555555555549</v>
      </c>
      <c r="O2368" s="6">
        <v>2.1622222222222223</v>
      </c>
      <c r="P2368" s="6">
        <f t="shared" si="146"/>
        <v>6.1577777777777776</v>
      </c>
      <c r="Q2368" t="str">
        <f t="shared" si="147"/>
        <v>Anomalia</v>
      </c>
      <c r="R2368" t="str">
        <f>VLOOKUP(A2368,Funcionários!$A$1:$I$98,6,FALSE)</f>
        <v>Logística</v>
      </c>
      <c r="S2368" t="str">
        <f>VLOOKUP(A2368,Funcionários!$A$1:$I$98,5,FALSE)</f>
        <v>Operador</v>
      </c>
      <c r="T2368">
        <f>VLOOKUP(A2368,Funcionários!$A$1:$I$98,8,FALSE)</f>
        <v>1948.02</v>
      </c>
      <c r="U2368" t="str">
        <f>VLOOKUP(A2368,Funcionários!$A$1:$I$98,3,FALSE)</f>
        <v>M</v>
      </c>
    </row>
    <row r="2369" spans="1:21" x14ac:dyDescent="0.3">
      <c r="A2369">
        <v>81</v>
      </c>
      <c r="B2369" t="str">
        <f>VLOOKUP(A2369,Funcionários!$A$1:$I$98,2,FALSE)</f>
        <v>André da Mota</v>
      </c>
      <c r="C2369" s="2" t="s">
        <v>85</v>
      </c>
      <c r="D2369" s="4" t="s">
        <v>4013</v>
      </c>
      <c r="E2369" s="4" t="s">
        <v>1235</v>
      </c>
      <c r="F2369">
        <v>0</v>
      </c>
      <c r="G2369">
        <v>0.1</v>
      </c>
      <c r="H2369">
        <f t="shared" si="144"/>
        <v>2025</v>
      </c>
      <c r="I2369">
        <f t="shared" si="145"/>
        <v>4</v>
      </c>
      <c r="J2369" t="s">
        <v>28</v>
      </c>
      <c r="K2369" t="str">
        <f>VLOOKUP(A2369,Funcionários!$A$1:$I$98,7,FALSE)</f>
        <v>Tarde</v>
      </c>
      <c r="L2369" t="str">
        <f>VLOOKUP(K2369,Turnos!$A$1:$C$4,2,FALSE)</f>
        <v>14:00</v>
      </c>
      <c r="M2369" t="str">
        <f>VLOOKUP(K2369,Turnos!$A$1:$C$4,3,FALSE)</f>
        <v>22:00</v>
      </c>
      <c r="N2369" s="6">
        <v>1.9130555555555568</v>
      </c>
      <c r="O2369" s="6">
        <v>4.596388888888888</v>
      </c>
      <c r="P2369" s="6">
        <f t="shared" si="146"/>
        <v>6.509444444444445</v>
      </c>
      <c r="Q2369" t="str">
        <f t="shared" si="147"/>
        <v>Anomalia</v>
      </c>
      <c r="R2369" t="str">
        <f>VLOOKUP(A2369,Funcionários!$A$1:$I$98,6,FALSE)</f>
        <v>Logística</v>
      </c>
      <c r="S2369" t="str">
        <f>VLOOKUP(A2369,Funcionários!$A$1:$I$98,5,FALSE)</f>
        <v>Operador</v>
      </c>
      <c r="T2369">
        <f>VLOOKUP(A2369,Funcionários!$A$1:$I$98,8,FALSE)</f>
        <v>1948.02</v>
      </c>
      <c r="U2369" t="str">
        <f>VLOOKUP(A2369,Funcionários!$A$1:$I$98,3,FALSE)</f>
        <v>M</v>
      </c>
    </row>
    <row r="2370" spans="1:21" x14ac:dyDescent="0.3">
      <c r="A2370">
        <v>81</v>
      </c>
      <c r="B2370" t="str">
        <f>VLOOKUP(A2370,Funcionários!$A$1:$I$98,2,FALSE)</f>
        <v>André da Mota</v>
      </c>
      <c r="C2370" s="2" t="s">
        <v>88</v>
      </c>
      <c r="D2370" s="4" t="s">
        <v>4014</v>
      </c>
      <c r="E2370" s="4" t="s">
        <v>4015</v>
      </c>
      <c r="F2370">
        <v>0</v>
      </c>
      <c r="G2370">
        <v>0.6</v>
      </c>
      <c r="H2370">
        <f t="shared" si="144"/>
        <v>2025</v>
      </c>
      <c r="I2370">
        <f t="shared" si="145"/>
        <v>4</v>
      </c>
      <c r="J2370" t="s">
        <v>9</v>
      </c>
      <c r="K2370" t="str">
        <f>VLOOKUP(A2370,Funcionários!$A$1:$I$98,7,FALSE)</f>
        <v>Tarde</v>
      </c>
      <c r="L2370" t="str">
        <f>VLOOKUP(K2370,Turnos!$A$1:$C$4,2,FALSE)</f>
        <v>14:00</v>
      </c>
      <c r="M2370" t="str">
        <f>VLOOKUP(K2370,Turnos!$A$1:$C$4,3,FALSE)</f>
        <v>22:00</v>
      </c>
      <c r="N2370" s="6">
        <v>5.1830555555555549</v>
      </c>
      <c r="O2370" s="6">
        <v>7.0833333333331083E-2</v>
      </c>
      <c r="P2370" s="6">
        <f t="shared" si="146"/>
        <v>5.2538888888888859</v>
      </c>
      <c r="Q2370" t="str">
        <f t="shared" si="147"/>
        <v>Anomalia</v>
      </c>
      <c r="R2370" t="str">
        <f>VLOOKUP(A2370,Funcionários!$A$1:$I$98,6,FALSE)</f>
        <v>Logística</v>
      </c>
      <c r="S2370" t="str">
        <f>VLOOKUP(A2370,Funcionários!$A$1:$I$98,5,FALSE)</f>
        <v>Operador</v>
      </c>
      <c r="T2370">
        <f>VLOOKUP(A2370,Funcionários!$A$1:$I$98,8,FALSE)</f>
        <v>1948.02</v>
      </c>
      <c r="U2370" t="str">
        <f>VLOOKUP(A2370,Funcionários!$A$1:$I$98,3,FALSE)</f>
        <v>M</v>
      </c>
    </row>
    <row r="2371" spans="1:21" x14ac:dyDescent="0.3">
      <c r="A2371">
        <v>81</v>
      </c>
      <c r="B2371" t="str">
        <f>VLOOKUP(A2371,Funcionários!$A$1:$I$98,2,FALSE)</f>
        <v>André da Mota</v>
      </c>
      <c r="C2371" s="2" t="s">
        <v>91</v>
      </c>
      <c r="D2371" s="4" t="s">
        <v>3820</v>
      </c>
      <c r="E2371" s="4" t="s">
        <v>4016</v>
      </c>
      <c r="F2371">
        <v>0</v>
      </c>
      <c r="G2371">
        <v>0.4</v>
      </c>
      <c r="H2371">
        <f t="shared" ref="H2371:H2434" si="148">YEAR(C2371)</f>
        <v>2025</v>
      </c>
      <c r="I2371">
        <f t="shared" ref="I2371:I2434" si="149">MONTH(C2371)</f>
        <v>4</v>
      </c>
      <c r="J2371" t="s">
        <v>12</v>
      </c>
      <c r="K2371" t="str">
        <f>VLOOKUP(A2371,Funcionários!$A$1:$I$98,7,FALSE)</f>
        <v>Tarde</v>
      </c>
      <c r="L2371" t="str">
        <f>VLOOKUP(K2371,Turnos!$A$1:$C$4,2,FALSE)</f>
        <v>14:00</v>
      </c>
      <c r="M2371" t="str">
        <f>VLOOKUP(K2371,Turnos!$A$1:$C$4,3,FALSE)</f>
        <v>22:00</v>
      </c>
      <c r="N2371" s="6">
        <v>8.456666666666667</v>
      </c>
      <c r="O2371" s="6">
        <v>5.2899999999999983</v>
      </c>
      <c r="P2371" s="6">
        <f t="shared" ref="P2371:P2434" si="150">N2371+O2371</f>
        <v>13.746666666666666</v>
      </c>
      <c r="Q2371" t="str">
        <f t="shared" ref="Q2371:Q2434" si="151">IF(OR(N2371&gt;2,O2371&gt;2),"Anomalia","OK")</f>
        <v>Anomalia</v>
      </c>
      <c r="R2371" t="str">
        <f>VLOOKUP(A2371,Funcionários!$A$1:$I$98,6,FALSE)</f>
        <v>Logística</v>
      </c>
      <c r="S2371" t="str">
        <f>VLOOKUP(A2371,Funcionários!$A$1:$I$98,5,FALSE)</f>
        <v>Operador</v>
      </c>
      <c r="T2371">
        <f>VLOOKUP(A2371,Funcionários!$A$1:$I$98,8,FALSE)</f>
        <v>1948.02</v>
      </c>
      <c r="U2371" t="str">
        <f>VLOOKUP(A2371,Funcionários!$A$1:$I$98,3,FALSE)</f>
        <v>M</v>
      </c>
    </row>
    <row r="2372" spans="1:21" x14ac:dyDescent="0.3">
      <c r="A2372">
        <v>82</v>
      </c>
      <c r="B2372" t="str">
        <f>VLOOKUP(A2372,Funcionários!$A$1:$I$98,2,FALSE)</f>
        <v>Ravy Cassiano</v>
      </c>
      <c r="C2372" s="2" t="s">
        <v>7</v>
      </c>
      <c r="D2372" s="4" t="s">
        <v>4017</v>
      </c>
      <c r="E2372" s="4" t="s">
        <v>4018</v>
      </c>
      <c r="F2372">
        <v>0</v>
      </c>
      <c r="G2372">
        <v>1.3</v>
      </c>
      <c r="H2372">
        <f t="shared" si="148"/>
        <v>2025</v>
      </c>
      <c r="I2372">
        <f t="shared" si="149"/>
        <v>5</v>
      </c>
      <c r="J2372" t="s">
        <v>9</v>
      </c>
      <c r="K2372" t="str">
        <f>VLOOKUP(A2372,Funcionários!$A$1:$I$98,7,FALSE)</f>
        <v>Tarde</v>
      </c>
      <c r="L2372" t="str">
        <f>VLOOKUP(K2372,Turnos!$A$1:$C$4,2,FALSE)</f>
        <v>14:00</v>
      </c>
      <c r="M2372" t="str">
        <f>VLOOKUP(K2372,Turnos!$A$1:$C$4,3,FALSE)</f>
        <v>22:00</v>
      </c>
      <c r="N2372" s="6">
        <v>4.6613888888888884</v>
      </c>
      <c r="O2372" s="6">
        <v>9.3113888888888887</v>
      </c>
      <c r="P2372" s="6">
        <f t="shared" si="150"/>
        <v>13.972777777777777</v>
      </c>
      <c r="Q2372" t="str">
        <f t="shared" si="151"/>
        <v>Anomalia</v>
      </c>
      <c r="R2372" t="str">
        <f>VLOOKUP(A2372,Funcionários!$A$1:$I$98,6,FALSE)</f>
        <v>Financeiro</v>
      </c>
      <c r="S2372" t="str">
        <f>VLOOKUP(A2372,Funcionários!$A$1:$I$98,5,FALSE)</f>
        <v>Operador</v>
      </c>
      <c r="T2372">
        <f>VLOOKUP(A2372,Funcionários!$A$1:$I$98,8,FALSE)</f>
        <v>7246</v>
      </c>
      <c r="U2372" t="str">
        <f>VLOOKUP(A2372,Funcionários!$A$1:$I$98,3,FALSE)</f>
        <v>M</v>
      </c>
    </row>
    <row r="2373" spans="1:21" x14ac:dyDescent="0.3">
      <c r="A2373">
        <v>82</v>
      </c>
      <c r="B2373" t="str">
        <f>VLOOKUP(A2373,Funcionários!$A$1:$I$98,2,FALSE)</f>
        <v>Ravy Cassiano</v>
      </c>
      <c r="C2373" s="2" t="s">
        <v>10</v>
      </c>
      <c r="D2373" s="4" t="s">
        <v>4019</v>
      </c>
      <c r="E2373" s="4" t="s">
        <v>4020</v>
      </c>
      <c r="F2373">
        <v>0</v>
      </c>
      <c r="G2373">
        <v>2.7</v>
      </c>
      <c r="H2373">
        <f t="shared" si="148"/>
        <v>2025</v>
      </c>
      <c r="I2373">
        <f t="shared" si="149"/>
        <v>5</v>
      </c>
      <c r="J2373" t="s">
        <v>12</v>
      </c>
      <c r="K2373" t="str">
        <f>VLOOKUP(A2373,Funcionários!$A$1:$I$98,7,FALSE)</f>
        <v>Tarde</v>
      </c>
      <c r="L2373" t="str">
        <f>VLOOKUP(K2373,Turnos!$A$1:$C$4,2,FALSE)</f>
        <v>14:00</v>
      </c>
      <c r="M2373" t="str">
        <f>VLOOKUP(K2373,Turnos!$A$1:$C$4,3,FALSE)</f>
        <v>22:00</v>
      </c>
      <c r="N2373" s="6">
        <v>12.827500000000002</v>
      </c>
      <c r="O2373" s="6">
        <v>15.005277777777776</v>
      </c>
      <c r="P2373" s="6">
        <f t="shared" si="150"/>
        <v>27.832777777777778</v>
      </c>
      <c r="Q2373" t="str">
        <f t="shared" si="151"/>
        <v>Anomalia</v>
      </c>
      <c r="R2373" t="str">
        <f>VLOOKUP(A2373,Funcionários!$A$1:$I$98,6,FALSE)</f>
        <v>Financeiro</v>
      </c>
      <c r="S2373" t="str">
        <f>VLOOKUP(A2373,Funcionários!$A$1:$I$98,5,FALSE)</f>
        <v>Operador</v>
      </c>
      <c r="T2373">
        <f>VLOOKUP(A2373,Funcionários!$A$1:$I$98,8,FALSE)</f>
        <v>7246</v>
      </c>
      <c r="U2373" t="str">
        <f>VLOOKUP(A2373,Funcionários!$A$1:$I$98,3,FALSE)</f>
        <v>M</v>
      </c>
    </row>
    <row r="2374" spans="1:21" x14ac:dyDescent="0.3">
      <c r="A2374">
        <v>82</v>
      </c>
      <c r="B2374" t="str">
        <f>VLOOKUP(A2374,Funcionários!$A$1:$I$98,2,FALSE)</f>
        <v>Ravy Cassiano</v>
      </c>
      <c r="C2374" s="2" t="s">
        <v>13</v>
      </c>
      <c r="D2374" s="4" t="s">
        <v>4021</v>
      </c>
      <c r="E2374" s="4" t="s">
        <v>4022</v>
      </c>
      <c r="F2374">
        <v>0</v>
      </c>
      <c r="G2374">
        <v>2.2000000000000002</v>
      </c>
      <c r="H2374">
        <f t="shared" si="148"/>
        <v>2025</v>
      </c>
      <c r="I2374">
        <f t="shared" si="149"/>
        <v>5</v>
      </c>
      <c r="J2374" t="s">
        <v>16</v>
      </c>
      <c r="K2374" t="str">
        <f>VLOOKUP(A2374,Funcionários!$A$1:$I$98,7,FALSE)</f>
        <v>Tarde</v>
      </c>
      <c r="L2374" t="str">
        <f>VLOOKUP(K2374,Turnos!$A$1:$C$4,2,FALSE)</f>
        <v>14:00</v>
      </c>
      <c r="M2374" t="str">
        <f>VLOOKUP(K2374,Turnos!$A$1:$C$4,3,FALSE)</f>
        <v>22:00</v>
      </c>
      <c r="N2374" s="6">
        <v>12.486666666666668</v>
      </c>
      <c r="O2374" s="6">
        <v>8.960277777777776</v>
      </c>
      <c r="P2374" s="6">
        <f t="shared" si="150"/>
        <v>21.446944444444444</v>
      </c>
      <c r="Q2374" t="str">
        <f t="shared" si="151"/>
        <v>Anomalia</v>
      </c>
      <c r="R2374" t="str">
        <f>VLOOKUP(A2374,Funcionários!$A$1:$I$98,6,FALSE)</f>
        <v>Financeiro</v>
      </c>
      <c r="S2374" t="str">
        <f>VLOOKUP(A2374,Funcionários!$A$1:$I$98,5,FALSE)</f>
        <v>Operador</v>
      </c>
      <c r="T2374">
        <f>VLOOKUP(A2374,Funcionários!$A$1:$I$98,8,FALSE)</f>
        <v>7246</v>
      </c>
      <c r="U2374" t="str">
        <f>VLOOKUP(A2374,Funcionários!$A$1:$I$98,3,FALSE)</f>
        <v>M</v>
      </c>
    </row>
    <row r="2375" spans="1:21" x14ac:dyDescent="0.3">
      <c r="A2375">
        <v>82</v>
      </c>
      <c r="B2375" t="str">
        <f>VLOOKUP(A2375,Funcionários!$A$1:$I$98,2,FALSE)</f>
        <v>Ravy Cassiano</v>
      </c>
      <c r="C2375" s="2" t="s">
        <v>17</v>
      </c>
      <c r="D2375" s="4" t="s">
        <v>4023</v>
      </c>
      <c r="E2375" s="4" t="s">
        <v>4024</v>
      </c>
      <c r="F2375">
        <v>0</v>
      </c>
      <c r="G2375">
        <v>1.5</v>
      </c>
      <c r="H2375">
        <f t="shared" si="148"/>
        <v>2025</v>
      </c>
      <c r="I2375">
        <f t="shared" si="149"/>
        <v>5</v>
      </c>
      <c r="J2375" t="s">
        <v>18</v>
      </c>
      <c r="K2375" t="str">
        <f>VLOOKUP(A2375,Funcionários!$A$1:$I$98,7,FALSE)</f>
        <v>Tarde</v>
      </c>
      <c r="L2375" t="str">
        <f>VLOOKUP(K2375,Turnos!$A$1:$C$4,2,FALSE)</f>
        <v>14:00</v>
      </c>
      <c r="M2375" t="str">
        <f>VLOOKUP(K2375,Turnos!$A$1:$C$4,3,FALSE)</f>
        <v>22:00</v>
      </c>
      <c r="N2375" s="6">
        <v>0.27333333333333343</v>
      </c>
      <c r="O2375" s="6">
        <v>19.108333333333334</v>
      </c>
      <c r="P2375" s="6">
        <f t="shared" si="150"/>
        <v>19.381666666666668</v>
      </c>
      <c r="Q2375" t="str">
        <f t="shared" si="151"/>
        <v>Anomalia</v>
      </c>
      <c r="R2375" t="str">
        <f>VLOOKUP(A2375,Funcionários!$A$1:$I$98,6,FALSE)</f>
        <v>Financeiro</v>
      </c>
      <c r="S2375" t="str">
        <f>VLOOKUP(A2375,Funcionários!$A$1:$I$98,5,FALSE)</f>
        <v>Operador</v>
      </c>
      <c r="T2375">
        <f>VLOOKUP(A2375,Funcionários!$A$1:$I$98,8,FALSE)</f>
        <v>7246</v>
      </c>
      <c r="U2375" t="str">
        <f>VLOOKUP(A2375,Funcionários!$A$1:$I$98,3,FALSE)</f>
        <v>M</v>
      </c>
    </row>
    <row r="2376" spans="1:21" x14ac:dyDescent="0.3">
      <c r="A2376">
        <v>82</v>
      </c>
      <c r="B2376" t="str">
        <f>VLOOKUP(A2376,Funcionários!$A$1:$I$98,2,FALSE)</f>
        <v>Ravy Cassiano</v>
      </c>
      <c r="C2376" s="2" t="s">
        <v>19</v>
      </c>
      <c r="D2376" s="4" t="s">
        <v>4025</v>
      </c>
      <c r="E2376" s="4" t="s">
        <v>4026</v>
      </c>
      <c r="F2376">
        <v>0</v>
      </c>
      <c r="G2376">
        <v>1.3</v>
      </c>
      <c r="H2376">
        <f t="shared" si="148"/>
        <v>2025</v>
      </c>
      <c r="I2376">
        <f t="shared" si="149"/>
        <v>5</v>
      </c>
      <c r="J2376" t="s">
        <v>22</v>
      </c>
      <c r="K2376" t="str">
        <f>VLOOKUP(A2376,Funcionários!$A$1:$I$98,7,FALSE)</f>
        <v>Tarde</v>
      </c>
      <c r="L2376" t="str">
        <f>VLOOKUP(K2376,Turnos!$A$1:$C$4,2,FALSE)</f>
        <v>14:00</v>
      </c>
      <c r="M2376" t="str">
        <f>VLOOKUP(K2376,Turnos!$A$1:$C$4,3,FALSE)</f>
        <v>22:00</v>
      </c>
      <c r="N2376" s="6">
        <v>1.2580555555555557</v>
      </c>
      <c r="O2376" s="6">
        <v>17.046666666666667</v>
      </c>
      <c r="P2376" s="6">
        <f t="shared" si="150"/>
        <v>18.304722222222221</v>
      </c>
      <c r="Q2376" t="str">
        <f t="shared" si="151"/>
        <v>Anomalia</v>
      </c>
      <c r="R2376" t="str">
        <f>VLOOKUP(A2376,Funcionários!$A$1:$I$98,6,FALSE)</f>
        <v>Financeiro</v>
      </c>
      <c r="S2376" t="str">
        <f>VLOOKUP(A2376,Funcionários!$A$1:$I$98,5,FALSE)</f>
        <v>Operador</v>
      </c>
      <c r="T2376">
        <f>VLOOKUP(A2376,Funcionários!$A$1:$I$98,8,FALSE)</f>
        <v>7246</v>
      </c>
      <c r="U2376" t="str">
        <f>VLOOKUP(A2376,Funcionários!$A$1:$I$98,3,FALSE)</f>
        <v>M</v>
      </c>
    </row>
    <row r="2377" spans="1:21" x14ac:dyDescent="0.3">
      <c r="A2377">
        <v>82</v>
      </c>
      <c r="B2377" t="str">
        <f>VLOOKUP(A2377,Funcionários!$A$1:$I$98,2,FALSE)</f>
        <v>Ravy Cassiano</v>
      </c>
      <c r="C2377" s="2" t="s">
        <v>23</v>
      </c>
      <c r="D2377" s="4" t="s">
        <v>4027</v>
      </c>
      <c r="E2377" s="4" t="s">
        <v>4028</v>
      </c>
      <c r="F2377">
        <v>0</v>
      </c>
      <c r="G2377">
        <v>2.4</v>
      </c>
      <c r="H2377">
        <f t="shared" si="148"/>
        <v>2025</v>
      </c>
      <c r="I2377">
        <f t="shared" si="149"/>
        <v>5</v>
      </c>
      <c r="J2377" t="s">
        <v>26</v>
      </c>
      <c r="K2377" t="str">
        <f>VLOOKUP(A2377,Funcionários!$A$1:$I$98,7,FALSE)</f>
        <v>Tarde</v>
      </c>
      <c r="L2377" t="str">
        <f>VLOOKUP(K2377,Turnos!$A$1:$C$4,2,FALSE)</f>
        <v>14:00</v>
      </c>
      <c r="M2377" t="str">
        <f>VLOOKUP(K2377,Turnos!$A$1:$C$4,3,FALSE)</f>
        <v>22:00</v>
      </c>
      <c r="N2377" s="6">
        <v>7.4386111111111113</v>
      </c>
      <c r="O2377" s="6">
        <v>13.590555555555556</v>
      </c>
      <c r="P2377" s="6">
        <f t="shared" si="150"/>
        <v>21.029166666666669</v>
      </c>
      <c r="Q2377" t="str">
        <f t="shared" si="151"/>
        <v>Anomalia</v>
      </c>
      <c r="R2377" t="str">
        <f>VLOOKUP(A2377,Funcionários!$A$1:$I$98,6,FALSE)</f>
        <v>Financeiro</v>
      </c>
      <c r="S2377" t="str">
        <f>VLOOKUP(A2377,Funcionários!$A$1:$I$98,5,FALSE)</f>
        <v>Operador</v>
      </c>
      <c r="T2377">
        <f>VLOOKUP(A2377,Funcionários!$A$1:$I$98,8,FALSE)</f>
        <v>7246</v>
      </c>
      <c r="U2377" t="str">
        <f>VLOOKUP(A2377,Funcionários!$A$1:$I$98,3,FALSE)</f>
        <v>M</v>
      </c>
    </row>
    <row r="2378" spans="1:21" x14ac:dyDescent="0.3">
      <c r="A2378">
        <v>82</v>
      </c>
      <c r="B2378" t="str">
        <f>VLOOKUP(A2378,Funcionários!$A$1:$I$98,2,FALSE)</f>
        <v>Ravy Cassiano</v>
      </c>
      <c r="C2378" s="2" t="s">
        <v>27</v>
      </c>
      <c r="D2378" s="4" t="s">
        <v>4029</v>
      </c>
      <c r="E2378" s="4" t="s">
        <v>4030</v>
      </c>
      <c r="F2378">
        <v>0</v>
      </c>
      <c r="G2378">
        <v>0.7</v>
      </c>
      <c r="H2378">
        <f t="shared" si="148"/>
        <v>2025</v>
      </c>
      <c r="I2378">
        <f t="shared" si="149"/>
        <v>5</v>
      </c>
      <c r="J2378" t="s">
        <v>28</v>
      </c>
      <c r="K2378" t="str">
        <f>VLOOKUP(A2378,Funcionários!$A$1:$I$98,7,FALSE)</f>
        <v>Tarde</v>
      </c>
      <c r="L2378" t="str">
        <f>VLOOKUP(K2378,Turnos!$A$1:$C$4,2,FALSE)</f>
        <v>14:00</v>
      </c>
      <c r="M2378" t="str">
        <f>VLOOKUP(K2378,Turnos!$A$1:$C$4,3,FALSE)</f>
        <v>22:00</v>
      </c>
      <c r="N2378" s="6">
        <v>1.9255555555555566</v>
      </c>
      <c r="O2378" s="6">
        <v>17.361388888888889</v>
      </c>
      <c r="P2378" s="6">
        <f t="shared" si="150"/>
        <v>19.286944444444448</v>
      </c>
      <c r="Q2378" t="str">
        <f t="shared" si="151"/>
        <v>Anomalia</v>
      </c>
      <c r="R2378" t="str">
        <f>VLOOKUP(A2378,Funcionários!$A$1:$I$98,6,FALSE)</f>
        <v>Financeiro</v>
      </c>
      <c r="S2378" t="str">
        <f>VLOOKUP(A2378,Funcionários!$A$1:$I$98,5,FALSE)</f>
        <v>Operador</v>
      </c>
      <c r="T2378">
        <f>VLOOKUP(A2378,Funcionários!$A$1:$I$98,8,FALSE)</f>
        <v>7246</v>
      </c>
      <c r="U2378" t="str">
        <f>VLOOKUP(A2378,Funcionários!$A$1:$I$98,3,FALSE)</f>
        <v>M</v>
      </c>
    </row>
    <row r="2379" spans="1:21" x14ac:dyDescent="0.3">
      <c r="A2379">
        <v>82</v>
      </c>
      <c r="B2379" t="str">
        <f>VLOOKUP(A2379,Funcionários!$A$1:$I$98,2,FALSE)</f>
        <v>Ravy Cassiano</v>
      </c>
      <c r="C2379" s="2" t="s">
        <v>29</v>
      </c>
      <c r="D2379" s="4" t="s">
        <v>2386</v>
      </c>
      <c r="E2379" s="4" t="s">
        <v>4031</v>
      </c>
      <c r="F2379">
        <v>0</v>
      </c>
      <c r="G2379">
        <v>2.9</v>
      </c>
      <c r="H2379">
        <f t="shared" si="148"/>
        <v>2025</v>
      </c>
      <c r="I2379">
        <f t="shared" si="149"/>
        <v>4</v>
      </c>
      <c r="J2379" t="s">
        <v>9</v>
      </c>
      <c r="K2379" t="str">
        <f>VLOOKUP(A2379,Funcionários!$A$1:$I$98,7,FALSE)</f>
        <v>Tarde</v>
      </c>
      <c r="L2379" t="str">
        <f>VLOOKUP(K2379,Turnos!$A$1:$C$4,2,FALSE)</f>
        <v>14:00</v>
      </c>
      <c r="M2379" t="str">
        <f>VLOOKUP(K2379,Turnos!$A$1:$C$4,3,FALSE)</f>
        <v>22:00</v>
      </c>
      <c r="N2379" s="6">
        <v>5.7750000000000012</v>
      </c>
      <c r="O2379" s="6">
        <v>12.038611111111111</v>
      </c>
      <c r="P2379" s="6">
        <f t="shared" si="150"/>
        <v>17.813611111111111</v>
      </c>
      <c r="Q2379" t="str">
        <f t="shared" si="151"/>
        <v>Anomalia</v>
      </c>
      <c r="R2379" t="str">
        <f>VLOOKUP(A2379,Funcionários!$A$1:$I$98,6,FALSE)</f>
        <v>Financeiro</v>
      </c>
      <c r="S2379" t="str">
        <f>VLOOKUP(A2379,Funcionários!$A$1:$I$98,5,FALSE)</f>
        <v>Operador</v>
      </c>
      <c r="T2379">
        <f>VLOOKUP(A2379,Funcionários!$A$1:$I$98,8,FALSE)</f>
        <v>7246</v>
      </c>
      <c r="U2379" t="str">
        <f>VLOOKUP(A2379,Funcionários!$A$1:$I$98,3,FALSE)</f>
        <v>M</v>
      </c>
    </row>
    <row r="2380" spans="1:21" x14ac:dyDescent="0.3">
      <c r="A2380">
        <v>82</v>
      </c>
      <c r="B2380" t="str">
        <f>VLOOKUP(A2380,Funcionários!$A$1:$I$98,2,FALSE)</f>
        <v>Ravy Cassiano</v>
      </c>
      <c r="C2380" s="2" t="s">
        <v>32</v>
      </c>
      <c r="D2380" s="4" t="s">
        <v>4032</v>
      </c>
      <c r="E2380" s="4" t="s">
        <v>4033</v>
      </c>
      <c r="F2380">
        <v>0</v>
      </c>
      <c r="G2380">
        <v>1.9</v>
      </c>
      <c r="H2380">
        <f t="shared" si="148"/>
        <v>2025</v>
      </c>
      <c r="I2380">
        <f t="shared" si="149"/>
        <v>4</v>
      </c>
      <c r="J2380" t="s">
        <v>12</v>
      </c>
      <c r="K2380" t="str">
        <f>VLOOKUP(A2380,Funcionários!$A$1:$I$98,7,FALSE)</f>
        <v>Tarde</v>
      </c>
      <c r="L2380" t="str">
        <f>VLOOKUP(K2380,Turnos!$A$1:$C$4,2,FALSE)</f>
        <v>14:00</v>
      </c>
      <c r="M2380" t="str">
        <f>VLOOKUP(K2380,Turnos!$A$1:$C$4,3,FALSE)</f>
        <v>22:00</v>
      </c>
      <c r="N2380" s="6">
        <v>3.740555555555555</v>
      </c>
      <c r="O2380" s="6">
        <v>19.524722222222223</v>
      </c>
      <c r="P2380" s="6">
        <f t="shared" si="150"/>
        <v>23.265277777777779</v>
      </c>
      <c r="Q2380" t="str">
        <f t="shared" si="151"/>
        <v>Anomalia</v>
      </c>
      <c r="R2380" t="str">
        <f>VLOOKUP(A2380,Funcionários!$A$1:$I$98,6,FALSE)</f>
        <v>Financeiro</v>
      </c>
      <c r="S2380" t="str">
        <f>VLOOKUP(A2380,Funcionários!$A$1:$I$98,5,FALSE)</f>
        <v>Operador</v>
      </c>
      <c r="T2380">
        <f>VLOOKUP(A2380,Funcionários!$A$1:$I$98,8,FALSE)</f>
        <v>7246</v>
      </c>
      <c r="U2380" t="str">
        <f>VLOOKUP(A2380,Funcionários!$A$1:$I$98,3,FALSE)</f>
        <v>M</v>
      </c>
    </row>
    <row r="2381" spans="1:21" x14ac:dyDescent="0.3">
      <c r="A2381">
        <v>82</v>
      </c>
      <c r="B2381" t="str">
        <f>VLOOKUP(A2381,Funcionários!$A$1:$I$98,2,FALSE)</f>
        <v>Ravy Cassiano</v>
      </c>
      <c r="C2381" s="2" t="s">
        <v>35</v>
      </c>
      <c r="D2381" s="4" t="s">
        <v>4034</v>
      </c>
      <c r="E2381" s="4" t="s">
        <v>4035</v>
      </c>
      <c r="F2381">
        <v>0</v>
      </c>
      <c r="G2381">
        <v>1.7</v>
      </c>
      <c r="H2381">
        <f t="shared" si="148"/>
        <v>2025</v>
      </c>
      <c r="I2381">
        <f t="shared" si="149"/>
        <v>4</v>
      </c>
      <c r="J2381" t="s">
        <v>16</v>
      </c>
      <c r="K2381" t="str">
        <f>VLOOKUP(A2381,Funcionários!$A$1:$I$98,7,FALSE)</f>
        <v>Tarde</v>
      </c>
      <c r="L2381" t="str">
        <f>VLOOKUP(K2381,Turnos!$A$1:$C$4,2,FALSE)</f>
        <v>14:00</v>
      </c>
      <c r="M2381" t="str">
        <f>VLOOKUP(K2381,Turnos!$A$1:$C$4,3,FALSE)</f>
        <v>22:00</v>
      </c>
      <c r="N2381" s="6">
        <v>2.7775000000000012</v>
      </c>
      <c r="O2381" s="6">
        <v>17.734722222222221</v>
      </c>
      <c r="P2381" s="6">
        <f t="shared" si="150"/>
        <v>20.512222222222221</v>
      </c>
      <c r="Q2381" t="str">
        <f t="shared" si="151"/>
        <v>Anomalia</v>
      </c>
      <c r="R2381" t="str">
        <f>VLOOKUP(A2381,Funcionários!$A$1:$I$98,6,FALSE)</f>
        <v>Financeiro</v>
      </c>
      <c r="S2381" t="str">
        <f>VLOOKUP(A2381,Funcionários!$A$1:$I$98,5,FALSE)</f>
        <v>Operador</v>
      </c>
      <c r="T2381">
        <f>VLOOKUP(A2381,Funcionários!$A$1:$I$98,8,FALSE)</f>
        <v>7246</v>
      </c>
      <c r="U2381" t="str">
        <f>VLOOKUP(A2381,Funcionários!$A$1:$I$98,3,FALSE)</f>
        <v>M</v>
      </c>
    </row>
    <row r="2382" spans="1:21" x14ac:dyDescent="0.3">
      <c r="A2382">
        <v>82</v>
      </c>
      <c r="B2382" t="str">
        <f>VLOOKUP(A2382,Funcionários!$A$1:$I$98,2,FALSE)</f>
        <v>Ravy Cassiano</v>
      </c>
      <c r="C2382" s="2" t="s">
        <v>36</v>
      </c>
      <c r="D2382" s="4" t="s">
        <v>4036</v>
      </c>
      <c r="E2382" s="4" t="s">
        <v>4037</v>
      </c>
      <c r="F2382">
        <v>0</v>
      </c>
      <c r="G2382">
        <v>1.7</v>
      </c>
      <c r="H2382">
        <f t="shared" si="148"/>
        <v>2025</v>
      </c>
      <c r="I2382">
        <f t="shared" si="149"/>
        <v>4</v>
      </c>
      <c r="J2382" t="s">
        <v>18</v>
      </c>
      <c r="K2382" t="str">
        <f>VLOOKUP(A2382,Funcionários!$A$1:$I$98,7,FALSE)</f>
        <v>Tarde</v>
      </c>
      <c r="L2382" t="str">
        <f>VLOOKUP(K2382,Turnos!$A$1:$C$4,2,FALSE)</f>
        <v>14:00</v>
      </c>
      <c r="M2382" t="str">
        <f>VLOOKUP(K2382,Turnos!$A$1:$C$4,3,FALSE)</f>
        <v>22:00</v>
      </c>
      <c r="N2382" s="6">
        <v>2.3302777777777774</v>
      </c>
      <c r="O2382" s="6">
        <v>2.889166666666668</v>
      </c>
      <c r="P2382" s="6">
        <f t="shared" si="150"/>
        <v>5.219444444444445</v>
      </c>
      <c r="Q2382" t="str">
        <f t="shared" si="151"/>
        <v>Anomalia</v>
      </c>
      <c r="R2382" t="str">
        <f>VLOOKUP(A2382,Funcionários!$A$1:$I$98,6,FALSE)</f>
        <v>Financeiro</v>
      </c>
      <c r="S2382" t="str">
        <f>VLOOKUP(A2382,Funcionários!$A$1:$I$98,5,FALSE)</f>
        <v>Operador</v>
      </c>
      <c r="T2382">
        <f>VLOOKUP(A2382,Funcionários!$A$1:$I$98,8,FALSE)</f>
        <v>7246</v>
      </c>
      <c r="U2382" t="str">
        <f>VLOOKUP(A2382,Funcionários!$A$1:$I$98,3,FALSE)</f>
        <v>M</v>
      </c>
    </row>
    <row r="2383" spans="1:21" x14ac:dyDescent="0.3">
      <c r="A2383">
        <v>82</v>
      </c>
      <c r="B2383" t="str">
        <f>VLOOKUP(A2383,Funcionários!$A$1:$I$98,2,FALSE)</f>
        <v>Ravy Cassiano</v>
      </c>
      <c r="C2383" s="2" t="s">
        <v>39</v>
      </c>
      <c r="D2383" s="4" t="s">
        <v>4038</v>
      </c>
      <c r="E2383" s="4" t="s">
        <v>4039</v>
      </c>
      <c r="F2383">
        <v>0</v>
      </c>
      <c r="G2383">
        <v>0.6</v>
      </c>
      <c r="H2383">
        <f t="shared" si="148"/>
        <v>2025</v>
      </c>
      <c r="I2383">
        <f t="shared" si="149"/>
        <v>4</v>
      </c>
      <c r="J2383" t="s">
        <v>22</v>
      </c>
      <c r="K2383" t="str">
        <f>VLOOKUP(A2383,Funcionários!$A$1:$I$98,7,FALSE)</f>
        <v>Tarde</v>
      </c>
      <c r="L2383" t="str">
        <f>VLOOKUP(K2383,Turnos!$A$1:$C$4,2,FALSE)</f>
        <v>14:00</v>
      </c>
      <c r="M2383" t="str">
        <f>VLOOKUP(K2383,Turnos!$A$1:$C$4,3,FALSE)</f>
        <v>22:00</v>
      </c>
      <c r="N2383" s="6">
        <v>7.8008333333333324</v>
      </c>
      <c r="O2383" s="6">
        <v>9.0502777777777776</v>
      </c>
      <c r="P2383" s="6">
        <f t="shared" si="150"/>
        <v>16.851111111111109</v>
      </c>
      <c r="Q2383" t="str">
        <f t="shared" si="151"/>
        <v>Anomalia</v>
      </c>
      <c r="R2383" t="str">
        <f>VLOOKUP(A2383,Funcionários!$A$1:$I$98,6,FALSE)</f>
        <v>Financeiro</v>
      </c>
      <c r="S2383" t="str">
        <f>VLOOKUP(A2383,Funcionários!$A$1:$I$98,5,FALSE)</f>
        <v>Operador</v>
      </c>
      <c r="T2383">
        <f>VLOOKUP(A2383,Funcionários!$A$1:$I$98,8,FALSE)</f>
        <v>7246</v>
      </c>
      <c r="U2383" t="str">
        <f>VLOOKUP(A2383,Funcionários!$A$1:$I$98,3,FALSE)</f>
        <v>M</v>
      </c>
    </row>
    <row r="2384" spans="1:21" x14ac:dyDescent="0.3">
      <c r="A2384">
        <v>82</v>
      </c>
      <c r="B2384" t="str">
        <f>VLOOKUP(A2384,Funcionários!$A$1:$I$98,2,FALSE)</f>
        <v>Ravy Cassiano</v>
      </c>
      <c r="C2384" s="2" t="s">
        <v>42</v>
      </c>
      <c r="D2384" s="4" t="s">
        <v>4040</v>
      </c>
      <c r="E2384" s="4" t="s">
        <v>4041</v>
      </c>
      <c r="F2384">
        <v>0</v>
      </c>
      <c r="G2384">
        <v>0.2</v>
      </c>
      <c r="H2384">
        <f t="shared" si="148"/>
        <v>2025</v>
      </c>
      <c r="I2384">
        <f t="shared" si="149"/>
        <v>4</v>
      </c>
      <c r="J2384" t="s">
        <v>26</v>
      </c>
      <c r="K2384" t="str">
        <f>VLOOKUP(A2384,Funcionários!$A$1:$I$98,7,FALSE)</f>
        <v>Tarde</v>
      </c>
      <c r="L2384" t="str">
        <f>VLOOKUP(K2384,Turnos!$A$1:$C$4,2,FALSE)</f>
        <v>14:00</v>
      </c>
      <c r="M2384" t="str">
        <f>VLOOKUP(K2384,Turnos!$A$1:$C$4,3,FALSE)</f>
        <v>22:00</v>
      </c>
      <c r="N2384" s="6">
        <v>2.5752777777777771</v>
      </c>
      <c r="O2384" s="6">
        <v>0.92611111111111377</v>
      </c>
      <c r="P2384" s="6">
        <f t="shared" si="150"/>
        <v>3.5013888888888909</v>
      </c>
      <c r="Q2384" t="str">
        <f t="shared" si="151"/>
        <v>Anomalia</v>
      </c>
      <c r="R2384" t="str">
        <f>VLOOKUP(A2384,Funcionários!$A$1:$I$98,6,FALSE)</f>
        <v>Financeiro</v>
      </c>
      <c r="S2384" t="str">
        <f>VLOOKUP(A2384,Funcionários!$A$1:$I$98,5,FALSE)</f>
        <v>Operador</v>
      </c>
      <c r="T2384">
        <f>VLOOKUP(A2384,Funcionários!$A$1:$I$98,8,FALSE)</f>
        <v>7246</v>
      </c>
      <c r="U2384" t="str">
        <f>VLOOKUP(A2384,Funcionários!$A$1:$I$98,3,FALSE)</f>
        <v>M</v>
      </c>
    </row>
    <row r="2385" spans="1:21" x14ac:dyDescent="0.3">
      <c r="A2385">
        <v>82</v>
      </c>
      <c r="B2385" t="str">
        <f>VLOOKUP(A2385,Funcionários!$A$1:$I$98,2,FALSE)</f>
        <v>Ravy Cassiano</v>
      </c>
      <c r="C2385" s="2" t="s">
        <v>45</v>
      </c>
      <c r="D2385" s="4" t="s">
        <v>4042</v>
      </c>
      <c r="E2385" s="4" t="s">
        <v>4043</v>
      </c>
      <c r="F2385">
        <v>0</v>
      </c>
      <c r="G2385">
        <v>1.4</v>
      </c>
      <c r="H2385">
        <f t="shared" si="148"/>
        <v>2025</v>
      </c>
      <c r="I2385">
        <f t="shared" si="149"/>
        <v>4</v>
      </c>
      <c r="J2385" t="s">
        <v>28</v>
      </c>
      <c r="K2385" t="str">
        <f>VLOOKUP(A2385,Funcionários!$A$1:$I$98,7,FALSE)</f>
        <v>Tarde</v>
      </c>
      <c r="L2385" t="str">
        <f>VLOOKUP(K2385,Turnos!$A$1:$C$4,2,FALSE)</f>
        <v>14:00</v>
      </c>
      <c r="M2385" t="str">
        <f>VLOOKUP(K2385,Turnos!$A$1:$C$4,3,FALSE)</f>
        <v>22:00</v>
      </c>
      <c r="N2385" s="6">
        <v>3.2847222222222197</v>
      </c>
      <c r="O2385" s="6">
        <v>7.1197222222222223</v>
      </c>
      <c r="P2385" s="6">
        <f t="shared" si="150"/>
        <v>10.404444444444442</v>
      </c>
      <c r="Q2385" t="str">
        <f t="shared" si="151"/>
        <v>Anomalia</v>
      </c>
      <c r="R2385" t="str">
        <f>VLOOKUP(A2385,Funcionários!$A$1:$I$98,6,FALSE)</f>
        <v>Financeiro</v>
      </c>
      <c r="S2385" t="str">
        <f>VLOOKUP(A2385,Funcionários!$A$1:$I$98,5,FALSE)</f>
        <v>Operador</v>
      </c>
      <c r="T2385">
        <f>VLOOKUP(A2385,Funcionários!$A$1:$I$98,8,FALSE)</f>
        <v>7246</v>
      </c>
      <c r="U2385" t="str">
        <f>VLOOKUP(A2385,Funcionários!$A$1:$I$98,3,FALSE)</f>
        <v>M</v>
      </c>
    </row>
    <row r="2386" spans="1:21" x14ac:dyDescent="0.3">
      <c r="A2386">
        <v>82</v>
      </c>
      <c r="B2386" t="str">
        <f>VLOOKUP(A2386,Funcionários!$A$1:$I$98,2,FALSE)</f>
        <v>Ravy Cassiano</v>
      </c>
      <c r="C2386" s="2" t="s">
        <v>48</v>
      </c>
      <c r="D2386" s="4" t="s">
        <v>4044</v>
      </c>
      <c r="E2386" s="4" t="s">
        <v>4045</v>
      </c>
      <c r="F2386">
        <v>0</v>
      </c>
      <c r="G2386">
        <v>2.8</v>
      </c>
      <c r="H2386">
        <f t="shared" si="148"/>
        <v>2025</v>
      </c>
      <c r="I2386">
        <f t="shared" si="149"/>
        <v>4</v>
      </c>
      <c r="J2386" t="s">
        <v>9</v>
      </c>
      <c r="K2386" t="str">
        <f>VLOOKUP(A2386,Funcionários!$A$1:$I$98,7,FALSE)</f>
        <v>Tarde</v>
      </c>
      <c r="L2386" t="str">
        <f>VLOOKUP(K2386,Turnos!$A$1:$C$4,2,FALSE)</f>
        <v>14:00</v>
      </c>
      <c r="M2386" t="str">
        <f>VLOOKUP(K2386,Turnos!$A$1:$C$4,3,FALSE)</f>
        <v>22:00</v>
      </c>
      <c r="N2386" s="6">
        <v>6.7424999999999988</v>
      </c>
      <c r="O2386" s="6">
        <v>13.107222222222223</v>
      </c>
      <c r="P2386" s="6">
        <f t="shared" si="150"/>
        <v>19.849722222222223</v>
      </c>
      <c r="Q2386" t="str">
        <f t="shared" si="151"/>
        <v>Anomalia</v>
      </c>
      <c r="R2386" t="str">
        <f>VLOOKUP(A2386,Funcionários!$A$1:$I$98,6,FALSE)</f>
        <v>Financeiro</v>
      </c>
      <c r="S2386" t="str">
        <f>VLOOKUP(A2386,Funcionários!$A$1:$I$98,5,FALSE)</f>
        <v>Operador</v>
      </c>
      <c r="T2386">
        <f>VLOOKUP(A2386,Funcionários!$A$1:$I$98,8,FALSE)</f>
        <v>7246</v>
      </c>
      <c r="U2386" t="str">
        <f>VLOOKUP(A2386,Funcionários!$A$1:$I$98,3,FALSE)</f>
        <v>M</v>
      </c>
    </row>
    <row r="2387" spans="1:21" x14ac:dyDescent="0.3">
      <c r="A2387">
        <v>82</v>
      </c>
      <c r="B2387" t="str">
        <f>VLOOKUP(A2387,Funcionários!$A$1:$I$98,2,FALSE)</f>
        <v>Ravy Cassiano</v>
      </c>
      <c r="C2387" s="2" t="s">
        <v>51</v>
      </c>
      <c r="D2387" s="4"/>
      <c r="E2387" s="4"/>
      <c r="F2387">
        <v>1</v>
      </c>
      <c r="G2387">
        <v>0</v>
      </c>
      <c r="H2387">
        <f t="shared" si="148"/>
        <v>2025</v>
      </c>
      <c r="I2387">
        <f t="shared" si="149"/>
        <v>4</v>
      </c>
      <c r="J2387" t="s">
        <v>12</v>
      </c>
      <c r="K2387" t="str">
        <f>VLOOKUP(A2387,Funcionários!$A$1:$I$98,7,FALSE)</f>
        <v>Tarde</v>
      </c>
      <c r="L2387" t="str">
        <f>VLOOKUP(K2387,Turnos!$A$1:$C$4,2,FALSE)</f>
        <v>14:00</v>
      </c>
      <c r="M2387" t="str">
        <f>VLOOKUP(K2387,Turnos!$A$1:$C$4,3,FALSE)</f>
        <v>22:00</v>
      </c>
      <c r="N2387" s="6">
        <v>14</v>
      </c>
      <c r="O2387" s="6">
        <v>22</v>
      </c>
      <c r="P2387" s="6">
        <f t="shared" si="150"/>
        <v>36</v>
      </c>
      <c r="Q2387" t="str">
        <f t="shared" si="151"/>
        <v>Anomalia</v>
      </c>
      <c r="R2387" t="str">
        <f>VLOOKUP(A2387,Funcionários!$A$1:$I$98,6,FALSE)</f>
        <v>Financeiro</v>
      </c>
      <c r="S2387" t="str">
        <f>VLOOKUP(A2387,Funcionários!$A$1:$I$98,5,FALSE)</f>
        <v>Operador</v>
      </c>
      <c r="T2387">
        <f>VLOOKUP(A2387,Funcionários!$A$1:$I$98,8,FALSE)</f>
        <v>7246</v>
      </c>
      <c r="U2387" t="str">
        <f>VLOOKUP(A2387,Funcionários!$A$1:$I$98,3,FALSE)</f>
        <v>M</v>
      </c>
    </row>
    <row r="2388" spans="1:21" x14ac:dyDescent="0.3">
      <c r="A2388">
        <v>82</v>
      </c>
      <c r="B2388" t="str">
        <f>VLOOKUP(A2388,Funcionários!$A$1:$I$98,2,FALSE)</f>
        <v>Ravy Cassiano</v>
      </c>
      <c r="C2388" s="2" t="s">
        <v>54</v>
      </c>
      <c r="D2388" s="4" t="s">
        <v>4046</v>
      </c>
      <c r="E2388" s="4" t="s">
        <v>4047</v>
      </c>
      <c r="F2388">
        <v>0</v>
      </c>
      <c r="G2388">
        <v>2.1</v>
      </c>
      <c r="H2388">
        <f t="shared" si="148"/>
        <v>2025</v>
      </c>
      <c r="I2388">
        <f t="shared" si="149"/>
        <v>4</v>
      </c>
      <c r="J2388" t="s">
        <v>16</v>
      </c>
      <c r="K2388" t="str">
        <f>VLOOKUP(A2388,Funcionários!$A$1:$I$98,7,FALSE)</f>
        <v>Tarde</v>
      </c>
      <c r="L2388" t="str">
        <f>VLOOKUP(K2388,Turnos!$A$1:$C$4,2,FALSE)</f>
        <v>14:00</v>
      </c>
      <c r="M2388" t="str">
        <f>VLOOKUP(K2388,Turnos!$A$1:$C$4,3,FALSE)</f>
        <v>22:00</v>
      </c>
      <c r="N2388" s="6">
        <v>12.367500000000001</v>
      </c>
      <c r="O2388" s="6">
        <v>20.506666666666668</v>
      </c>
      <c r="P2388" s="6">
        <f t="shared" si="150"/>
        <v>32.874166666666667</v>
      </c>
      <c r="Q2388" t="str">
        <f t="shared" si="151"/>
        <v>Anomalia</v>
      </c>
      <c r="R2388" t="str">
        <f>VLOOKUP(A2388,Funcionários!$A$1:$I$98,6,FALSE)</f>
        <v>Financeiro</v>
      </c>
      <c r="S2388" t="str">
        <f>VLOOKUP(A2388,Funcionários!$A$1:$I$98,5,FALSE)</f>
        <v>Operador</v>
      </c>
      <c r="T2388">
        <f>VLOOKUP(A2388,Funcionários!$A$1:$I$98,8,FALSE)</f>
        <v>7246</v>
      </c>
      <c r="U2388" t="str">
        <f>VLOOKUP(A2388,Funcionários!$A$1:$I$98,3,FALSE)</f>
        <v>M</v>
      </c>
    </row>
    <row r="2389" spans="1:21" x14ac:dyDescent="0.3">
      <c r="A2389">
        <v>82</v>
      </c>
      <c r="B2389" t="str">
        <f>VLOOKUP(A2389,Funcionários!$A$1:$I$98,2,FALSE)</f>
        <v>Ravy Cassiano</v>
      </c>
      <c r="C2389" s="2" t="s">
        <v>57</v>
      </c>
      <c r="D2389" s="4" t="s">
        <v>4048</v>
      </c>
      <c r="E2389" s="4" t="s">
        <v>4049</v>
      </c>
      <c r="F2389">
        <v>0</v>
      </c>
      <c r="G2389">
        <v>2.4</v>
      </c>
      <c r="H2389">
        <f t="shared" si="148"/>
        <v>2025</v>
      </c>
      <c r="I2389">
        <f t="shared" si="149"/>
        <v>4</v>
      </c>
      <c r="J2389" t="s">
        <v>18</v>
      </c>
      <c r="K2389" t="str">
        <f>VLOOKUP(A2389,Funcionários!$A$1:$I$98,7,FALSE)</f>
        <v>Tarde</v>
      </c>
      <c r="L2389" t="str">
        <f>VLOOKUP(K2389,Turnos!$A$1:$C$4,2,FALSE)</f>
        <v>14:00</v>
      </c>
      <c r="M2389" t="str">
        <f>VLOOKUP(K2389,Turnos!$A$1:$C$4,3,FALSE)</f>
        <v>22:00</v>
      </c>
      <c r="N2389" s="6">
        <v>9.2380555555555528</v>
      </c>
      <c r="O2389" s="6">
        <v>19.495555555555555</v>
      </c>
      <c r="P2389" s="6">
        <f t="shared" si="150"/>
        <v>28.733611111111109</v>
      </c>
      <c r="Q2389" t="str">
        <f t="shared" si="151"/>
        <v>Anomalia</v>
      </c>
      <c r="R2389" t="str">
        <f>VLOOKUP(A2389,Funcionários!$A$1:$I$98,6,FALSE)</f>
        <v>Financeiro</v>
      </c>
      <c r="S2389" t="str">
        <f>VLOOKUP(A2389,Funcionários!$A$1:$I$98,5,FALSE)</f>
        <v>Operador</v>
      </c>
      <c r="T2389">
        <f>VLOOKUP(A2389,Funcionários!$A$1:$I$98,8,FALSE)</f>
        <v>7246</v>
      </c>
      <c r="U2389" t="str">
        <f>VLOOKUP(A2389,Funcionários!$A$1:$I$98,3,FALSE)</f>
        <v>M</v>
      </c>
    </row>
    <row r="2390" spans="1:21" x14ac:dyDescent="0.3">
      <c r="A2390">
        <v>82</v>
      </c>
      <c r="B2390" t="str">
        <f>VLOOKUP(A2390,Funcionários!$A$1:$I$98,2,FALSE)</f>
        <v>Ravy Cassiano</v>
      </c>
      <c r="C2390" s="2" t="s">
        <v>60</v>
      </c>
      <c r="D2390" s="4" t="s">
        <v>4050</v>
      </c>
      <c r="E2390" s="4" t="s">
        <v>4051</v>
      </c>
      <c r="F2390">
        <v>0</v>
      </c>
      <c r="G2390">
        <v>0.1</v>
      </c>
      <c r="H2390">
        <f t="shared" si="148"/>
        <v>2025</v>
      </c>
      <c r="I2390">
        <f t="shared" si="149"/>
        <v>4</v>
      </c>
      <c r="J2390" t="s">
        <v>22</v>
      </c>
      <c r="K2390" t="str">
        <f>VLOOKUP(A2390,Funcionários!$A$1:$I$98,7,FALSE)</f>
        <v>Tarde</v>
      </c>
      <c r="L2390" t="str">
        <f>VLOOKUP(K2390,Turnos!$A$1:$C$4,2,FALSE)</f>
        <v>14:00</v>
      </c>
      <c r="M2390" t="str">
        <f>VLOOKUP(K2390,Turnos!$A$1:$C$4,3,FALSE)</f>
        <v>22:00</v>
      </c>
      <c r="N2390" s="6">
        <v>13.865833333333335</v>
      </c>
      <c r="O2390" s="6">
        <v>0.53388888888888786</v>
      </c>
      <c r="P2390" s="6">
        <f t="shared" si="150"/>
        <v>14.399722222222222</v>
      </c>
      <c r="Q2390" t="str">
        <f t="shared" si="151"/>
        <v>Anomalia</v>
      </c>
      <c r="R2390" t="str">
        <f>VLOOKUP(A2390,Funcionários!$A$1:$I$98,6,FALSE)</f>
        <v>Financeiro</v>
      </c>
      <c r="S2390" t="str">
        <f>VLOOKUP(A2390,Funcionários!$A$1:$I$98,5,FALSE)</f>
        <v>Operador</v>
      </c>
      <c r="T2390">
        <f>VLOOKUP(A2390,Funcionários!$A$1:$I$98,8,FALSE)</f>
        <v>7246</v>
      </c>
      <c r="U2390" t="str">
        <f>VLOOKUP(A2390,Funcionários!$A$1:$I$98,3,FALSE)</f>
        <v>M</v>
      </c>
    </row>
    <row r="2391" spans="1:21" x14ac:dyDescent="0.3">
      <c r="A2391">
        <v>82</v>
      </c>
      <c r="B2391" t="str">
        <f>VLOOKUP(A2391,Funcionários!$A$1:$I$98,2,FALSE)</f>
        <v>Ravy Cassiano</v>
      </c>
      <c r="C2391" s="2" t="s">
        <v>63</v>
      </c>
      <c r="D2391" s="4"/>
      <c r="E2391" s="4"/>
      <c r="F2391">
        <v>1</v>
      </c>
      <c r="G2391">
        <v>0</v>
      </c>
      <c r="H2391">
        <f t="shared" si="148"/>
        <v>2025</v>
      </c>
      <c r="I2391">
        <f t="shared" si="149"/>
        <v>4</v>
      </c>
      <c r="J2391" t="s">
        <v>26</v>
      </c>
      <c r="K2391" t="str">
        <f>VLOOKUP(A2391,Funcionários!$A$1:$I$98,7,FALSE)</f>
        <v>Tarde</v>
      </c>
      <c r="L2391" t="str">
        <f>VLOOKUP(K2391,Turnos!$A$1:$C$4,2,FALSE)</f>
        <v>14:00</v>
      </c>
      <c r="M2391" t="str">
        <f>VLOOKUP(K2391,Turnos!$A$1:$C$4,3,FALSE)</f>
        <v>22:00</v>
      </c>
      <c r="N2391" s="6">
        <v>14</v>
      </c>
      <c r="O2391" s="6">
        <v>22</v>
      </c>
      <c r="P2391" s="6">
        <f t="shared" si="150"/>
        <v>36</v>
      </c>
      <c r="Q2391" t="str">
        <f t="shared" si="151"/>
        <v>Anomalia</v>
      </c>
      <c r="R2391" t="str">
        <f>VLOOKUP(A2391,Funcionários!$A$1:$I$98,6,FALSE)</f>
        <v>Financeiro</v>
      </c>
      <c r="S2391" t="str">
        <f>VLOOKUP(A2391,Funcionários!$A$1:$I$98,5,FALSE)</f>
        <v>Operador</v>
      </c>
      <c r="T2391">
        <f>VLOOKUP(A2391,Funcionários!$A$1:$I$98,8,FALSE)</f>
        <v>7246</v>
      </c>
      <c r="U2391" t="str">
        <f>VLOOKUP(A2391,Funcionários!$A$1:$I$98,3,FALSE)</f>
        <v>M</v>
      </c>
    </row>
    <row r="2392" spans="1:21" x14ac:dyDescent="0.3">
      <c r="A2392">
        <v>82</v>
      </c>
      <c r="B2392" t="str">
        <f>VLOOKUP(A2392,Funcionários!$A$1:$I$98,2,FALSE)</f>
        <v>Ravy Cassiano</v>
      </c>
      <c r="C2392" s="2" t="s">
        <v>66</v>
      </c>
      <c r="D2392" s="4" t="s">
        <v>4052</v>
      </c>
      <c r="E2392" s="4" t="s">
        <v>4053</v>
      </c>
      <c r="F2392">
        <v>0</v>
      </c>
      <c r="G2392">
        <v>2.6</v>
      </c>
      <c r="H2392">
        <f t="shared" si="148"/>
        <v>2025</v>
      </c>
      <c r="I2392">
        <f t="shared" si="149"/>
        <v>4</v>
      </c>
      <c r="J2392" t="s">
        <v>28</v>
      </c>
      <c r="K2392" t="str">
        <f>VLOOKUP(A2392,Funcionários!$A$1:$I$98,7,FALSE)</f>
        <v>Tarde</v>
      </c>
      <c r="L2392" t="str">
        <f>VLOOKUP(K2392,Turnos!$A$1:$C$4,2,FALSE)</f>
        <v>14:00</v>
      </c>
      <c r="M2392" t="str">
        <f>VLOOKUP(K2392,Turnos!$A$1:$C$4,3,FALSE)</f>
        <v>22:00</v>
      </c>
      <c r="N2392" s="6">
        <v>1.6947222222222216</v>
      </c>
      <c r="O2392" s="6">
        <v>16.021111111111111</v>
      </c>
      <c r="P2392" s="6">
        <f t="shared" si="150"/>
        <v>17.715833333333332</v>
      </c>
      <c r="Q2392" t="str">
        <f t="shared" si="151"/>
        <v>Anomalia</v>
      </c>
      <c r="R2392" t="str">
        <f>VLOOKUP(A2392,Funcionários!$A$1:$I$98,6,FALSE)</f>
        <v>Financeiro</v>
      </c>
      <c r="S2392" t="str">
        <f>VLOOKUP(A2392,Funcionários!$A$1:$I$98,5,FALSE)</f>
        <v>Operador</v>
      </c>
      <c r="T2392">
        <f>VLOOKUP(A2392,Funcionários!$A$1:$I$98,8,FALSE)</f>
        <v>7246</v>
      </c>
      <c r="U2392" t="str">
        <f>VLOOKUP(A2392,Funcionários!$A$1:$I$98,3,FALSE)</f>
        <v>M</v>
      </c>
    </row>
    <row r="2393" spans="1:21" x14ac:dyDescent="0.3">
      <c r="A2393">
        <v>82</v>
      </c>
      <c r="B2393" t="str">
        <f>VLOOKUP(A2393,Funcionários!$A$1:$I$98,2,FALSE)</f>
        <v>Ravy Cassiano</v>
      </c>
      <c r="C2393" s="2" t="s">
        <v>69</v>
      </c>
      <c r="D2393" s="4" t="s">
        <v>4054</v>
      </c>
      <c r="E2393" s="4" t="s">
        <v>4055</v>
      </c>
      <c r="F2393">
        <v>0</v>
      </c>
      <c r="G2393">
        <v>0.3</v>
      </c>
      <c r="H2393">
        <f t="shared" si="148"/>
        <v>2025</v>
      </c>
      <c r="I2393">
        <f t="shared" si="149"/>
        <v>4</v>
      </c>
      <c r="J2393" t="s">
        <v>9</v>
      </c>
      <c r="K2393" t="str">
        <f>VLOOKUP(A2393,Funcionários!$A$1:$I$98,7,FALSE)</f>
        <v>Tarde</v>
      </c>
      <c r="L2393" t="str">
        <f>VLOOKUP(K2393,Turnos!$A$1:$C$4,2,FALSE)</f>
        <v>14:00</v>
      </c>
      <c r="M2393" t="str">
        <f>VLOOKUP(K2393,Turnos!$A$1:$C$4,3,FALSE)</f>
        <v>22:00</v>
      </c>
      <c r="N2393" s="6">
        <v>11.677500000000002</v>
      </c>
      <c r="O2393" s="6">
        <v>7.3891666666666653</v>
      </c>
      <c r="P2393" s="6">
        <f t="shared" si="150"/>
        <v>19.066666666666666</v>
      </c>
      <c r="Q2393" t="str">
        <f t="shared" si="151"/>
        <v>Anomalia</v>
      </c>
      <c r="R2393" t="str">
        <f>VLOOKUP(A2393,Funcionários!$A$1:$I$98,6,FALSE)</f>
        <v>Financeiro</v>
      </c>
      <c r="S2393" t="str">
        <f>VLOOKUP(A2393,Funcionários!$A$1:$I$98,5,FALSE)</f>
        <v>Operador</v>
      </c>
      <c r="T2393">
        <f>VLOOKUP(A2393,Funcionários!$A$1:$I$98,8,FALSE)</f>
        <v>7246</v>
      </c>
      <c r="U2393" t="str">
        <f>VLOOKUP(A2393,Funcionários!$A$1:$I$98,3,FALSE)</f>
        <v>M</v>
      </c>
    </row>
    <row r="2394" spans="1:21" x14ac:dyDescent="0.3">
      <c r="A2394">
        <v>82</v>
      </c>
      <c r="B2394" t="str">
        <f>VLOOKUP(A2394,Funcionários!$A$1:$I$98,2,FALSE)</f>
        <v>Ravy Cassiano</v>
      </c>
      <c r="C2394" s="2" t="s">
        <v>72</v>
      </c>
      <c r="D2394" s="4" t="s">
        <v>4056</v>
      </c>
      <c r="E2394" s="4" t="s">
        <v>4057</v>
      </c>
      <c r="F2394">
        <v>0</v>
      </c>
      <c r="G2394">
        <v>0.4</v>
      </c>
      <c r="H2394">
        <f t="shared" si="148"/>
        <v>2025</v>
      </c>
      <c r="I2394">
        <f t="shared" si="149"/>
        <v>4</v>
      </c>
      <c r="J2394" t="s">
        <v>12</v>
      </c>
      <c r="K2394" t="str">
        <f>VLOOKUP(A2394,Funcionários!$A$1:$I$98,7,FALSE)</f>
        <v>Tarde</v>
      </c>
      <c r="L2394" t="str">
        <f>VLOOKUP(K2394,Turnos!$A$1:$C$4,2,FALSE)</f>
        <v>14:00</v>
      </c>
      <c r="M2394" t="str">
        <f>VLOOKUP(K2394,Turnos!$A$1:$C$4,3,FALSE)</f>
        <v>22:00</v>
      </c>
      <c r="N2394" s="6">
        <v>0.79083333333333172</v>
      </c>
      <c r="O2394" s="6">
        <v>11.912777777777778</v>
      </c>
      <c r="P2394" s="6">
        <f t="shared" si="150"/>
        <v>12.70361111111111</v>
      </c>
      <c r="Q2394" t="str">
        <f t="shared" si="151"/>
        <v>Anomalia</v>
      </c>
      <c r="R2394" t="str">
        <f>VLOOKUP(A2394,Funcionários!$A$1:$I$98,6,FALSE)</f>
        <v>Financeiro</v>
      </c>
      <c r="S2394" t="str">
        <f>VLOOKUP(A2394,Funcionários!$A$1:$I$98,5,FALSE)</f>
        <v>Operador</v>
      </c>
      <c r="T2394">
        <f>VLOOKUP(A2394,Funcionários!$A$1:$I$98,8,FALSE)</f>
        <v>7246</v>
      </c>
      <c r="U2394" t="str">
        <f>VLOOKUP(A2394,Funcionários!$A$1:$I$98,3,FALSE)</f>
        <v>M</v>
      </c>
    </row>
    <row r="2395" spans="1:21" x14ac:dyDescent="0.3">
      <c r="A2395">
        <v>82</v>
      </c>
      <c r="B2395" t="str">
        <f>VLOOKUP(A2395,Funcionários!$A$1:$I$98,2,FALSE)</f>
        <v>Ravy Cassiano</v>
      </c>
      <c r="C2395" s="2" t="s">
        <v>75</v>
      </c>
      <c r="D2395" s="4"/>
      <c r="E2395" s="4"/>
      <c r="F2395">
        <v>1</v>
      </c>
      <c r="G2395">
        <v>0</v>
      </c>
      <c r="H2395">
        <f t="shared" si="148"/>
        <v>2025</v>
      </c>
      <c r="I2395">
        <f t="shared" si="149"/>
        <v>4</v>
      </c>
      <c r="J2395" t="s">
        <v>16</v>
      </c>
      <c r="K2395" t="str">
        <f>VLOOKUP(A2395,Funcionários!$A$1:$I$98,7,FALSE)</f>
        <v>Tarde</v>
      </c>
      <c r="L2395" t="str">
        <f>VLOOKUP(K2395,Turnos!$A$1:$C$4,2,FALSE)</f>
        <v>14:00</v>
      </c>
      <c r="M2395" t="str">
        <f>VLOOKUP(K2395,Turnos!$A$1:$C$4,3,FALSE)</f>
        <v>22:00</v>
      </c>
      <c r="N2395" s="6">
        <v>14</v>
      </c>
      <c r="O2395" s="6">
        <v>22</v>
      </c>
      <c r="P2395" s="6">
        <f t="shared" si="150"/>
        <v>36</v>
      </c>
      <c r="Q2395" t="str">
        <f t="shared" si="151"/>
        <v>Anomalia</v>
      </c>
      <c r="R2395" t="str">
        <f>VLOOKUP(A2395,Funcionários!$A$1:$I$98,6,FALSE)</f>
        <v>Financeiro</v>
      </c>
      <c r="S2395" t="str">
        <f>VLOOKUP(A2395,Funcionários!$A$1:$I$98,5,FALSE)</f>
        <v>Operador</v>
      </c>
      <c r="T2395">
        <f>VLOOKUP(A2395,Funcionários!$A$1:$I$98,8,FALSE)</f>
        <v>7246</v>
      </c>
      <c r="U2395" t="str">
        <f>VLOOKUP(A2395,Funcionários!$A$1:$I$98,3,FALSE)</f>
        <v>M</v>
      </c>
    </row>
    <row r="2396" spans="1:21" x14ac:dyDescent="0.3">
      <c r="A2396">
        <v>82</v>
      </c>
      <c r="B2396" t="str">
        <f>VLOOKUP(A2396,Funcionários!$A$1:$I$98,2,FALSE)</f>
        <v>Ravy Cassiano</v>
      </c>
      <c r="C2396" s="2" t="s">
        <v>76</v>
      </c>
      <c r="D2396" s="4" t="s">
        <v>2095</v>
      </c>
      <c r="E2396" s="4" t="s">
        <v>4058</v>
      </c>
      <c r="F2396">
        <v>0</v>
      </c>
      <c r="G2396">
        <v>0.5</v>
      </c>
      <c r="H2396">
        <f t="shared" si="148"/>
        <v>2025</v>
      </c>
      <c r="I2396">
        <f t="shared" si="149"/>
        <v>4</v>
      </c>
      <c r="J2396" t="s">
        <v>18</v>
      </c>
      <c r="K2396" t="str">
        <f>VLOOKUP(A2396,Funcionários!$A$1:$I$98,7,FALSE)</f>
        <v>Tarde</v>
      </c>
      <c r="L2396" t="str">
        <f>VLOOKUP(K2396,Turnos!$A$1:$C$4,2,FALSE)</f>
        <v>14:00</v>
      </c>
      <c r="M2396" t="str">
        <f>VLOOKUP(K2396,Turnos!$A$1:$C$4,3,FALSE)</f>
        <v>22:00</v>
      </c>
      <c r="N2396" s="6">
        <v>0.96166666666666778</v>
      </c>
      <c r="O2396" s="6">
        <v>20.470000000000002</v>
      </c>
      <c r="P2396" s="6">
        <f t="shared" si="150"/>
        <v>21.431666666666672</v>
      </c>
      <c r="Q2396" t="str">
        <f t="shared" si="151"/>
        <v>Anomalia</v>
      </c>
      <c r="R2396" t="str">
        <f>VLOOKUP(A2396,Funcionários!$A$1:$I$98,6,FALSE)</f>
        <v>Financeiro</v>
      </c>
      <c r="S2396" t="str">
        <f>VLOOKUP(A2396,Funcionários!$A$1:$I$98,5,FALSE)</f>
        <v>Operador</v>
      </c>
      <c r="T2396">
        <f>VLOOKUP(A2396,Funcionários!$A$1:$I$98,8,FALSE)</f>
        <v>7246</v>
      </c>
      <c r="U2396" t="str">
        <f>VLOOKUP(A2396,Funcionários!$A$1:$I$98,3,FALSE)</f>
        <v>M</v>
      </c>
    </row>
    <row r="2397" spans="1:21" x14ac:dyDescent="0.3">
      <c r="A2397">
        <v>82</v>
      </c>
      <c r="B2397" t="str">
        <f>VLOOKUP(A2397,Funcionários!$A$1:$I$98,2,FALSE)</f>
        <v>Ravy Cassiano</v>
      </c>
      <c r="C2397" s="2" t="s">
        <v>79</v>
      </c>
      <c r="D2397" s="4" t="s">
        <v>4059</v>
      </c>
      <c r="E2397" s="4" t="s">
        <v>4060</v>
      </c>
      <c r="F2397">
        <v>0</v>
      </c>
      <c r="G2397">
        <v>0.1</v>
      </c>
      <c r="H2397">
        <f t="shared" si="148"/>
        <v>2025</v>
      </c>
      <c r="I2397">
        <f t="shared" si="149"/>
        <v>4</v>
      </c>
      <c r="J2397" t="s">
        <v>22</v>
      </c>
      <c r="K2397" t="str">
        <f>VLOOKUP(A2397,Funcionários!$A$1:$I$98,7,FALSE)</f>
        <v>Tarde</v>
      </c>
      <c r="L2397" t="str">
        <f>VLOOKUP(K2397,Turnos!$A$1:$C$4,2,FALSE)</f>
        <v>14:00</v>
      </c>
      <c r="M2397" t="str">
        <f>VLOOKUP(K2397,Turnos!$A$1:$C$4,3,FALSE)</f>
        <v>22:00</v>
      </c>
      <c r="N2397" s="6">
        <v>6.4952777777777744</v>
      </c>
      <c r="O2397" s="6">
        <v>5.7941666666666638</v>
      </c>
      <c r="P2397" s="6">
        <f t="shared" si="150"/>
        <v>12.289444444444438</v>
      </c>
      <c r="Q2397" t="str">
        <f t="shared" si="151"/>
        <v>Anomalia</v>
      </c>
      <c r="R2397" t="str">
        <f>VLOOKUP(A2397,Funcionários!$A$1:$I$98,6,FALSE)</f>
        <v>Financeiro</v>
      </c>
      <c r="S2397" t="str">
        <f>VLOOKUP(A2397,Funcionários!$A$1:$I$98,5,FALSE)</f>
        <v>Operador</v>
      </c>
      <c r="T2397">
        <f>VLOOKUP(A2397,Funcionários!$A$1:$I$98,8,FALSE)</f>
        <v>7246</v>
      </c>
      <c r="U2397" t="str">
        <f>VLOOKUP(A2397,Funcionários!$A$1:$I$98,3,FALSE)</f>
        <v>M</v>
      </c>
    </row>
    <row r="2398" spans="1:21" x14ac:dyDescent="0.3">
      <c r="A2398">
        <v>82</v>
      </c>
      <c r="B2398" t="str">
        <f>VLOOKUP(A2398,Funcionários!$A$1:$I$98,2,FALSE)</f>
        <v>Ravy Cassiano</v>
      </c>
      <c r="C2398" s="2" t="s">
        <v>82</v>
      </c>
      <c r="D2398" s="4" t="s">
        <v>4061</v>
      </c>
      <c r="E2398" s="4" t="s">
        <v>4062</v>
      </c>
      <c r="F2398">
        <v>0</v>
      </c>
      <c r="G2398">
        <v>1</v>
      </c>
      <c r="H2398">
        <f t="shared" si="148"/>
        <v>2025</v>
      </c>
      <c r="I2398">
        <f t="shared" si="149"/>
        <v>4</v>
      </c>
      <c r="J2398" t="s">
        <v>26</v>
      </c>
      <c r="K2398" t="str">
        <f>VLOOKUP(A2398,Funcionários!$A$1:$I$98,7,FALSE)</f>
        <v>Tarde</v>
      </c>
      <c r="L2398" t="str">
        <f>VLOOKUP(K2398,Turnos!$A$1:$C$4,2,FALSE)</f>
        <v>14:00</v>
      </c>
      <c r="M2398" t="str">
        <f>VLOOKUP(K2398,Turnos!$A$1:$C$4,3,FALSE)</f>
        <v>22:00</v>
      </c>
      <c r="N2398" s="6">
        <v>2.0199999999999987</v>
      </c>
      <c r="O2398" s="6">
        <v>11.861388888888888</v>
      </c>
      <c r="P2398" s="6">
        <f t="shared" si="150"/>
        <v>13.881388888888885</v>
      </c>
      <c r="Q2398" t="str">
        <f t="shared" si="151"/>
        <v>Anomalia</v>
      </c>
      <c r="R2398" t="str">
        <f>VLOOKUP(A2398,Funcionários!$A$1:$I$98,6,FALSE)</f>
        <v>Financeiro</v>
      </c>
      <c r="S2398" t="str">
        <f>VLOOKUP(A2398,Funcionários!$A$1:$I$98,5,FALSE)</f>
        <v>Operador</v>
      </c>
      <c r="T2398">
        <f>VLOOKUP(A2398,Funcionários!$A$1:$I$98,8,FALSE)</f>
        <v>7246</v>
      </c>
      <c r="U2398" t="str">
        <f>VLOOKUP(A2398,Funcionários!$A$1:$I$98,3,FALSE)</f>
        <v>M</v>
      </c>
    </row>
    <row r="2399" spans="1:21" x14ac:dyDescent="0.3">
      <c r="A2399">
        <v>82</v>
      </c>
      <c r="B2399" t="str">
        <f>VLOOKUP(A2399,Funcionários!$A$1:$I$98,2,FALSE)</f>
        <v>Ravy Cassiano</v>
      </c>
      <c r="C2399" s="2" t="s">
        <v>85</v>
      </c>
      <c r="D2399" s="4" t="s">
        <v>4063</v>
      </c>
      <c r="E2399" s="4" t="s">
        <v>4064</v>
      </c>
      <c r="F2399">
        <v>0</v>
      </c>
      <c r="G2399">
        <v>1.1000000000000001</v>
      </c>
      <c r="H2399">
        <f t="shared" si="148"/>
        <v>2025</v>
      </c>
      <c r="I2399">
        <f t="shared" si="149"/>
        <v>4</v>
      </c>
      <c r="J2399" t="s">
        <v>28</v>
      </c>
      <c r="K2399" t="str">
        <f>VLOOKUP(A2399,Funcionários!$A$1:$I$98,7,FALSE)</f>
        <v>Tarde</v>
      </c>
      <c r="L2399" t="str">
        <f>VLOOKUP(K2399,Turnos!$A$1:$C$4,2,FALSE)</f>
        <v>14:00</v>
      </c>
      <c r="M2399" t="str">
        <f>VLOOKUP(K2399,Turnos!$A$1:$C$4,3,FALSE)</f>
        <v>22:00</v>
      </c>
      <c r="N2399" s="6">
        <v>4.4497222222222232</v>
      </c>
      <c r="O2399" s="6">
        <v>7.7863888888888857</v>
      </c>
      <c r="P2399" s="6">
        <f t="shared" si="150"/>
        <v>12.236111111111109</v>
      </c>
      <c r="Q2399" t="str">
        <f t="shared" si="151"/>
        <v>Anomalia</v>
      </c>
      <c r="R2399" t="str">
        <f>VLOOKUP(A2399,Funcionários!$A$1:$I$98,6,FALSE)</f>
        <v>Financeiro</v>
      </c>
      <c r="S2399" t="str">
        <f>VLOOKUP(A2399,Funcionários!$A$1:$I$98,5,FALSE)</f>
        <v>Operador</v>
      </c>
      <c r="T2399">
        <f>VLOOKUP(A2399,Funcionários!$A$1:$I$98,8,FALSE)</f>
        <v>7246</v>
      </c>
      <c r="U2399" t="str">
        <f>VLOOKUP(A2399,Funcionários!$A$1:$I$98,3,FALSE)</f>
        <v>M</v>
      </c>
    </row>
    <row r="2400" spans="1:21" x14ac:dyDescent="0.3">
      <c r="A2400">
        <v>82</v>
      </c>
      <c r="B2400" t="str">
        <f>VLOOKUP(A2400,Funcionários!$A$1:$I$98,2,FALSE)</f>
        <v>Ravy Cassiano</v>
      </c>
      <c r="C2400" s="2" t="s">
        <v>88</v>
      </c>
      <c r="D2400" s="4" t="s">
        <v>4065</v>
      </c>
      <c r="E2400" s="4" t="s">
        <v>4066</v>
      </c>
      <c r="F2400">
        <v>0</v>
      </c>
      <c r="G2400">
        <v>0.6</v>
      </c>
      <c r="H2400">
        <f t="shared" si="148"/>
        <v>2025</v>
      </c>
      <c r="I2400">
        <f t="shared" si="149"/>
        <v>4</v>
      </c>
      <c r="J2400" t="s">
        <v>9</v>
      </c>
      <c r="K2400" t="str">
        <f>VLOOKUP(A2400,Funcionários!$A$1:$I$98,7,FALSE)</f>
        <v>Tarde</v>
      </c>
      <c r="L2400" t="str">
        <f>VLOOKUP(K2400,Turnos!$A$1:$C$4,2,FALSE)</f>
        <v>14:00</v>
      </c>
      <c r="M2400" t="str">
        <f>VLOOKUP(K2400,Turnos!$A$1:$C$4,3,FALSE)</f>
        <v>22:00</v>
      </c>
      <c r="N2400" s="6">
        <v>2.7380555555555568</v>
      </c>
      <c r="O2400" s="6">
        <v>11.371111111111109</v>
      </c>
      <c r="P2400" s="6">
        <f t="shared" si="150"/>
        <v>14.109166666666665</v>
      </c>
      <c r="Q2400" t="str">
        <f t="shared" si="151"/>
        <v>Anomalia</v>
      </c>
      <c r="R2400" t="str">
        <f>VLOOKUP(A2400,Funcionários!$A$1:$I$98,6,FALSE)</f>
        <v>Financeiro</v>
      </c>
      <c r="S2400" t="str">
        <f>VLOOKUP(A2400,Funcionários!$A$1:$I$98,5,FALSE)</f>
        <v>Operador</v>
      </c>
      <c r="T2400">
        <f>VLOOKUP(A2400,Funcionários!$A$1:$I$98,8,FALSE)</f>
        <v>7246</v>
      </c>
      <c r="U2400" t="str">
        <f>VLOOKUP(A2400,Funcionários!$A$1:$I$98,3,FALSE)</f>
        <v>M</v>
      </c>
    </row>
    <row r="2401" spans="1:21" x14ac:dyDescent="0.3">
      <c r="A2401">
        <v>82</v>
      </c>
      <c r="B2401" t="str">
        <f>VLOOKUP(A2401,Funcionários!$A$1:$I$98,2,FALSE)</f>
        <v>Ravy Cassiano</v>
      </c>
      <c r="C2401" s="2" t="s">
        <v>91</v>
      </c>
      <c r="D2401" s="4" t="s">
        <v>4067</v>
      </c>
      <c r="E2401" s="4" t="s">
        <v>4068</v>
      </c>
      <c r="F2401">
        <v>0</v>
      </c>
      <c r="G2401">
        <v>1.5</v>
      </c>
      <c r="H2401">
        <f t="shared" si="148"/>
        <v>2025</v>
      </c>
      <c r="I2401">
        <f t="shared" si="149"/>
        <v>4</v>
      </c>
      <c r="J2401" t="s">
        <v>12</v>
      </c>
      <c r="K2401" t="str">
        <f>VLOOKUP(A2401,Funcionários!$A$1:$I$98,7,FALSE)</f>
        <v>Tarde</v>
      </c>
      <c r="L2401" t="str">
        <f>VLOOKUP(K2401,Turnos!$A$1:$C$4,2,FALSE)</f>
        <v>14:00</v>
      </c>
      <c r="M2401" t="str">
        <f>VLOOKUP(K2401,Turnos!$A$1:$C$4,3,FALSE)</f>
        <v>22:00</v>
      </c>
      <c r="N2401" s="6">
        <v>9.5572222222222241</v>
      </c>
      <c r="O2401" s="6">
        <v>16.422499999999999</v>
      </c>
      <c r="P2401" s="6">
        <f t="shared" si="150"/>
        <v>25.979722222222222</v>
      </c>
      <c r="Q2401" t="str">
        <f t="shared" si="151"/>
        <v>Anomalia</v>
      </c>
      <c r="R2401" t="str">
        <f>VLOOKUP(A2401,Funcionários!$A$1:$I$98,6,FALSE)</f>
        <v>Financeiro</v>
      </c>
      <c r="S2401" t="str">
        <f>VLOOKUP(A2401,Funcionários!$A$1:$I$98,5,FALSE)</f>
        <v>Operador</v>
      </c>
      <c r="T2401">
        <f>VLOOKUP(A2401,Funcionários!$A$1:$I$98,8,FALSE)</f>
        <v>7246</v>
      </c>
      <c r="U2401" t="str">
        <f>VLOOKUP(A2401,Funcionários!$A$1:$I$98,3,FALSE)</f>
        <v>M</v>
      </c>
    </row>
    <row r="2402" spans="1:21" x14ac:dyDescent="0.3">
      <c r="A2402">
        <v>83</v>
      </c>
      <c r="B2402" t="str">
        <f>VLOOKUP(A2402,Funcionários!$A$1:$I$98,2,FALSE)</f>
        <v>Sr João Miguel da Mota</v>
      </c>
      <c r="C2402" s="2" t="s">
        <v>7</v>
      </c>
      <c r="D2402" s="4" t="s">
        <v>4069</v>
      </c>
      <c r="E2402" s="4" t="s">
        <v>4070</v>
      </c>
      <c r="F2402">
        <v>0</v>
      </c>
      <c r="G2402">
        <v>0.3</v>
      </c>
      <c r="H2402">
        <f t="shared" si="148"/>
        <v>2025</v>
      </c>
      <c r="I2402">
        <f t="shared" si="149"/>
        <v>5</v>
      </c>
      <c r="J2402" t="s">
        <v>9</v>
      </c>
      <c r="K2402" t="str">
        <f>VLOOKUP(A2402,Funcionários!$A$1:$I$98,7,FALSE)</f>
        <v>Manhã</v>
      </c>
      <c r="L2402" t="str">
        <f>VLOOKUP(K2402,Turnos!$A$1:$C$4,2,FALSE)</f>
        <v>06:00</v>
      </c>
      <c r="M2402" t="str">
        <f>VLOOKUP(K2402,Turnos!$A$1:$C$4,3,FALSE)</f>
        <v>14:00</v>
      </c>
      <c r="N2402" s="6">
        <v>3.1708333333333334</v>
      </c>
      <c r="O2402" s="6">
        <v>4.2469444444444457</v>
      </c>
      <c r="P2402" s="6">
        <f t="shared" si="150"/>
        <v>7.4177777777777791</v>
      </c>
      <c r="Q2402" t="str">
        <f t="shared" si="151"/>
        <v>Anomalia</v>
      </c>
      <c r="R2402" t="str">
        <f>VLOOKUP(A2402,Funcionários!$A$1:$I$98,6,FALSE)</f>
        <v>Comercial</v>
      </c>
      <c r="S2402" t="str">
        <f>VLOOKUP(A2402,Funcionários!$A$1:$I$98,5,FALSE)</f>
        <v>Gerente</v>
      </c>
      <c r="T2402">
        <f>VLOOKUP(A2402,Funcionários!$A$1:$I$98,8,FALSE)</f>
        <v>8821.07</v>
      </c>
      <c r="U2402" t="str">
        <f>VLOOKUP(A2402,Funcionários!$A$1:$I$98,3,FALSE)</f>
        <v>M</v>
      </c>
    </row>
    <row r="2403" spans="1:21" x14ac:dyDescent="0.3">
      <c r="A2403">
        <v>83</v>
      </c>
      <c r="B2403" t="str">
        <f>VLOOKUP(A2403,Funcionários!$A$1:$I$98,2,FALSE)</f>
        <v>Sr João Miguel da Mota</v>
      </c>
      <c r="C2403" s="2" t="s">
        <v>10</v>
      </c>
      <c r="D2403" s="4" t="s">
        <v>4071</v>
      </c>
      <c r="E2403" s="4" t="s">
        <v>4072</v>
      </c>
      <c r="F2403">
        <v>0</v>
      </c>
      <c r="G2403">
        <v>1.2</v>
      </c>
      <c r="H2403">
        <f t="shared" si="148"/>
        <v>2025</v>
      </c>
      <c r="I2403">
        <f t="shared" si="149"/>
        <v>5</v>
      </c>
      <c r="J2403" t="s">
        <v>12</v>
      </c>
      <c r="K2403" t="str">
        <f>VLOOKUP(A2403,Funcionários!$A$1:$I$98,7,FALSE)</f>
        <v>Manhã</v>
      </c>
      <c r="L2403" t="str">
        <f>VLOOKUP(K2403,Turnos!$A$1:$C$4,2,FALSE)</f>
        <v>06:00</v>
      </c>
      <c r="M2403" t="str">
        <f>VLOOKUP(K2403,Turnos!$A$1:$C$4,3,FALSE)</f>
        <v>14:00</v>
      </c>
      <c r="N2403" s="6">
        <v>9.7774999999999999</v>
      </c>
      <c r="O2403" s="6">
        <v>4.7502777777777787</v>
      </c>
      <c r="P2403" s="6">
        <f t="shared" si="150"/>
        <v>14.527777777777779</v>
      </c>
      <c r="Q2403" t="str">
        <f t="shared" si="151"/>
        <v>Anomalia</v>
      </c>
      <c r="R2403" t="str">
        <f>VLOOKUP(A2403,Funcionários!$A$1:$I$98,6,FALSE)</f>
        <v>Comercial</v>
      </c>
      <c r="S2403" t="str">
        <f>VLOOKUP(A2403,Funcionários!$A$1:$I$98,5,FALSE)</f>
        <v>Gerente</v>
      </c>
      <c r="T2403">
        <f>VLOOKUP(A2403,Funcionários!$A$1:$I$98,8,FALSE)</f>
        <v>8821.07</v>
      </c>
      <c r="U2403" t="str">
        <f>VLOOKUP(A2403,Funcionários!$A$1:$I$98,3,FALSE)</f>
        <v>M</v>
      </c>
    </row>
    <row r="2404" spans="1:21" x14ac:dyDescent="0.3">
      <c r="A2404">
        <v>83</v>
      </c>
      <c r="B2404" t="str">
        <f>VLOOKUP(A2404,Funcionários!$A$1:$I$98,2,FALSE)</f>
        <v>Sr João Miguel da Mota</v>
      </c>
      <c r="C2404" s="2" t="s">
        <v>13</v>
      </c>
      <c r="D2404" s="4" t="s">
        <v>4073</v>
      </c>
      <c r="E2404" s="4" t="s">
        <v>4074</v>
      </c>
      <c r="F2404">
        <v>0</v>
      </c>
      <c r="G2404">
        <v>0.7</v>
      </c>
      <c r="H2404">
        <f t="shared" si="148"/>
        <v>2025</v>
      </c>
      <c r="I2404">
        <f t="shared" si="149"/>
        <v>5</v>
      </c>
      <c r="J2404" t="s">
        <v>16</v>
      </c>
      <c r="K2404" t="str">
        <f>VLOOKUP(A2404,Funcionários!$A$1:$I$98,7,FALSE)</f>
        <v>Manhã</v>
      </c>
      <c r="L2404" t="str">
        <f>VLOOKUP(K2404,Turnos!$A$1:$C$4,2,FALSE)</f>
        <v>06:00</v>
      </c>
      <c r="M2404" t="str">
        <f>VLOOKUP(K2404,Turnos!$A$1:$C$4,3,FALSE)</f>
        <v>14:00</v>
      </c>
      <c r="N2404" s="6">
        <v>1.3730555555555553</v>
      </c>
      <c r="O2404" s="6">
        <v>6.1469444444444425</v>
      </c>
      <c r="P2404" s="6">
        <f t="shared" si="150"/>
        <v>7.5199999999999978</v>
      </c>
      <c r="Q2404" t="str">
        <f t="shared" si="151"/>
        <v>Anomalia</v>
      </c>
      <c r="R2404" t="str">
        <f>VLOOKUP(A2404,Funcionários!$A$1:$I$98,6,FALSE)</f>
        <v>Comercial</v>
      </c>
      <c r="S2404" t="str">
        <f>VLOOKUP(A2404,Funcionários!$A$1:$I$98,5,FALSE)</f>
        <v>Gerente</v>
      </c>
      <c r="T2404">
        <f>VLOOKUP(A2404,Funcionários!$A$1:$I$98,8,FALSE)</f>
        <v>8821.07</v>
      </c>
      <c r="U2404" t="str">
        <f>VLOOKUP(A2404,Funcionários!$A$1:$I$98,3,FALSE)</f>
        <v>M</v>
      </c>
    </row>
    <row r="2405" spans="1:21" x14ac:dyDescent="0.3">
      <c r="A2405">
        <v>83</v>
      </c>
      <c r="B2405" t="str">
        <f>VLOOKUP(A2405,Funcionários!$A$1:$I$98,2,FALSE)</f>
        <v>Sr João Miguel da Mota</v>
      </c>
      <c r="C2405" s="2" t="s">
        <v>17</v>
      </c>
      <c r="D2405" s="4" t="s">
        <v>4075</v>
      </c>
      <c r="E2405" s="4" t="s">
        <v>4076</v>
      </c>
      <c r="F2405">
        <v>0</v>
      </c>
      <c r="G2405">
        <v>2.9</v>
      </c>
      <c r="H2405">
        <f t="shared" si="148"/>
        <v>2025</v>
      </c>
      <c r="I2405">
        <f t="shared" si="149"/>
        <v>5</v>
      </c>
      <c r="J2405" t="s">
        <v>18</v>
      </c>
      <c r="K2405" t="str">
        <f>VLOOKUP(A2405,Funcionários!$A$1:$I$98,7,FALSE)</f>
        <v>Manhã</v>
      </c>
      <c r="L2405" t="str">
        <f>VLOOKUP(K2405,Turnos!$A$1:$C$4,2,FALSE)</f>
        <v>06:00</v>
      </c>
      <c r="M2405" t="str">
        <f>VLOOKUP(K2405,Turnos!$A$1:$C$4,3,FALSE)</f>
        <v>14:00</v>
      </c>
      <c r="N2405" s="6">
        <v>11.375555555555556</v>
      </c>
      <c r="O2405" s="6">
        <v>4.640833333333334</v>
      </c>
      <c r="P2405" s="6">
        <f t="shared" si="150"/>
        <v>16.016388888888891</v>
      </c>
      <c r="Q2405" t="str">
        <f t="shared" si="151"/>
        <v>Anomalia</v>
      </c>
      <c r="R2405" t="str">
        <f>VLOOKUP(A2405,Funcionários!$A$1:$I$98,6,FALSE)</f>
        <v>Comercial</v>
      </c>
      <c r="S2405" t="str">
        <f>VLOOKUP(A2405,Funcionários!$A$1:$I$98,5,FALSE)</f>
        <v>Gerente</v>
      </c>
      <c r="T2405">
        <f>VLOOKUP(A2405,Funcionários!$A$1:$I$98,8,FALSE)</f>
        <v>8821.07</v>
      </c>
      <c r="U2405" t="str">
        <f>VLOOKUP(A2405,Funcionários!$A$1:$I$98,3,FALSE)</f>
        <v>M</v>
      </c>
    </row>
    <row r="2406" spans="1:21" x14ac:dyDescent="0.3">
      <c r="A2406">
        <v>83</v>
      </c>
      <c r="B2406" t="str">
        <f>VLOOKUP(A2406,Funcionários!$A$1:$I$98,2,FALSE)</f>
        <v>Sr João Miguel da Mota</v>
      </c>
      <c r="C2406" s="2" t="s">
        <v>19</v>
      </c>
      <c r="D2406" s="4" t="s">
        <v>4077</v>
      </c>
      <c r="E2406" s="4" t="s">
        <v>4078</v>
      </c>
      <c r="F2406">
        <v>0</v>
      </c>
      <c r="G2406">
        <v>1.7</v>
      </c>
      <c r="H2406">
        <f t="shared" si="148"/>
        <v>2025</v>
      </c>
      <c r="I2406">
        <f t="shared" si="149"/>
        <v>5</v>
      </c>
      <c r="J2406" t="s">
        <v>22</v>
      </c>
      <c r="K2406" t="str">
        <f>VLOOKUP(A2406,Funcionários!$A$1:$I$98,7,FALSE)</f>
        <v>Manhã</v>
      </c>
      <c r="L2406" t="str">
        <f>VLOOKUP(K2406,Turnos!$A$1:$C$4,2,FALSE)</f>
        <v>06:00</v>
      </c>
      <c r="M2406" t="str">
        <f>VLOOKUP(K2406,Turnos!$A$1:$C$4,3,FALSE)</f>
        <v>14:00</v>
      </c>
      <c r="N2406" s="6">
        <v>7.1516666666666682</v>
      </c>
      <c r="O2406" s="6">
        <v>7.738888888888888</v>
      </c>
      <c r="P2406" s="6">
        <f t="shared" si="150"/>
        <v>14.890555555555556</v>
      </c>
      <c r="Q2406" t="str">
        <f t="shared" si="151"/>
        <v>Anomalia</v>
      </c>
      <c r="R2406" t="str">
        <f>VLOOKUP(A2406,Funcionários!$A$1:$I$98,6,FALSE)</f>
        <v>Comercial</v>
      </c>
      <c r="S2406" t="str">
        <f>VLOOKUP(A2406,Funcionários!$A$1:$I$98,5,FALSE)</f>
        <v>Gerente</v>
      </c>
      <c r="T2406">
        <f>VLOOKUP(A2406,Funcionários!$A$1:$I$98,8,FALSE)</f>
        <v>8821.07</v>
      </c>
      <c r="U2406" t="str">
        <f>VLOOKUP(A2406,Funcionários!$A$1:$I$98,3,FALSE)</f>
        <v>M</v>
      </c>
    </row>
    <row r="2407" spans="1:21" x14ac:dyDescent="0.3">
      <c r="A2407">
        <v>83</v>
      </c>
      <c r="B2407" t="str">
        <f>VLOOKUP(A2407,Funcionários!$A$1:$I$98,2,FALSE)</f>
        <v>Sr João Miguel da Mota</v>
      </c>
      <c r="C2407" s="2" t="s">
        <v>23</v>
      </c>
      <c r="D2407" s="4" t="s">
        <v>4079</v>
      </c>
      <c r="E2407" s="4" t="s">
        <v>4080</v>
      </c>
      <c r="F2407">
        <v>0</v>
      </c>
      <c r="G2407">
        <v>1.2</v>
      </c>
      <c r="H2407">
        <f t="shared" si="148"/>
        <v>2025</v>
      </c>
      <c r="I2407">
        <f t="shared" si="149"/>
        <v>5</v>
      </c>
      <c r="J2407" t="s">
        <v>26</v>
      </c>
      <c r="K2407" t="str">
        <f>VLOOKUP(A2407,Funcionários!$A$1:$I$98,7,FALSE)</f>
        <v>Manhã</v>
      </c>
      <c r="L2407" t="str">
        <f>VLOOKUP(K2407,Turnos!$A$1:$C$4,2,FALSE)</f>
        <v>06:00</v>
      </c>
      <c r="M2407" t="str">
        <f>VLOOKUP(K2407,Turnos!$A$1:$C$4,3,FALSE)</f>
        <v>14:00</v>
      </c>
      <c r="N2407" s="6">
        <v>4.9066666666666663</v>
      </c>
      <c r="O2407" s="6">
        <v>3.4055555555555559</v>
      </c>
      <c r="P2407" s="6">
        <f t="shared" si="150"/>
        <v>8.3122222222222213</v>
      </c>
      <c r="Q2407" t="str">
        <f t="shared" si="151"/>
        <v>Anomalia</v>
      </c>
      <c r="R2407" t="str">
        <f>VLOOKUP(A2407,Funcionários!$A$1:$I$98,6,FALSE)</f>
        <v>Comercial</v>
      </c>
      <c r="S2407" t="str">
        <f>VLOOKUP(A2407,Funcionários!$A$1:$I$98,5,FALSE)</f>
        <v>Gerente</v>
      </c>
      <c r="T2407">
        <f>VLOOKUP(A2407,Funcionários!$A$1:$I$98,8,FALSE)</f>
        <v>8821.07</v>
      </c>
      <c r="U2407" t="str">
        <f>VLOOKUP(A2407,Funcionários!$A$1:$I$98,3,FALSE)</f>
        <v>M</v>
      </c>
    </row>
    <row r="2408" spans="1:21" x14ac:dyDescent="0.3">
      <c r="A2408">
        <v>83</v>
      </c>
      <c r="B2408" t="str">
        <f>VLOOKUP(A2408,Funcionários!$A$1:$I$98,2,FALSE)</f>
        <v>Sr João Miguel da Mota</v>
      </c>
      <c r="C2408" s="2" t="s">
        <v>27</v>
      </c>
      <c r="D2408" s="4" t="s">
        <v>4081</v>
      </c>
      <c r="E2408" s="4" t="s">
        <v>4082</v>
      </c>
      <c r="F2408">
        <v>0</v>
      </c>
      <c r="G2408">
        <v>0.6</v>
      </c>
      <c r="H2408">
        <f t="shared" si="148"/>
        <v>2025</v>
      </c>
      <c r="I2408">
        <f t="shared" si="149"/>
        <v>5</v>
      </c>
      <c r="J2408" t="s">
        <v>28</v>
      </c>
      <c r="K2408" t="str">
        <f>VLOOKUP(A2408,Funcionários!$A$1:$I$98,7,FALSE)</f>
        <v>Manhã</v>
      </c>
      <c r="L2408" t="str">
        <f>VLOOKUP(K2408,Turnos!$A$1:$C$4,2,FALSE)</f>
        <v>06:00</v>
      </c>
      <c r="M2408" t="str">
        <f>VLOOKUP(K2408,Turnos!$A$1:$C$4,3,FALSE)</f>
        <v>14:00</v>
      </c>
      <c r="N2408" s="6">
        <v>2.9836111111111108</v>
      </c>
      <c r="O2408" s="6">
        <v>1.1641666666666675</v>
      </c>
      <c r="P2408" s="6">
        <f t="shared" si="150"/>
        <v>4.1477777777777778</v>
      </c>
      <c r="Q2408" t="str">
        <f t="shared" si="151"/>
        <v>Anomalia</v>
      </c>
      <c r="R2408" t="str">
        <f>VLOOKUP(A2408,Funcionários!$A$1:$I$98,6,FALSE)</f>
        <v>Comercial</v>
      </c>
      <c r="S2408" t="str">
        <f>VLOOKUP(A2408,Funcionários!$A$1:$I$98,5,FALSE)</f>
        <v>Gerente</v>
      </c>
      <c r="T2408">
        <f>VLOOKUP(A2408,Funcionários!$A$1:$I$98,8,FALSE)</f>
        <v>8821.07</v>
      </c>
      <c r="U2408" t="str">
        <f>VLOOKUP(A2408,Funcionários!$A$1:$I$98,3,FALSE)</f>
        <v>M</v>
      </c>
    </row>
    <row r="2409" spans="1:21" x14ac:dyDescent="0.3">
      <c r="A2409">
        <v>83</v>
      </c>
      <c r="B2409" t="str">
        <f>VLOOKUP(A2409,Funcionários!$A$1:$I$98,2,FALSE)</f>
        <v>Sr João Miguel da Mota</v>
      </c>
      <c r="C2409" s="2" t="s">
        <v>29</v>
      </c>
      <c r="D2409" s="4" t="s">
        <v>4083</v>
      </c>
      <c r="E2409" s="4" t="s">
        <v>4084</v>
      </c>
      <c r="F2409">
        <v>0</v>
      </c>
      <c r="G2409">
        <v>3</v>
      </c>
      <c r="H2409">
        <f t="shared" si="148"/>
        <v>2025</v>
      </c>
      <c r="I2409">
        <f t="shared" si="149"/>
        <v>4</v>
      </c>
      <c r="J2409" t="s">
        <v>9</v>
      </c>
      <c r="K2409" t="str">
        <f>VLOOKUP(A2409,Funcionários!$A$1:$I$98,7,FALSE)</f>
        <v>Manhã</v>
      </c>
      <c r="L2409" t="str">
        <f>VLOOKUP(K2409,Turnos!$A$1:$C$4,2,FALSE)</f>
        <v>06:00</v>
      </c>
      <c r="M2409" t="str">
        <f>VLOOKUP(K2409,Turnos!$A$1:$C$4,3,FALSE)</f>
        <v>14:00</v>
      </c>
      <c r="N2409" s="6">
        <v>15.476666666666667</v>
      </c>
      <c r="O2409" s="6">
        <v>12.44</v>
      </c>
      <c r="P2409" s="6">
        <f t="shared" si="150"/>
        <v>27.916666666666664</v>
      </c>
      <c r="Q2409" t="str">
        <f t="shared" si="151"/>
        <v>Anomalia</v>
      </c>
      <c r="R2409" t="str">
        <f>VLOOKUP(A2409,Funcionários!$A$1:$I$98,6,FALSE)</f>
        <v>Comercial</v>
      </c>
      <c r="S2409" t="str">
        <f>VLOOKUP(A2409,Funcionários!$A$1:$I$98,5,FALSE)</f>
        <v>Gerente</v>
      </c>
      <c r="T2409">
        <f>VLOOKUP(A2409,Funcionários!$A$1:$I$98,8,FALSE)</f>
        <v>8821.07</v>
      </c>
      <c r="U2409" t="str">
        <f>VLOOKUP(A2409,Funcionários!$A$1:$I$98,3,FALSE)</f>
        <v>M</v>
      </c>
    </row>
    <row r="2410" spans="1:21" x14ac:dyDescent="0.3">
      <c r="A2410">
        <v>83</v>
      </c>
      <c r="B2410" t="str">
        <f>VLOOKUP(A2410,Funcionários!$A$1:$I$98,2,FALSE)</f>
        <v>Sr João Miguel da Mota</v>
      </c>
      <c r="C2410" s="2" t="s">
        <v>32</v>
      </c>
      <c r="D2410" s="4" t="s">
        <v>4085</v>
      </c>
      <c r="E2410" s="4" t="s">
        <v>4086</v>
      </c>
      <c r="F2410">
        <v>0</v>
      </c>
      <c r="G2410">
        <v>1.3</v>
      </c>
      <c r="H2410">
        <f t="shared" si="148"/>
        <v>2025</v>
      </c>
      <c r="I2410">
        <f t="shared" si="149"/>
        <v>4</v>
      </c>
      <c r="J2410" t="s">
        <v>12</v>
      </c>
      <c r="K2410" t="str">
        <f>VLOOKUP(A2410,Funcionários!$A$1:$I$98,7,FALSE)</f>
        <v>Manhã</v>
      </c>
      <c r="L2410" t="str">
        <f>VLOOKUP(K2410,Turnos!$A$1:$C$4,2,FALSE)</f>
        <v>06:00</v>
      </c>
      <c r="M2410" t="str">
        <f>VLOOKUP(K2410,Turnos!$A$1:$C$4,3,FALSE)</f>
        <v>14:00</v>
      </c>
      <c r="N2410" s="6">
        <v>3.8513888888888883</v>
      </c>
      <c r="O2410" s="6">
        <v>9.7911111111111122</v>
      </c>
      <c r="P2410" s="6">
        <f t="shared" si="150"/>
        <v>13.6425</v>
      </c>
      <c r="Q2410" t="str">
        <f t="shared" si="151"/>
        <v>Anomalia</v>
      </c>
      <c r="R2410" t="str">
        <f>VLOOKUP(A2410,Funcionários!$A$1:$I$98,6,FALSE)</f>
        <v>Comercial</v>
      </c>
      <c r="S2410" t="str">
        <f>VLOOKUP(A2410,Funcionários!$A$1:$I$98,5,FALSE)</f>
        <v>Gerente</v>
      </c>
      <c r="T2410">
        <f>VLOOKUP(A2410,Funcionários!$A$1:$I$98,8,FALSE)</f>
        <v>8821.07</v>
      </c>
      <c r="U2410" t="str">
        <f>VLOOKUP(A2410,Funcionários!$A$1:$I$98,3,FALSE)</f>
        <v>M</v>
      </c>
    </row>
    <row r="2411" spans="1:21" x14ac:dyDescent="0.3">
      <c r="A2411">
        <v>83</v>
      </c>
      <c r="B2411" t="str">
        <f>VLOOKUP(A2411,Funcionários!$A$1:$I$98,2,FALSE)</f>
        <v>Sr João Miguel da Mota</v>
      </c>
      <c r="C2411" s="2" t="s">
        <v>35</v>
      </c>
      <c r="D2411" s="4" t="s">
        <v>4087</v>
      </c>
      <c r="E2411" s="4" t="s">
        <v>4088</v>
      </c>
      <c r="F2411">
        <v>0</v>
      </c>
      <c r="G2411">
        <v>0</v>
      </c>
      <c r="H2411">
        <f t="shared" si="148"/>
        <v>2025</v>
      </c>
      <c r="I2411">
        <f t="shared" si="149"/>
        <v>4</v>
      </c>
      <c r="J2411" t="s">
        <v>16</v>
      </c>
      <c r="K2411" t="str">
        <f>VLOOKUP(A2411,Funcionários!$A$1:$I$98,7,FALSE)</f>
        <v>Manhã</v>
      </c>
      <c r="L2411" t="str">
        <f>VLOOKUP(K2411,Turnos!$A$1:$C$4,2,FALSE)</f>
        <v>06:00</v>
      </c>
      <c r="M2411" t="str">
        <f>VLOOKUP(K2411,Turnos!$A$1:$C$4,3,FALSE)</f>
        <v>14:00</v>
      </c>
      <c r="N2411" s="6">
        <v>2.2327777777777782</v>
      </c>
      <c r="O2411" s="6">
        <v>5.7677777777777752</v>
      </c>
      <c r="P2411" s="6">
        <f t="shared" si="150"/>
        <v>8.0005555555555539</v>
      </c>
      <c r="Q2411" t="str">
        <f t="shared" si="151"/>
        <v>Anomalia</v>
      </c>
      <c r="R2411" t="str">
        <f>VLOOKUP(A2411,Funcionários!$A$1:$I$98,6,FALSE)</f>
        <v>Comercial</v>
      </c>
      <c r="S2411" t="str">
        <f>VLOOKUP(A2411,Funcionários!$A$1:$I$98,5,FALSE)</f>
        <v>Gerente</v>
      </c>
      <c r="T2411">
        <f>VLOOKUP(A2411,Funcionários!$A$1:$I$98,8,FALSE)</f>
        <v>8821.07</v>
      </c>
      <c r="U2411" t="str">
        <f>VLOOKUP(A2411,Funcionários!$A$1:$I$98,3,FALSE)</f>
        <v>M</v>
      </c>
    </row>
    <row r="2412" spans="1:21" x14ac:dyDescent="0.3">
      <c r="A2412">
        <v>83</v>
      </c>
      <c r="B2412" t="str">
        <f>VLOOKUP(A2412,Funcionários!$A$1:$I$98,2,FALSE)</f>
        <v>Sr João Miguel da Mota</v>
      </c>
      <c r="C2412" s="2" t="s">
        <v>36</v>
      </c>
      <c r="D2412" s="4" t="s">
        <v>4089</v>
      </c>
      <c r="E2412" s="4" t="s">
        <v>4090</v>
      </c>
      <c r="F2412">
        <v>0</v>
      </c>
      <c r="G2412">
        <v>0.9</v>
      </c>
      <c r="H2412">
        <f t="shared" si="148"/>
        <v>2025</v>
      </c>
      <c r="I2412">
        <f t="shared" si="149"/>
        <v>4</v>
      </c>
      <c r="J2412" t="s">
        <v>18</v>
      </c>
      <c r="K2412" t="str">
        <f>VLOOKUP(A2412,Funcionários!$A$1:$I$98,7,FALSE)</f>
        <v>Manhã</v>
      </c>
      <c r="L2412" t="str">
        <f>VLOOKUP(K2412,Turnos!$A$1:$C$4,2,FALSE)</f>
        <v>06:00</v>
      </c>
      <c r="M2412" t="str">
        <f>VLOOKUP(K2412,Turnos!$A$1:$C$4,3,FALSE)</f>
        <v>14:00</v>
      </c>
      <c r="N2412" s="6">
        <v>12.836111111111112</v>
      </c>
      <c r="O2412" s="6">
        <v>8.4386111111111095</v>
      </c>
      <c r="P2412" s="6">
        <f t="shared" si="150"/>
        <v>21.274722222222223</v>
      </c>
      <c r="Q2412" t="str">
        <f t="shared" si="151"/>
        <v>Anomalia</v>
      </c>
      <c r="R2412" t="str">
        <f>VLOOKUP(A2412,Funcionários!$A$1:$I$98,6,FALSE)</f>
        <v>Comercial</v>
      </c>
      <c r="S2412" t="str">
        <f>VLOOKUP(A2412,Funcionários!$A$1:$I$98,5,FALSE)</f>
        <v>Gerente</v>
      </c>
      <c r="T2412">
        <f>VLOOKUP(A2412,Funcionários!$A$1:$I$98,8,FALSE)</f>
        <v>8821.07</v>
      </c>
      <c r="U2412" t="str">
        <f>VLOOKUP(A2412,Funcionários!$A$1:$I$98,3,FALSE)</f>
        <v>M</v>
      </c>
    </row>
    <row r="2413" spans="1:21" x14ac:dyDescent="0.3">
      <c r="A2413">
        <v>83</v>
      </c>
      <c r="B2413" t="str">
        <f>VLOOKUP(A2413,Funcionários!$A$1:$I$98,2,FALSE)</f>
        <v>Sr João Miguel da Mota</v>
      </c>
      <c r="C2413" s="2" t="s">
        <v>39</v>
      </c>
      <c r="D2413" s="4"/>
      <c r="E2413" s="4"/>
      <c r="F2413">
        <v>0</v>
      </c>
      <c r="G2413">
        <v>0</v>
      </c>
      <c r="H2413">
        <f t="shared" si="148"/>
        <v>2025</v>
      </c>
      <c r="I2413">
        <f t="shared" si="149"/>
        <v>4</v>
      </c>
      <c r="J2413" t="s">
        <v>22</v>
      </c>
      <c r="K2413" t="str">
        <f>VLOOKUP(A2413,Funcionários!$A$1:$I$98,7,FALSE)</f>
        <v>Manhã</v>
      </c>
      <c r="L2413" t="str">
        <f>VLOOKUP(K2413,Turnos!$A$1:$C$4,2,FALSE)</f>
        <v>06:00</v>
      </c>
      <c r="M2413" t="str">
        <f>VLOOKUP(K2413,Turnos!$A$1:$C$4,3,FALSE)</f>
        <v>14:00</v>
      </c>
      <c r="N2413" s="6">
        <v>6</v>
      </c>
      <c r="O2413" s="6">
        <v>14</v>
      </c>
      <c r="P2413" s="6">
        <f t="shared" si="150"/>
        <v>20</v>
      </c>
      <c r="Q2413" t="str">
        <f t="shared" si="151"/>
        <v>Anomalia</v>
      </c>
      <c r="R2413" t="str">
        <f>VLOOKUP(A2413,Funcionários!$A$1:$I$98,6,FALSE)</f>
        <v>Comercial</v>
      </c>
      <c r="S2413" t="str">
        <f>VLOOKUP(A2413,Funcionários!$A$1:$I$98,5,FALSE)</f>
        <v>Gerente</v>
      </c>
      <c r="T2413">
        <f>VLOOKUP(A2413,Funcionários!$A$1:$I$98,8,FALSE)</f>
        <v>8821.07</v>
      </c>
      <c r="U2413" t="str">
        <f>VLOOKUP(A2413,Funcionários!$A$1:$I$98,3,FALSE)</f>
        <v>M</v>
      </c>
    </row>
    <row r="2414" spans="1:21" x14ac:dyDescent="0.3">
      <c r="A2414">
        <v>83</v>
      </c>
      <c r="B2414" t="str">
        <f>VLOOKUP(A2414,Funcionários!$A$1:$I$98,2,FALSE)</f>
        <v>Sr João Miguel da Mota</v>
      </c>
      <c r="C2414" s="2" t="s">
        <v>42</v>
      </c>
      <c r="D2414" s="4" t="s">
        <v>4091</v>
      </c>
      <c r="E2414" s="4" t="s">
        <v>4092</v>
      </c>
      <c r="F2414">
        <v>0</v>
      </c>
      <c r="G2414">
        <v>1.8</v>
      </c>
      <c r="H2414">
        <f t="shared" si="148"/>
        <v>2025</v>
      </c>
      <c r="I2414">
        <f t="shared" si="149"/>
        <v>4</v>
      </c>
      <c r="J2414" t="s">
        <v>26</v>
      </c>
      <c r="K2414" t="str">
        <f>VLOOKUP(A2414,Funcionários!$A$1:$I$98,7,FALSE)</f>
        <v>Manhã</v>
      </c>
      <c r="L2414" t="str">
        <f>VLOOKUP(K2414,Turnos!$A$1:$C$4,2,FALSE)</f>
        <v>06:00</v>
      </c>
      <c r="M2414" t="str">
        <f>VLOOKUP(K2414,Turnos!$A$1:$C$4,3,FALSE)</f>
        <v>14:00</v>
      </c>
      <c r="N2414" s="6">
        <v>5.6594444444444445</v>
      </c>
      <c r="O2414" s="6">
        <v>3.0741666666666649</v>
      </c>
      <c r="P2414" s="6">
        <f t="shared" si="150"/>
        <v>8.7336111111111094</v>
      </c>
      <c r="Q2414" t="str">
        <f t="shared" si="151"/>
        <v>Anomalia</v>
      </c>
      <c r="R2414" t="str">
        <f>VLOOKUP(A2414,Funcionários!$A$1:$I$98,6,FALSE)</f>
        <v>Comercial</v>
      </c>
      <c r="S2414" t="str">
        <f>VLOOKUP(A2414,Funcionários!$A$1:$I$98,5,FALSE)</f>
        <v>Gerente</v>
      </c>
      <c r="T2414">
        <f>VLOOKUP(A2414,Funcionários!$A$1:$I$98,8,FALSE)</f>
        <v>8821.07</v>
      </c>
      <c r="U2414" t="str">
        <f>VLOOKUP(A2414,Funcionários!$A$1:$I$98,3,FALSE)</f>
        <v>M</v>
      </c>
    </row>
    <row r="2415" spans="1:21" x14ac:dyDescent="0.3">
      <c r="A2415">
        <v>83</v>
      </c>
      <c r="B2415" t="str">
        <f>VLOOKUP(A2415,Funcionários!$A$1:$I$98,2,FALSE)</f>
        <v>Sr João Miguel da Mota</v>
      </c>
      <c r="C2415" s="2" t="s">
        <v>45</v>
      </c>
      <c r="D2415" s="4" t="s">
        <v>4093</v>
      </c>
      <c r="E2415" s="4" t="s">
        <v>4094</v>
      </c>
      <c r="F2415">
        <v>0</v>
      </c>
      <c r="G2415">
        <v>1.1000000000000001</v>
      </c>
      <c r="H2415">
        <f t="shared" si="148"/>
        <v>2025</v>
      </c>
      <c r="I2415">
        <f t="shared" si="149"/>
        <v>4</v>
      </c>
      <c r="J2415" t="s">
        <v>28</v>
      </c>
      <c r="K2415" t="str">
        <f>VLOOKUP(A2415,Funcionários!$A$1:$I$98,7,FALSE)</f>
        <v>Manhã</v>
      </c>
      <c r="L2415" t="str">
        <f>VLOOKUP(K2415,Turnos!$A$1:$C$4,2,FALSE)</f>
        <v>06:00</v>
      </c>
      <c r="M2415" t="str">
        <f>VLOOKUP(K2415,Turnos!$A$1:$C$4,3,FALSE)</f>
        <v>14:00</v>
      </c>
      <c r="N2415" s="6">
        <v>8.4277777777777789</v>
      </c>
      <c r="O2415" s="6">
        <v>9.8527777777777796</v>
      </c>
      <c r="P2415" s="6">
        <f t="shared" si="150"/>
        <v>18.280555555555559</v>
      </c>
      <c r="Q2415" t="str">
        <f t="shared" si="151"/>
        <v>Anomalia</v>
      </c>
      <c r="R2415" t="str">
        <f>VLOOKUP(A2415,Funcionários!$A$1:$I$98,6,FALSE)</f>
        <v>Comercial</v>
      </c>
      <c r="S2415" t="str">
        <f>VLOOKUP(A2415,Funcionários!$A$1:$I$98,5,FALSE)</f>
        <v>Gerente</v>
      </c>
      <c r="T2415">
        <f>VLOOKUP(A2415,Funcionários!$A$1:$I$98,8,FALSE)</f>
        <v>8821.07</v>
      </c>
      <c r="U2415" t="str">
        <f>VLOOKUP(A2415,Funcionários!$A$1:$I$98,3,FALSE)</f>
        <v>M</v>
      </c>
    </row>
    <row r="2416" spans="1:21" x14ac:dyDescent="0.3">
      <c r="A2416">
        <v>83</v>
      </c>
      <c r="B2416" t="str">
        <f>VLOOKUP(A2416,Funcionários!$A$1:$I$98,2,FALSE)</f>
        <v>Sr João Miguel da Mota</v>
      </c>
      <c r="C2416" s="2" t="s">
        <v>48</v>
      </c>
      <c r="D2416" s="4"/>
      <c r="E2416" s="4"/>
      <c r="F2416">
        <v>0</v>
      </c>
      <c r="G2416">
        <v>0</v>
      </c>
      <c r="H2416">
        <f t="shared" si="148"/>
        <v>2025</v>
      </c>
      <c r="I2416">
        <f t="shared" si="149"/>
        <v>4</v>
      </c>
      <c r="J2416" t="s">
        <v>9</v>
      </c>
      <c r="K2416" t="str">
        <f>VLOOKUP(A2416,Funcionários!$A$1:$I$98,7,FALSE)</f>
        <v>Manhã</v>
      </c>
      <c r="L2416" t="str">
        <f>VLOOKUP(K2416,Turnos!$A$1:$C$4,2,FALSE)</f>
        <v>06:00</v>
      </c>
      <c r="M2416" t="str">
        <f>VLOOKUP(K2416,Turnos!$A$1:$C$4,3,FALSE)</f>
        <v>14:00</v>
      </c>
      <c r="N2416" s="6">
        <v>6</v>
      </c>
      <c r="O2416" s="6">
        <v>14</v>
      </c>
      <c r="P2416" s="6">
        <f t="shared" si="150"/>
        <v>20</v>
      </c>
      <c r="Q2416" t="str">
        <f t="shared" si="151"/>
        <v>Anomalia</v>
      </c>
      <c r="R2416" t="str">
        <f>VLOOKUP(A2416,Funcionários!$A$1:$I$98,6,FALSE)</f>
        <v>Comercial</v>
      </c>
      <c r="S2416" t="str">
        <f>VLOOKUP(A2416,Funcionários!$A$1:$I$98,5,FALSE)</f>
        <v>Gerente</v>
      </c>
      <c r="T2416">
        <f>VLOOKUP(A2416,Funcionários!$A$1:$I$98,8,FALSE)</f>
        <v>8821.07</v>
      </c>
      <c r="U2416" t="str">
        <f>VLOOKUP(A2416,Funcionários!$A$1:$I$98,3,FALSE)</f>
        <v>M</v>
      </c>
    </row>
    <row r="2417" spans="1:21" x14ac:dyDescent="0.3">
      <c r="A2417">
        <v>83</v>
      </c>
      <c r="B2417" t="str">
        <f>VLOOKUP(A2417,Funcionários!$A$1:$I$98,2,FALSE)</f>
        <v>Sr João Miguel da Mota</v>
      </c>
      <c r="C2417" s="2" t="s">
        <v>51</v>
      </c>
      <c r="D2417" s="4" t="s">
        <v>4095</v>
      </c>
      <c r="E2417" s="4" t="s">
        <v>4096</v>
      </c>
      <c r="F2417">
        <v>0</v>
      </c>
      <c r="G2417">
        <v>1.7</v>
      </c>
      <c r="H2417">
        <f t="shared" si="148"/>
        <v>2025</v>
      </c>
      <c r="I2417">
        <f t="shared" si="149"/>
        <v>4</v>
      </c>
      <c r="J2417" t="s">
        <v>12</v>
      </c>
      <c r="K2417" t="str">
        <f>VLOOKUP(A2417,Funcionários!$A$1:$I$98,7,FALSE)</f>
        <v>Manhã</v>
      </c>
      <c r="L2417" t="str">
        <f>VLOOKUP(K2417,Turnos!$A$1:$C$4,2,FALSE)</f>
        <v>06:00</v>
      </c>
      <c r="M2417" t="str">
        <f>VLOOKUP(K2417,Turnos!$A$1:$C$4,3,FALSE)</f>
        <v>14:00</v>
      </c>
      <c r="N2417" s="6">
        <v>4.6544444444444446</v>
      </c>
      <c r="O2417" s="6">
        <v>12.442499999999999</v>
      </c>
      <c r="P2417" s="6">
        <f t="shared" si="150"/>
        <v>17.096944444444443</v>
      </c>
      <c r="Q2417" t="str">
        <f t="shared" si="151"/>
        <v>Anomalia</v>
      </c>
      <c r="R2417" t="str">
        <f>VLOOKUP(A2417,Funcionários!$A$1:$I$98,6,FALSE)</f>
        <v>Comercial</v>
      </c>
      <c r="S2417" t="str">
        <f>VLOOKUP(A2417,Funcionários!$A$1:$I$98,5,FALSE)</f>
        <v>Gerente</v>
      </c>
      <c r="T2417">
        <f>VLOOKUP(A2417,Funcionários!$A$1:$I$98,8,FALSE)</f>
        <v>8821.07</v>
      </c>
      <c r="U2417" t="str">
        <f>VLOOKUP(A2417,Funcionários!$A$1:$I$98,3,FALSE)</f>
        <v>M</v>
      </c>
    </row>
    <row r="2418" spans="1:21" x14ac:dyDescent="0.3">
      <c r="A2418">
        <v>83</v>
      </c>
      <c r="B2418" t="str">
        <f>VLOOKUP(A2418,Funcionários!$A$1:$I$98,2,FALSE)</f>
        <v>Sr João Miguel da Mota</v>
      </c>
      <c r="C2418" s="2" t="s">
        <v>54</v>
      </c>
      <c r="D2418" s="4" t="s">
        <v>4097</v>
      </c>
      <c r="E2418" s="4" t="s">
        <v>4098</v>
      </c>
      <c r="F2418">
        <v>0</v>
      </c>
      <c r="G2418">
        <v>0.4</v>
      </c>
      <c r="H2418">
        <f t="shared" si="148"/>
        <v>2025</v>
      </c>
      <c r="I2418">
        <f t="shared" si="149"/>
        <v>4</v>
      </c>
      <c r="J2418" t="s">
        <v>16</v>
      </c>
      <c r="K2418" t="str">
        <f>VLOOKUP(A2418,Funcionários!$A$1:$I$98,7,FALSE)</f>
        <v>Manhã</v>
      </c>
      <c r="L2418" t="str">
        <f>VLOOKUP(K2418,Turnos!$A$1:$C$4,2,FALSE)</f>
        <v>06:00</v>
      </c>
      <c r="M2418" t="str">
        <f>VLOOKUP(K2418,Turnos!$A$1:$C$4,3,FALSE)</f>
        <v>14:00</v>
      </c>
      <c r="N2418" s="6">
        <v>8.0969444444444427</v>
      </c>
      <c r="O2418" s="6">
        <v>2.7641666666666671</v>
      </c>
      <c r="P2418" s="6">
        <f t="shared" si="150"/>
        <v>10.861111111111111</v>
      </c>
      <c r="Q2418" t="str">
        <f t="shared" si="151"/>
        <v>Anomalia</v>
      </c>
      <c r="R2418" t="str">
        <f>VLOOKUP(A2418,Funcionários!$A$1:$I$98,6,FALSE)</f>
        <v>Comercial</v>
      </c>
      <c r="S2418" t="str">
        <f>VLOOKUP(A2418,Funcionários!$A$1:$I$98,5,FALSE)</f>
        <v>Gerente</v>
      </c>
      <c r="T2418">
        <f>VLOOKUP(A2418,Funcionários!$A$1:$I$98,8,FALSE)</f>
        <v>8821.07</v>
      </c>
      <c r="U2418" t="str">
        <f>VLOOKUP(A2418,Funcionários!$A$1:$I$98,3,FALSE)</f>
        <v>M</v>
      </c>
    </row>
    <row r="2419" spans="1:21" x14ac:dyDescent="0.3">
      <c r="A2419">
        <v>83</v>
      </c>
      <c r="B2419" t="str">
        <f>VLOOKUP(A2419,Funcionários!$A$1:$I$98,2,FALSE)</f>
        <v>Sr João Miguel da Mota</v>
      </c>
      <c r="C2419" s="2" t="s">
        <v>57</v>
      </c>
      <c r="D2419" s="4" t="s">
        <v>4099</v>
      </c>
      <c r="E2419" s="4" t="s">
        <v>4100</v>
      </c>
      <c r="F2419">
        <v>0</v>
      </c>
      <c r="G2419">
        <v>0.8</v>
      </c>
      <c r="H2419">
        <f t="shared" si="148"/>
        <v>2025</v>
      </c>
      <c r="I2419">
        <f t="shared" si="149"/>
        <v>4</v>
      </c>
      <c r="J2419" t="s">
        <v>18</v>
      </c>
      <c r="K2419" t="str">
        <f>VLOOKUP(A2419,Funcionários!$A$1:$I$98,7,FALSE)</f>
        <v>Manhã</v>
      </c>
      <c r="L2419" t="str">
        <f>VLOOKUP(K2419,Turnos!$A$1:$C$4,2,FALSE)</f>
        <v>06:00</v>
      </c>
      <c r="M2419" t="str">
        <f>VLOOKUP(K2419,Turnos!$A$1:$C$4,3,FALSE)</f>
        <v>14:00</v>
      </c>
      <c r="N2419" s="6">
        <v>15.816111111111111</v>
      </c>
      <c r="O2419" s="6">
        <v>9.9186111111111099</v>
      </c>
      <c r="P2419" s="6">
        <f t="shared" si="150"/>
        <v>25.734722222222221</v>
      </c>
      <c r="Q2419" t="str">
        <f t="shared" si="151"/>
        <v>Anomalia</v>
      </c>
      <c r="R2419" t="str">
        <f>VLOOKUP(A2419,Funcionários!$A$1:$I$98,6,FALSE)</f>
        <v>Comercial</v>
      </c>
      <c r="S2419" t="str">
        <f>VLOOKUP(A2419,Funcionários!$A$1:$I$98,5,FALSE)</f>
        <v>Gerente</v>
      </c>
      <c r="T2419">
        <f>VLOOKUP(A2419,Funcionários!$A$1:$I$98,8,FALSE)</f>
        <v>8821.07</v>
      </c>
      <c r="U2419" t="str">
        <f>VLOOKUP(A2419,Funcionários!$A$1:$I$98,3,FALSE)</f>
        <v>M</v>
      </c>
    </row>
    <row r="2420" spans="1:21" x14ac:dyDescent="0.3">
      <c r="A2420">
        <v>83</v>
      </c>
      <c r="B2420" t="str">
        <f>VLOOKUP(A2420,Funcionários!$A$1:$I$98,2,FALSE)</f>
        <v>Sr João Miguel da Mota</v>
      </c>
      <c r="C2420" s="2" t="s">
        <v>60</v>
      </c>
      <c r="D2420" s="4" t="s">
        <v>4101</v>
      </c>
      <c r="E2420" s="4" t="s">
        <v>4102</v>
      </c>
      <c r="F2420">
        <v>0</v>
      </c>
      <c r="G2420">
        <v>2.9</v>
      </c>
      <c r="H2420">
        <f t="shared" si="148"/>
        <v>2025</v>
      </c>
      <c r="I2420">
        <f t="shared" si="149"/>
        <v>4</v>
      </c>
      <c r="J2420" t="s">
        <v>22</v>
      </c>
      <c r="K2420" t="str">
        <f>VLOOKUP(A2420,Funcionários!$A$1:$I$98,7,FALSE)</f>
        <v>Manhã</v>
      </c>
      <c r="L2420" t="str">
        <f>VLOOKUP(K2420,Turnos!$A$1:$C$4,2,FALSE)</f>
        <v>06:00</v>
      </c>
      <c r="M2420" t="str">
        <f>VLOOKUP(K2420,Turnos!$A$1:$C$4,3,FALSE)</f>
        <v>14:00</v>
      </c>
      <c r="N2420" s="6">
        <v>16.566111111111113</v>
      </c>
      <c r="O2420" s="6">
        <v>6.8602777777777781</v>
      </c>
      <c r="P2420" s="6">
        <f t="shared" si="150"/>
        <v>23.426388888888891</v>
      </c>
      <c r="Q2420" t="str">
        <f t="shared" si="151"/>
        <v>Anomalia</v>
      </c>
      <c r="R2420" t="str">
        <f>VLOOKUP(A2420,Funcionários!$A$1:$I$98,6,FALSE)</f>
        <v>Comercial</v>
      </c>
      <c r="S2420" t="str">
        <f>VLOOKUP(A2420,Funcionários!$A$1:$I$98,5,FALSE)</f>
        <v>Gerente</v>
      </c>
      <c r="T2420">
        <f>VLOOKUP(A2420,Funcionários!$A$1:$I$98,8,FALSE)</f>
        <v>8821.07</v>
      </c>
      <c r="U2420" t="str">
        <f>VLOOKUP(A2420,Funcionários!$A$1:$I$98,3,FALSE)</f>
        <v>M</v>
      </c>
    </row>
    <row r="2421" spans="1:21" x14ac:dyDescent="0.3">
      <c r="A2421">
        <v>83</v>
      </c>
      <c r="B2421" t="str">
        <f>VLOOKUP(A2421,Funcionários!$A$1:$I$98,2,FALSE)</f>
        <v>Sr João Miguel da Mota</v>
      </c>
      <c r="C2421" s="2" t="s">
        <v>63</v>
      </c>
      <c r="D2421" s="4" t="s">
        <v>4103</v>
      </c>
      <c r="E2421" s="4" t="s">
        <v>3025</v>
      </c>
      <c r="F2421">
        <v>0</v>
      </c>
      <c r="G2421">
        <v>1</v>
      </c>
      <c r="H2421">
        <f t="shared" si="148"/>
        <v>2025</v>
      </c>
      <c r="I2421">
        <f t="shared" si="149"/>
        <v>4</v>
      </c>
      <c r="J2421" t="s">
        <v>26</v>
      </c>
      <c r="K2421" t="str">
        <f>VLOOKUP(A2421,Funcionários!$A$1:$I$98,7,FALSE)</f>
        <v>Manhã</v>
      </c>
      <c r="L2421" t="str">
        <f>VLOOKUP(K2421,Turnos!$A$1:$C$4,2,FALSE)</f>
        <v>06:00</v>
      </c>
      <c r="M2421" t="str">
        <f>VLOOKUP(K2421,Turnos!$A$1:$C$4,3,FALSE)</f>
        <v>14:00</v>
      </c>
      <c r="N2421" s="6">
        <v>6.1441666666666679</v>
      </c>
      <c r="O2421" s="6">
        <v>0.80472222222222101</v>
      </c>
      <c r="P2421" s="6">
        <f t="shared" si="150"/>
        <v>6.9488888888888889</v>
      </c>
      <c r="Q2421" t="str">
        <f t="shared" si="151"/>
        <v>Anomalia</v>
      </c>
      <c r="R2421" t="str">
        <f>VLOOKUP(A2421,Funcionários!$A$1:$I$98,6,FALSE)</f>
        <v>Comercial</v>
      </c>
      <c r="S2421" t="str">
        <f>VLOOKUP(A2421,Funcionários!$A$1:$I$98,5,FALSE)</f>
        <v>Gerente</v>
      </c>
      <c r="T2421">
        <f>VLOOKUP(A2421,Funcionários!$A$1:$I$98,8,FALSE)</f>
        <v>8821.07</v>
      </c>
      <c r="U2421" t="str">
        <f>VLOOKUP(A2421,Funcionários!$A$1:$I$98,3,FALSE)</f>
        <v>M</v>
      </c>
    </row>
    <row r="2422" spans="1:21" x14ac:dyDescent="0.3">
      <c r="A2422">
        <v>83</v>
      </c>
      <c r="B2422" t="str">
        <f>VLOOKUP(A2422,Funcionários!$A$1:$I$98,2,FALSE)</f>
        <v>Sr João Miguel da Mota</v>
      </c>
      <c r="C2422" s="2" t="s">
        <v>66</v>
      </c>
      <c r="D2422" s="4" t="s">
        <v>4104</v>
      </c>
      <c r="E2422" s="4" t="s">
        <v>4105</v>
      </c>
      <c r="F2422">
        <v>0</v>
      </c>
      <c r="G2422">
        <v>1.4</v>
      </c>
      <c r="H2422">
        <f t="shared" si="148"/>
        <v>2025</v>
      </c>
      <c r="I2422">
        <f t="shared" si="149"/>
        <v>4</v>
      </c>
      <c r="J2422" t="s">
        <v>28</v>
      </c>
      <c r="K2422" t="str">
        <f>VLOOKUP(A2422,Funcionários!$A$1:$I$98,7,FALSE)</f>
        <v>Manhã</v>
      </c>
      <c r="L2422" t="str">
        <f>VLOOKUP(K2422,Turnos!$A$1:$C$4,2,FALSE)</f>
        <v>06:00</v>
      </c>
      <c r="M2422" t="str">
        <f>VLOOKUP(K2422,Turnos!$A$1:$C$4,3,FALSE)</f>
        <v>14:00</v>
      </c>
      <c r="N2422" s="6">
        <v>4.8791666666666655</v>
      </c>
      <c r="O2422" s="6">
        <v>6.4938888888888897</v>
      </c>
      <c r="P2422" s="6">
        <f t="shared" si="150"/>
        <v>11.373055555555556</v>
      </c>
      <c r="Q2422" t="str">
        <f t="shared" si="151"/>
        <v>Anomalia</v>
      </c>
      <c r="R2422" t="str">
        <f>VLOOKUP(A2422,Funcionários!$A$1:$I$98,6,FALSE)</f>
        <v>Comercial</v>
      </c>
      <c r="S2422" t="str">
        <f>VLOOKUP(A2422,Funcionários!$A$1:$I$98,5,FALSE)</f>
        <v>Gerente</v>
      </c>
      <c r="T2422">
        <f>VLOOKUP(A2422,Funcionários!$A$1:$I$98,8,FALSE)</f>
        <v>8821.07</v>
      </c>
      <c r="U2422" t="str">
        <f>VLOOKUP(A2422,Funcionários!$A$1:$I$98,3,FALSE)</f>
        <v>M</v>
      </c>
    </row>
    <row r="2423" spans="1:21" x14ac:dyDescent="0.3">
      <c r="A2423">
        <v>83</v>
      </c>
      <c r="B2423" t="str">
        <f>VLOOKUP(A2423,Funcionários!$A$1:$I$98,2,FALSE)</f>
        <v>Sr João Miguel da Mota</v>
      </c>
      <c r="C2423" s="2" t="s">
        <v>69</v>
      </c>
      <c r="D2423" s="4" t="s">
        <v>4106</v>
      </c>
      <c r="E2423" s="4" t="s">
        <v>4107</v>
      </c>
      <c r="F2423">
        <v>0</v>
      </c>
      <c r="G2423">
        <v>1</v>
      </c>
      <c r="H2423">
        <f t="shared" si="148"/>
        <v>2025</v>
      </c>
      <c r="I2423">
        <f t="shared" si="149"/>
        <v>4</v>
      </c>
      <c r="J2423" t="s">
        <v>9</v>
      </c>
      <c r="K2423" t="str">
        <f>VLOOKUP(A2423,Funcionários!$A$1:$I$98,7,FALSE)</f>
        <v>Manhã</v>
      </c>
      <c r="L2423" t="str">
        <f>VLOOKUP(K2423,Turnos!$A$1:$C$4,2,FALSE)</f>
        <v>06:00</v>
      </c>
      <c r="M2423" t="str">
        <f>VLOOKUP(K2423,Turnos!$A$1:$C$4,3,FALSE)</f>
        <v>14:00</v>
      </c>
      <c r="N2423" s="6">
        <v>9.8938888888888883</v>
      </c>
      <c r="O2423" s="6">
        <v>1.0630555555555548</v>
      </c>
      <c r="P2423" s="6">
        <f t="shared" si="150"/>
        <v>10.956944444444442</v>
      </c>
      <c r="Q2423" t="str">
        <f t="shared" si="151"/>
        <v>Anomalia</v>
      </c>
      <c r="R2423" t="str">
        <f>VLOOKUP(A2423,Funcionários!$A$1:$I$98,6,FALSE)</f>
        <v>Comercial</v>
      </c>
      <c r="S2423" t="str">
        <f>VLOOKUP(A2423,Funcionários!$A$1:$I$98,5,FALSE)</f>
        <v>Gerente</v>
      </c>
      <c r="T2423">
        <f>VLOOKUP(A2423,Funcionários!$A$1:$I$98,8,FALSE)</f>
        <v>8821.07</v>
      </c>
      <c r="U2423" t="str">
        <f>VLOOKUP(A2423,Funcionários!$A$1:$I$98,3,FALSE)</f>
        <v>M</v>
      </c>
    </row>
    <row r="2424" spans="1:21" x14ac:dyDescent="0.3">
      <c r="A2424">
        <v>83</v>
      </c>
      <c r="B2424" t="str">
        <f>VLOOKUP(A2424,Funcionários!$A$1:$I$98,2,FALSE)</f>
        <v>Sr João Miguel da Mota</v>
      </c>
      <c r="C2424" s="2" t="s">
        <v>72</v>
      </c>
      <c r="D2424" s="4" t="s">
        <v>4108</v>
      </c>
      <c r="E2424" s="4" t="s">
        <v>58</v>
      </c>
      <c r="F2424">
        <v>0</v>
      </c>
      <c r="G2424">
        <v>0</v>
      </c>
      <c r="H2424">
        <f t="shared" si="148"/>
        <v>2025</v>
      </c>
      <c r="I2424">
        <f t="shared" si="149"/>
        <v>4</v>
      </c>
      <c r="J2424" t="s">
        <v>12</v>
      </c>
      <c r="K2424" t="str">
        <f>VLOOKUP(A2424,Funcionários!$A$1:$I$98,7,FALSE)</f>
        <v>Manhã</v>
      </c>
      <c r="L2424" t="str">
        <f>VLOOKUP(K2424,Turnos!$A$1:$C$4,2,FALSE)</f>
        <v>06:00</v>
      </c>
      <c r="M2424" t="str">
        <f>VLOOKUP(K2424,Turnos!$A$1:$C$4,3,FALSE)</f>
        <v>14:00</v>
      </c>
      <c r="N2424" s="6">
        <v>9.6280555555555569</v>
      </c>
      <c r="O2424" s="6">
        <v>10.616944444444446</v>
      </c>
      <c r="P2424" s="6">
        <f t="shared" si="150"/>
        <v>20.245000000000005</v>
      </c>
      <c r="Q2424" t="str">
        <f t="shared" si="151"/>
        <v>Anomalia</v>
      </c>
      <c r="R2424" t="str">
        <f>VLOOKUP(A2424,Funcionários!$A$1:$I$98,6,FALSE)</f>
        <v>Comercial</v>
      </c>
      <c r="S2424" t="str">
        <f>VLOOKUP(A2424,Funcionários!$A$1:$I$98,5,FALSE)</f>
        <v>Gerente</v>
      </c>
      <c r="T2424">
        <f>VLOOKUP(A2424,Funcionários!$A$1:$I$98,8,FALSE)</f>
        <v>8821.07</v>
      </c>
      <c r="U2424" t="str">
        <f>VLOOKUP(A2424,Funcionários!$A$1:$I$98,3,FALSE)</f>
        <v>M</v>
      </c>
    </row>
    <row r="2425" spans="1:21" x14ac:dyDescent="0.3">
      <c r="A2425">
        <v>83</v>
      </c>
      <c r="B2425" t="str">
        <f>VLOOKUP(A2425,Funcionários!$A$1:$I$98,2,FALSE)</f>
        <v>Sr João Miguel da Mota</v>
      </c>
      <c r="C2425" s="2" t="s">
        <v>75</v>
      </c>
      <c r="D2425" s="4" t="s">
        <v>4109</v>
      </c>
      <c r="E2425" s="4" t="s">
        <v>4110</v>
      </c>
      <c r="F2425">
        <v>0</v>
      </c>
      <c r="G2425">
        <v>0</v>
      </c>
      <c r="H2425">
        <f t="shared" si="148"/>
        <v>2025</v>
      </c>
      <c r="I2425">
        <f t="shared" si="149"/>
        <v>4</v>
      </c>
      <c r="J2425" t="s">
        <v>16</v>
      </c>
      <c r="K2425" t="str">
        <f>VLOOKUP(A2425,Funcionários!$A$1:$I$98,7,FALSE)</f>
        <v>Manhã</v>
      </c>
      <c r="L2425" t="str">
        <f>VLOOKUP(K2425,Turnos!$A$1:$C$4,2,FALSE)</f>
        <v>06:00</v>
      </c>
      <c r="M2425" t="str">
        <f>VLOOKUP(K2425,Turnos!$A$1:$C$4,3,FALSE)</f>
        <v>14:00</v>
      </c>
      <c r="N2425" s="6">
        <v>5.3002777777777785</v>
      </c>
      <c r="O2425" s="6">
        <v>7.1883333333333335</v>
      </c>
      <c r="P2425" s="6">
        <f t="shared" si="150"/>
        <v>12.488611111111112</v>
      </c>
      <c r="Q2425" t="str">
        <f t="shared" si="151"/>
        <v>Anomalia</v>
      </c>
      <c r="R2425" t="str">
        <f>VLOOKUP(A2425,Funcionários!$A$1:$I$98,6,FALSE)</f>
        <v>Comercial</v>
      </c>
      <c r="S2425" t="str">
        <f>VLOOKUP(A2425,Funcionários!$A$1:$I$98,5,FALSE)</f>
        <v>Gerente</v>
      </c>
      <c r="T2425">
        <f>VLOOKUP(A2425,Funcionários!$A$1:$I$98,8,FALSE)</f>
        <v>8821.07</v>
      </c>
      <c r="U2425" t="str">
        <f>VLOOKUP(A2425,Funcionários!$A$1:$I$98,3,FALSE)</f>
        <v>M</v>
      </c>
    </row>
    <row r="2426" spans="1:21" x14ac:dyDescent="0.3">
      <c r="A2426">
        <v>83</v>
      </c>
      <c r="B2426" t="str">
        <f>VLOOKUP(A2426,Funcionários!$A$1:$I$98,2,FALSE)</f>
        <v>Sr João Miguel da Mota</v>
      </c>
      <c r="C2426" s="2" t="s">
        <v>76</v>
      </c>
      <c r="D2426" s="4" t="s">
        <v>4111</v>
      </c>
      <c r="E2426" s="4" t="s">
        <v>4112</v>
      </c>
      <c r="F2426">
        <v>0</v>
      </c>
      <c r="G2426">
        <v>2</v>
      </c>
      <c r="H2426">
        <f t="shared" si="148"/>
        <v>2025</v>
      </c>
      <c r="I2426">
        <f t="shared" si="149"/>
        <v>4</v>
      </c>
      <c r="J2426" t="s">
        <v>18</v>
      </c>
      <c r="K2426" t="str">
        <f>VLOOKUP(A2426,Funcionários!$A$1:$I$98,7,FALSE)</f>
        <v>Manhã</v>
      </c>
      <c r="L2426" t="str">
        <f>VLOOKUP(K2426,Turnos!$A$1:$C$4,2,FALSE)</f>
        <v>06:00</v>
      </c>
      <c r="M2426" t="str">
        <f>VLOOKUP(K2426,Turnos!$A$1:$C$4,3,FALSE)</f>
        <v>14:00</v>
      </c>
      <c r="N2426" s="6">
        <v>1.0533333333333341</v>
      </c>
      <c r="O2426" s="6">
        <v>13.08666666666667</v>
      </c>
      <c r="P2426" s="6">
        <f t="shared" si="150"/>
        <v>14.140000000000004</v>
      </c>
      <c r="Q2426" t="str">
        <f t="shared" si="151"/>
        <v>Anomalia</v>
      </c>
      <c r="R2426" t="str">
        <f>VLOOKUP(A2426,Funcionários!$A$1:$I$98,6,FALSE)</f>
        <v>Comercial</v>
      </c>
      <c r="S2426" t="str">
        <f>VLOOKUP(A2426,Funcionários!$A$1:$I$98,5,FALSE)</f>
        <v>Gerente</v>
      </c>
      <c r="T2426">
        <f>VLOOKUP(A2426,Funcionários!$A$1:$I$98,8,FALSE)</f>
        <v>8821.07</v>
      </c>
      <c r="U2426" t="str">
        <f>VLOOKUP(A2426,Funcionários!$A$1:$I$98,3,FALSE)</f>
        <v>M</v>
      </c>
    </row>
    <row r="2427" spans="1:21" x14ac:dyDescent="0.3">
      <c r="A2427">
        <v>83</v>
      </c>
      <c r="B2427" t="str">
        <f>VLOOKUP(A2427,Funcionários!$A$1:$I$98,2,FALSE)</f>
        <v>Sr João Miguel da Mota</v>
      </c>
      <c r="C2427" s="2" t="s">
        <v>79</v>
      </c>
      <c r="D2427" s="4" t="s">
        <v>4113</v>
      </c>
      <c r="E2427" s="4" t="s">
        <v>4114</v>
      </c>
      <c r="F2427">
        <v>0</v>
      </c>
      <c r="G2427">
        <v>2.1</v>
      </c>
      <c r="H2427">
        <f t="shared" si="148"/>
        <v>2025</v>
      </c>
      <c r="I2427">
        <f t="shared" si="149"/>
        <v>4</v>
      </c>
      <c r="J2427" t="s">
        <v>22</v>
      </c>
      <c r="K2427" t="str">
        <f>VLOOKUP(A2427,Funcionários!$A$1:$I$98,7,FALSE)</f>
        <v>Manhã</v>
      </c>
      <c r="L2427" t="str">
        <f>VLOOKUP(K2427,Turnos!$A$1:$C$4,2,FALSE)</f>
        <v>06:00</v>
      </c>
      <c r="M2427" t="str">
        <f>VLOOKUP(K2427,Turnos!$A$1:$C$4,3,FALSE)</f>
        <v>14:00</v>
      </c>
      <c r="N2427" s="6">
        <v>7.9688888888888885</v>
      </c>
      <c r="O2427" s="6">
        <v>4.1547222222222224</v>
      </c>
      <c r="P2427" s="6">
        <f t="shared" si="150"/>
        <v>12.12361111111111</v>
      </c>
      <c r="Q2427" t="str">
        <f t="shared" si="151"/>
        <v>Anomalia</v>
      </c>
      <c r="R2427" t="str">
        <f>VLOOKUP(A2427,Funcionários!$A$1:$I$98,6,FALSE)</f>
        <v>Comercial</v>
      </c>
      <c r="S2427" t="str">
        <f>VLOOKUP(A2427,Funcionários!$A$1:$I$98,5,FALSE)</f>
        <v>Gerente</v>
      </c>
      <c r="T2427">
        <f>VLOOKUP(A2427,Funcionários!$A$1:$I$98,8,FALSE)</f>
        <v>8821.07</v>
      </c>
      <c r="U2427" t="str">
        <f>VLOOKUP(A2427,Funcionários!$A$1:$I$98,3,FALSE)</f>
        <v>M</v>
      </c>
    </row>
    <row r="2428" spans="1:21" x14ac:dyDescent="0.3">
      <c r="A2428">
        <v>83</v>
      </c>
      <c r="B2428" t="str">
        <f>VLOOKUP(A2428,Funcionários!$A$1:$I$98,2,FALSE)</f>
        <v>Sr João Miguel da Mota</v>
      </c>
      <c r="C2428" s="2" t="s">
        <v>82</v>
      </c>
      <c r="D2428" s="4" t="s">
        <v>4115</v>
      </c>
      <c r="E2428" s="4" t="s">
        <v>4116</v>
      </c>
      <c r="F2428">
        <v>0</v>
      </c>
      <c r="G2428">
        <v>2.4</v>
      </c>
      <c r="H2428">
        <f t="shared" si="148"/>
        <v>2025</v>
      </c>
      <c r="I2428">
        <f t="shared" si="149"/>
        <v>4</v>
      </c>
      <c r="J2428" t="s">
        <v>26</v>
      </c>
      <c r="K2428" t="str">
        <f>VLOOKUP(A2428,Funcionários!$A$1:$I$98,7,FALSE)</f>
        <v>Manhã</v>
      </c>
      <c r="L2428" t="str">
        <f>VLOOKUP(K2428,Turnos!$A$1:$C$4,2,FALSE)</f>
        <v>06:00</v>
      </c>
      <c r="M2428" t="str">
        <f>VLOOKUP(K2428,Turnos!$A$1:$C$4,3,FALSE)</f>
        <v>14:00</v>
      </c>
      <c r="N2428" s="6">
        <v>2.0266666666666668</v>
      </c>
      <c r="O2428" s="6">
        <v>4.7986111111111089</v>
      </c>
      <c r="P2428" s="6">
        <f t="shared" si="150"/>
        <v>6.8252777777777762</v>
      </c>
      <c r="Q2428" t="str">
        <f t="shared" si="151"/>
        <v>Anomalia</v>
      </c>
      <c r="R2428" t="str">
        <f>VLOOKUP(A2428,Funcionários!$A$1:$I$98,6,FALSE)</f>
        <v>Comercial</v>
      </c>
      <c r="S2428" t="str">
        <f>VLOOKUP(A2428,Funcionários!$A$1:$I$98,5,FALSE)</f>
        <v>Gerente</v>
      </c>
      <c r="T2428">
        <f>VLOOKUP(A2428,Funcionários!$A$1:$I$98,8,FALSE)</f>
        <v>8821.07</v>
      </c>
      <c r="U2428" t="str">
        <f>VLOOKUP(A2428,Funcionários!$A$1:$I$98,3,FALSE)</f>
        <v>M</v>
      </c>
    </row>
    <row r="2429" spans="1:21" x14ac:dyDescent="0.3">
      <c r="A2429">
        <v>83</v>
      </c>
      <c r="B2429" t="str">
        <f>VLOOKUP(A2429,Funcionários!$A$1:$I$98,2,FALSE)</f>
        <v>Sr João Miguel da Mota</v>
      </c>
      <c r="C2429" s="2" t="s">
        <v>85</v>
      </c>
      <c r="D2429" s="4"/>
      <c r="E2429" s="4"/>
      <c r="F2429">
        <v>0</v>
      </c>
      <c r="G2429">
        <v>0</v>
      </c>
      <c r="H2429">
        <f t="shared" si="148"/>
        <v>2025</v>
      </c>
      <c r="I2429">
        <f t="shared" si="149"/>
        <v>4</v>
      </c>
      <c r="J2429" t="s">
        <v>28</v>
      </c>
      <c r="K2429" t="str">
        <f>VLOOKUP(A2429,Funcionários!$A$1:$I$98,7,FALSE)</f>
        <v>Manhã</v>
      </c>
      <c r="L2429" t="str">
        <f>VLOOKUP(K2429,Turnos!$A$1:$C$4,2,FALSE)</f>
        <v>06:00</v>
      </c>
      <c r="M2429" t="str">
        <f>VLOOKUP(K2429,Turnos!$A$1:$C$4,3,FALSE)</f>
        <v>14:00</v>
      </c>
      <c r="N2429" s="6">
        <v>6</v>
      </c>
      <c r="O2429" s="6">
        <v>14</v>
      </c>
      <c r="P2429" s="6">
        <f t="shared" si="150"/>
        <v>20</v>
      </c>
      <c r="Q2429" t="str">
        <f t="shared" si="151"/>
        <v>Anomalia</v>
      </c>
      <c r="R2429" t="str">
        <f>VLOOKUP(A2429,Funcionários!$A$1:$I$98,6,FALSE)</f>
        <v>Comercial</v>
      </c>
      <c r="S2429" t="str">
        <f>VLOOKUP(A2429,Funcionários!$A$1:$I$98,5,FALSE)</f>
        <v>Gerente</v>
      </c>
      <c r="T2429">
        <f>VLOOKUP(A2429,Funcionários!$A$1:$I$98,8,FALSE)</f>
        <v>8821.07</v>
      </c>
      <c r="U2429" t="str">
        <f>VLOOKUP(A2429,Funcionários!$A$1:$I$98,3,FALSE)</f>
        <v>M</v>
      </c>
    </row>
    <row r="2430" spans="1:21" x14ac:dyDescent="0.3">
      <c r="A2430">
        <v>83</v>
      </c>
      <c r="B2430" t="str">
        <f>VLOOKUP(A2430,Funcionários!$A$1:$I$98,2,FALSE)</f>
        <v>Sr João Miguel da Mota</v>
      </c>
      <c r="C2430" s="2" t="s">
        <v>88</v>
      </c>
      <c r="D2430" s="4" t="s">
        <v>4117</v>
      </c>
      <c r="E2430" s="4" t="s">
        <v>4118</v>
      </c>
      <c r="F2430">
        <v>0</v>
      </c>
      <c r="G2430">
        <v>2</v>
      </c>
      <c r="H2430">
        <f t="shared" si="148"/>
        <v>2025</v>
      </c>
      <c r="I2430">
        <f t="shared" si="149"/>
        <v>4</v>
      </c>
      <c r="J2430" t="s">
        <v>9</v>
      </c>
      <c r="K2430" t="str">
        <f>VLOOKUP(A2430,Funcionários!$A$1:$I$98,7,FALSE)</f>
        <v>Manhã</v>
      </c>
      <c r="L2430" t="str">
        <f>VLOOKUP(K2430,Turnos!$A$1:$C$4,2,FALSE)</f>
        <v>06:00</v>
      </c>
      <c r="M2430" t="str">
        <f>VLOOKUP(K2430,Turnos!$A$1:$C$4,3,FALSE)</f>
        <v>14:00</v>
      </c>
      <c r="N2430" s="6">
        <v>15.654444444444444</v>
      </c>
      <c r="O2430" s="6">
        <v>5.0922222222222224</v>
      </c>
      <c r="P2430" s="6">
        <f t="shared" si="150"/>
        <v>20.746666666666666</v>
      </c>
      <c r="Q2430" t="str">
        <f t="shared" si="151"/>
        <v>Anomalia</v>
      </c>
      <c r="R2430" t="str">
        <f>VLOOKUP(A2430,Funcionários!$A$1:$I$98,6,FALSE)</f>
        <v>Comercial</v>
      </c>
      <c r="S2430" t="str">
        <f>VLOOKUP(A2430,Funcionários!$A$1:$I$98,5,FALSE)</f>
        <v>Gerente</v>
      </c>
      <c r="T2430">
        <f>VLOOKUP(A2430,Funcionários!$A$1:$I$98,8,FALSE)</f>
        <v>8821.07</v>
      </c>
      <c r="U2430" t="str">
        <f>VLOOKUP(A2430,Funcionários!$A$1:$I$98,3,FALSE)</f>
        <v>M</v>
      </c>
    </row>
    <row r="2431" spans="1:21" x14ac:dyDescent="0.3">
      <c r="A2431">
        <v>83</v>
      </c>
      <c r="B2431" t="str">
        <f>VLOOKUP(A2431,Funcionários!$A$1:$I$98,2,FALSE)</f>
        <v>Sr João Miguel da Mota</v>
      </c>
      <c r="C2431" s="2" t="s">
        <v>91</v>
      </c>
      <c r="D2431" s="4" t="s">
        <v>4119</v>
      </c>
      <c r="E2431" s="4" t="s">
        <v>4120</v>
      </c>
      <c r="F2431">
        <v>0</v>
      </c>
      <c r="G2431">
        <v>2.4</v>
      </c>
      <c r="H2431">
        <f t="shared" si="148"/>
        <v>2025</v>
      </c>
      <c r="I2431">
        <f t="shared" si="149"/>
        <v>4</v>
      </c>
      <c r="J2431" t="s">
        <v>12</v>
      </c>
      <c r="K2431" t="str">
        <f>VLOOKUP(A2431,Funcionários!$A$1:$I$98,7,FALSE)</f>
        <v>Manhã</v>
      </c>
      <c r="L2431" t="str">
        <f>VLOOKUP(K2431,Turnos!$A$1:$C$4,2,FALSE)</f>
        <v>06:00</v>
      </c>
      <c r="M2431" t="str">
        <f>VLOOKUP(K2431,Turnos!$A$1:$C$4,3,FALSE)</f>
        <v>14:00</v>
      </c>
      <c r="N2431" s="6">
        <v>16.216666666666665</v>
      </c>
      <c r="O2431" s="6">
        <v>6.5036111111111117</v>
      </c>
      <c r="P2431" s="6">
        <f t="shared" si="150"/>
        <v>22.720277777777778</v>
      </c>
      <c r="Q2431" t="str">
        <f t="shared" si="151"/>
        <v>Anomalia</v>
      </c>
      <c r="R2431" t="str">
        <f>VLOOKUP(A2431,Funcionários!$A$1:$I$98,6,FALSE)</f>
        <v>Comercial</v>
      </c>
      <c r="S2431" t="str">
        <f>VLOOKUP(A2431,Funcionários!$A$1:$I$98,5,FALSE)</f>
        <v>Gerente</v>
      </c>
      <c r="T2431">
        <f>VLOOKUP(A2431,Funcionários!$A$1:$I$98,8,FALSE)</f>
        <v>8821.07</v>
      </c>
      <c r="U2431" t="str">
        <f>VLOOKUP(A2431,Funcionários!$A$1:$I$98,3,FALSE)</f>
        <v>M</v>
      </c>
    </row>
    <row r="2432" spans="1:21" x14ac:dyDescent="0.3">
      <c r="A2432">
        <v>84</v>
      </c>
      <c r="B2432" t="str">
        <f>VLOOKUP(A2432,Funcionários!$A$1:$I$98,2,FALSE)</f>
        <v>Dr Ryan Garcia</v>
      </c>
      <c r="C2432" s="2" t="s">
        <v>7</v>
      </c>
      <c r="D2432" s="4" t="s">
        <v>4121</v>
      </c>
      <c r="E2432" s="4" t="s">
        <v>4122</v>
      </c>
      <c r="F2432">
        <v>0</v>
      </c>
      <c r="G2432">
        <v>0.5</v>
      </c>
      <c r="H2432">
        <f t="shared" si="148"/>
        <v>2025</v>
      </c>
      <c r="I2432">
        <f t="shared" si="149"/>
        <v>5</v>
      </c>
      <c r="J2432" t="s">
        <v>9</v>
      </c>
      <c r="K2432" t="str">
        <f>VLOOKUP(A2432,Funcionários!$A$1:$I$98,7,FALSE)</f>
        <v>Noite</v>
      </c>
      <c r="L2432" t="str">
        <f>VLOOKUP(K2432,Turnos!$A$1:$C$4,2,FALSE)</f>
        <v>22:00</v>
      </c>
      <c r="M2432" t="str">
        <f>VLOOKUP(K2432,Turnos!$A$1:$C$4,3,FALSE)</f>
        <v>06:00</v>
      </c>
      <c r="N2432" s="6">
        <v>12.23861111111111</v>
      </c>
      <c r="O2432" s="6">
        <v>4.0827777777777783</v>
      </c>
      <c r="P2432" s="6">
        <f t="shared" si="150"/>
        <v>16.32138888888889</v>
      </c>
      <c r="Q2432" t="str">
        <f t="shared" si="151"/>
        <v>Anomalia</v>
      </c>
      <c r="R2432" t="str">
        <f>VLOOKUP(A2432,Funcionários!$A$1:$I$98,6,FALSE)</f>
        <v>Logística</v>
      </c>
      <c r="S2432" t="str">
        <f>VLOOKUP(A2432,Funcionários!$A$1:$I$98,5,FALSE)</f>
        <v>Analista</v>
      </c>
      <c r="T2432">
        <f>VLOOKUP(A2432,Funcionários!$A$1:$I$98,8,FALSE)</f>
        <v>5227.6899999999996</v>
      </c>
      <c r="U2432" t="str">
        <f>VLOOKUP(A2432,Funcionários!$A$1:$I$98,3,FALSE)</f>
        <v>M</v>
      </c>
    </row>
    <row r="2433" spans="1:21" x14ac:dyDescent="0.3">
      <c r="A2433">
        <v>84</v>
      </c>
      <c r="B2433" t="str">
        <f>VLOOKUP(A2433,Funcionários!$A$1:$I$98,2,FALSE)</f>
        <v>Dr Ryan Garcia</v>
      </c>
      <c r="C2433" s="2" t="s">
        <v>10</v>
      </c>
      <c r="D2433" s="4" t="s">
        <v>4123</v>
      </c>
      <c r="E2433" s="4" t="s">
        <v>4124</v>
      </c>
      <c r="F2433">
        <v>0</v>
      </c>
      <c r="G2433">
        <v>0</v>
      </c>
      <c r="H2433">
        <f t="shared" si="148"/>
        <v>2025</v>
      </c>
      <c r="I2433">
        <f t="shared" si="149"/>
        <v>5</v>
      </c>
      <c r="J2433" t="s">
        <v>12</v>
      </c>
      <c r="K2433" t="str">
        <f>VLOOKUP(A2433,Funcionários!$A$1:$I$98,7,FALSE)</f>
        <v>Noite</v>
      </c>
      <c r="L2433" t="str">
        <f>VLOOKUP(K2433,Turnos!$A$1:$C$4,2,FALSE)</f>
        <v>22:00</v>
      </c>
      <c r="M2433" t="str">
        <f>VLOOKUP(K2433,Turnos!$A$1:$C$4,3,FALSE)</f>
        <v>06:00</v>
      </c>
      <c r="N2433" s="6">
        <v>3.3122222222222217</v>
      </c>
      <c r="O2433" s="6">
        <v>9.7244444444444458</v>
      </c>
      <c r="P2433" s="6">
        <f t="shared" si="150"/>
        <v>13.036666666666667</v>
      </c>
      <c r="Q2433" t="str">
        <f t="shared" si="151"/>
        <v>Anomalia</v>
      </c>
      <c r="R2433" t="str">
        <f>VLOOKUP(A2433,Funcionários!$A$1:$I$98,6,FALSE)</f>
        <v>Logística</v>
      </c>
      <c r="S2433" t="str">
        <f>VLOOKUP(A2433,Funcionários!$A$1:$I$98,5,FALSE)</f>
        <v>Analista</v>
      </c>
      <c r="T2433">
        <f>VLOOKUP(A2433,Funcionários!$A$1:$I$98,8,FALSE)</f>
        <v>5227.6899999999996</v>
      </c>
      <c r="U2433" t="str">
        <f>VLOOKUP(A2433,Funcionários!$A$1:$I$98,3,FALSE)</f>
        <v>M</v>
      </c>
    </row>
    <row r="2434" spans="1:21" x14ac:dyDescent="0.3">
      <c r="A2434">
        <v>84</v>
      </c>
      <c r="B2434" t="str">
        <f>VLOOKUP(A2434,Funcionários!$A$1:$I$98,2,FALSE)</f>
        <v>Dr Ryan Garcia</v>
      </c>
      <c r="C2434" s="2" t="s">
        <v>13</v>
      </c>
      <c r="D2434" s="4" t="s">
        <v>4125</v>
      </c>
      <c r="E2434" s="4" t="s">
        <v>4126</v>
      </c>
      <c r="F2434">
        <v>0</v>
      </c>
      <c r="G2434">
        <v>1.3</v>
      </c>
      <c r="H2434">
        <f t="shared" si="148"/>
        <v>2025</v>
      </c>
      <c r="I2434">
        <f t="shared" si="149"/>
        <v>5</v>
      </c>
      <c r="J2434" t="s">
        <v>16</v>
      </c>
      <c r="K2434" t="str">
        <f>VLOOKUP(A2434,Funcionários!$A$1:$I$98,7,FALSE)</f>
        <v>Noite</v>
      </c>
      <c r="L2434" t="str">
        <f>VLOOKUP(K2434,Turnos!$A$1:$C$4,2,FALSE)</f>
        <v>22:00</v>
      </c>
      <c r="M2434" t="str">
        <f>VLOOKUP(K2434,Turnos!$A$1:$C$4,3,FALSE)</f>
        <v>06:00</v>
      </c>
      <c r="N2434" s="6">
        <v>11.953611111111112</v>
      </c>
      <c r="O2434" s="6">
        <v>2.1905555555555556</v>
      </c>
      <c r="P2434" s="6">
        <f t="shared" si="150"/>
        <v>14.144166666666667</v>
      </c>
      <c r="Q2434" t="str">
        <f t="shared" si="151"/>
        <v>Anomalia</v>
      </c>
      <c r="R2434" t="str">
        <f>VLOOKUP(A2434,Funcionários!$A$1:$I$98,6,FALSE)</f>
        <v>Logística</v>
      </c>
      <c r="S2434" t="str">
        <f>VLOOKUP(A2434,Funcionários!$A$1:$I$98,5,FALSE)</f>
        <v>Analista</v>
      </c>
      <c r="T2434">
        <f>VLOOKUP(A2434,Funcionários!$A$1:$I$98,8,FALSE)</f>
        <v>5227.6899999999996</v>
      </c>
      <c r="U2434" t="str">
        <f>VLOOKUP(A2434,Funcionários!$A$1:$I$98,3,FALSE)</f>
        <v>M</v>
      </c>
    </row>
    <row r="2435" spans="1:21" x14ac:dyDescent="0.3">
      <c r="A2435">
        <v>84</v>
      </c>
      <c r="B2435" t="str">
        <f>VLOOKUP(A2435,Funcionários!$A$1:$I$98,2,FALSE)</f>
        <v>Dr Ryan Garcia</v>
      </c>
      <c r="C2435" s="2" t="s">
        <v>17</v>
      </c>
      <c r="D2435" s="4"/>
      <c r="E2435" s="4"/>
      <c r="F2435">
        <v>0</v>
      </c>
      <c r="G2435">
        <v>0</v>
      </c>
      <c r="H2435">
        <f t="shared" ref="H2435:H2498" si="152">YEAR(C2435)</f>
        <v>2025</v>
      </c>
      <c r="I2435">
        <f t="shared" ref="I2435:I2498" si="153">MONTH(C2435)</f>
        <v>5</v>
      </c>
      <c r="J2435" t="s">
        <v>18</v>
      </c>
      <c r="K2435" t="str">
        <f>VLOOKUP(A2435,Funcionários!$A$1:$I$98,7,FALSE)</f>
        <v>Noite</v>
      </c>
      <c r="L2435" t="str">
        <f>VLOOKUP(K2435,Turnos!$A$1:$C$4,2,FALSE)</f>
        <v>22:00</v>
      </c>
      <c r="M2435" t="str">
        <f>VLOOKUP(K2435,Turnos!$A$1:$C$4,3,FALSE)</f>
        <v>06:00</v>
      </c>
      <c r="N2435" s="6">
        <v>22</v>
      </c>
      <c r="O2435" s="6">
        <v>6</v>
      </c>
      <c r="P2435" s="6">
        <f t="shared" ref="P2435:P2498" si="154">N2435+O2435</f>
        <v>28</v>
      </c>
      <c r="Q2435" t="str">
        <f t="shared" ref="Q2435:Q2498" si="155">IF(OR(N2435&gt;2,O2435&gt;2),"Anomalia","OK")</f>
        <v>Anomalia</v>
      </c>
      <c r="R2435" t="str">
        <f>VLOOKUP(A2435,Funcionários!$A$1:$I$98,6,FALSE)</f>
        <v>Logística</v>
      </c>
      <c r="S2435" t="str">
        <f>VLOOKUP(A2435,Funcionários!$A$1:$I$98,5,FALSE)</f>
        <v>Analista</v>
      </c>
      <c r="T2435">
        <f>VLOOKUP(A2435,Funcionários!$A$1:$I$98,8,FALSE)</f>
        <v>5227.6899999999996</v>
      </c>
      <c r="U2435" t="str">
        <f>VLOOKUP(A2435,Funcionários!$A$1:$I$98,3,FALSE)</f>
        <v>M</v>
      </c>
    </row>
    <row r="2436" spans="1:21" x14ac:dyDescent="0.3">
      <c r="A2436">
        <v>84</v>
      </c>
      <c r="B2436" t="str">
        <f>VLOOKUP(A2436,Funcionários!$A$1:$I$98,2,FALSE)</f>
        <v>Dr Ryan Garcia</v>
      </c>
      <c r="C2436" s="2" t="s">
        <v>19</v>
      </c>
      <c r="D2436" s="4" t="s">
        <v>4127</v>
      </c>
      <c r="E2436" s="4" t="s">
        <v>4128</v>
      </c>
      <c r="F2436">
        <v>0</v>
      </c>
      <c r="G2436">
        <v>1.1000000000000001</v>
      </c>
      <c r="H2436">
        <f t="shared" si="152"/>
        <v>2025</v>
      </c>
      <c r="I2436">
        <f t="shared" si="153"/>
        <v>5</v>
      </c>
      <c r="J2436" t="s">
        <v>22</v>
      </c>
      <c r="K2436" t="str">
        <f>VLOOKUP(A2436,Funcionários!$A$1:$I$98,7,FALSE)</f>
        <v>Noite</v>
      </c>
      <c r="L2436" t="str">
        <f>VLOOKUP(K2436,Turnos!$A$1:$C$4,2,FALSE)</f>
        <v>22:00</v>
      </c>
      <c r="M2436" t="str">
        <f>VLOOKUP(K2436,Turnos!$A$1:$C$4,3,FALSE)</f>
        <v>06:00</v>
      </c>
      <c r="N2436" s="6">
        <v>17.878333333333334</v>
      </c>
      <c r="O2436" s="6">
        <v>6.0072222222222216</v>
      </c>
      <c r="P2436" s="6">
        <f t="shared" si="154"/>
        <v>23.885555555555555</v>
      </c>
      <c r="Q2436" t="str">
        <f t="shared" si="155"/>
        <v>Anomalia</v>
      </c>
      <c r="R2436" t="str">
        <f>VLOOKUP(A2436,Funcionários!$A$1:$I$98,6,FALSE)</f>
        <v>Logística</v>
      </c>
      <c r="S2436" t="str">
        <f>VLOOKUP(A2436,Funcionários!$A$1:$I$98,5,FALSE)</f>
        <v>Analista</v>
      </c>
      <c r="T2436">
        <f>VLOOKUP(A2436,Funcionários!$A$1:$I$98,8,FALSE)</f>
        <v>5227.6899999999996</v>
      </c>
      <c r="U2436" t="str">
        <f>VLOOKUP(A2436,Funcionários!$A$1:$I$98,3,FALSE)</f>
        <v>M</v>
      </c>
    </row>
    <row r="2437" spans="1:21" x14ac:dyDescent="0.3">
      <c r="A2437">
        <v>84</v>
      </c>
      <c r="B2437" t="str">
        <f>VLOOKUP(A2437,Funcionários!$A$1:$I$98,2,FALSE)</f>
        <v>Dr Ryan Garcia</v>
      </c>
      <c r="C2437" s="2" t="s">
        <v>23</v>
      </c>
      <c r="D2437" s="4" t="s">
        <v>4129</v>
      </c>
      <c r="E2437" s="4" t="s">
        <v>4130</v>
      </c>
      <c r="F2437">
        <v>0</v>
      </c>
      <c r="G2437">
        <v>0.9</v>
      </c>
      <c r="H2437">
        <f t="shared" si="152"/>
        <v>2025</v>
      </c>
      <c r="I2437">
        <f t="shared" si="153"/>
        <v>5</v>
      </c>
      <c r="J2437" t="s">
        <v>26</v>
      </c>
      <c r="K2437" t="str">
        <f>VLOOKUP(A2437,Funcionários!$A$1:$I$98,7,FALSE)</f>
        <v>Noite</v>
      </c>
      <c r="L2437" t="str">
        <f>VLOOKUP(K2437,Turnos!$A$1:$C$4,2,FALSE)</f>
        <v>22:00</v>
      </c>
      <c r="M2437" t="str">
        <f>VLOOKUP(K2437,Turnos!$A$1:$C$4,3,FALSE)</f>
        <v>06:00</v>
      </c>
      <c r="N2437" s="6">
        <v>17.525555555555556</v>
      </c>
      <c r="O2437" s="6">
        <v>5.6458333333333339</v>
      </c>
      <c r="P2437" s="6">
        <f t="shared" si="154"/>
        <v>23.171388888888892</v>
      </c>
      <c r="Q2437" t="str">
        <f t="shared" si="155"/>
        <v>Anomalia</v>
      </c>
      <c r="R2437" t="str">
        <f>VLOOKUP(A2437,Funcionários!$A$1:$I$98,6,FALSE)</f>
        <v>Logística</v>
      </c>
      <c r="S2437" t="str">
        <f>VLOOKUP(A2437,Funcionários!$A$1:$I$98,5,FALSE)</f>
        <v>Analista</v>
      </c>
      <c r="T2437">
        <f>VLOOKUP(A2437,Funcionários!$A$1:$I$98,8,FALSE)</f>
        <v>5227.6899999999996</v>
      </c>
      <c r="U2437" t="str">
        <f>VLOOKUP(A2437,Funcionários!$A$1:$I$98,3,FALSE)</f>
        <v>M</v>
      </c>
    </row>
    <row r="2438" spans="1:21" x14ac:dyDescent="0.3">
      <c r="A2438">
        <v>84</v>
      </c>
      <c r="B2438" t="str">
        <f>VLOOKUP(A2438,Funcionários!$A$1:$I$98,2,FALSE)</f>
        <v>Dr Ryan Garcia</v>
      </c>
      <c r="C2438" s="2" t="s">
        <v>27</v>
      </c>
      <c r="D2438" s="4" t="s">
        <v>4131</v>
      </c>
      <c r="E2438" s="4" t="s">
        <v>4132</v>
      </c>
      <c r="F2438">
        <v>0</v>
      </c>
      <c r="G2438">
        <v>1.5</v>
      </c>
      <c r="H2438">
        <f t="shared" si="152"/>
        <v>2025</v>
      </c>
      <c r="I2438">
        <f t="shared" si="153"/>
        <v>5</v>
      </c>
      <c r="J2438" t="s">
        <v>28</v>
      </c>
      <c r="K2438" t="str">
        <f>VLOOKUP(A2438,Funcionários!$A$1:$I$98,7,FALSE)</f>
        <v>Noite</v>
      </c>
      <c r="L2438" t="str">
        <f>VLOOKUP(K2438,Turnos!$A$1:$C$4,2,FALSE)</f>
        <v>22:00</v>
      </c>
      <c r="M2438" t="str">
        <f>VLOOKUP(K2438,Turnos!$A$1:$C$4,3,FALSE)</f>
        <v>06:00</v>
      </c>
      <c r="N2438" s="6">
        <v>12.005277777777776</v>
      </c>
      <c r="O2438" s="6">
        <v>11.42333333333333</v>
      </c>
      <c r="P2438" s="6">
        <f t="shared" si="154"/>
        <v>23.428611111111106</v>
      </c>
      <c r="Q2438" t="str">
        <f t="shared" si="155"/>
        <v>Anomalia</v>
      </c>
      <c r="R2438" t="str">
        <f>VLOOKUP(A2438,Funcionários!$A$1:$I$98,6,FALSE)</f>
        <v>Logística</v>
      </c>
      <c r="S2438" t="str">
        <f>VLOOKUP(A2438,Funcionários!$A$1:$I$98,5,FALSE)</f>
        <v>Analista</v>
      </c>
      <c r="T2438">
        <f>VLOOKUP(A2438,Funcionários!$A$1:$I$98,8,FALSE)</f>
        <v>5227.6899999999996</v>
      </c>
      <c r="U2438" t="str">
        <f>VLOOKUP(A2438,Funcionários!$A$1:$I$98,3,FALSE)</f>
        <v>M</v>
      </c>
    </row>
    <row r="2439" spans="1:21" x14ac:dyDescent="0.3">
      <c r="A2439">
        <v>84</v>
      </c>
      <c r="B2439" t="str">
        <f>VLOOKUP(A2439,Funcionários!$A$1:$I$98,2,FALSE)</f>
        <v>Dr Ryan Garcia</v>
      </c>
      <c r="C2439" s="2" t="s">
        <v>29</v>
      </c>
      <c r="D2439" s="4" t="s">
        <v>1852</v>
      </c>
      <c r="E2439" s="4" t="s">
        <v>4133</v>
      </c>
      <c r="F2439">
        <v>0</v>
      </c>
      <c r="G2439">
        <v>2.7</v>
      </c>
      <c r="H2439">
        <f t="shared" si="152"/>
        <v>2025</v>
      </c>
      <c r="I2439">
        <f t="shared" si="153"/>
        <v>4</v>
      </c>
      <c r="J2439" t="s">
        <v>9</v>
      </c>
      <c r="K2439" t="str">
        <f>VLOOKUP(A2439,Funcionários!$A$1:$I$98,7,FALSE)</f>
        <v>Noite</v>
      </c>
      <c r="L2439" t="str">
        <f>VLOOKUP(K2439,Turnos!$A$1:$C$4,2,FALSE)</f>
        <v>22:00</v>
      </c>
      <c r="M2439" t="str">
        <f>VLOOKUP(K2439,Turnos!$A$1:$C$4,3,FALSE)</f>
        <v>06:00</v>
      </c>
      <c r="N2439" s="6">
        <v>10.979722222222222</v>
      </c>
      <c r="O2439" s="6">
        <v>9.4794444444444448</v>
      </c>
      <c r="P2439" s="6">
        <f t="shared" si="154"/>
        <v>20.459166666666668</v>
      </c>
      <c r="Q2439" t="str">
        <f t="shared" si="155"/>
        <v>Anomalia</v>
      </c>
      <c r="R2439" t="str">
        <f>VLOOKUP(A2439,Funcionários!$A$1:$I$98,6,FALSE)</f>
        <v>Logística</v>
      </c>
      <c r="S2439" t="str">
        <f>VLOOKUP(A2439,Funcionários!$A$1:$I$98,5,FALSE)</f>
        <v>Analista</v>
      </c>
      <c r="T2439">
        <f>VLOOKUP(A2439,Funcionários!$A$1:$I$98,8,FALSE)</f>
        <v>5227.6899999999996</v>
      </c>
      <c r="U2439" t="str">
        <f>VLOOKUP(A2439,Funcionários!$A$1:$I$98,3,FALSE)</f>
        <v>M</v>
      </c>
    </row>
    <row r="2440" spans="1:21" x14ac:dyDescent="0.3">
      <c r="A2440">
        <v>84</v>
      </c>
      <c r="B2440" t="str">
        <f>VLOOKUP(A2440,Funcionários!$A$1:$I$98,2,FALSE)</f>
        <v>Dr Ryan Garcia</v>
      </c>
      <c r="C2440" s="2" t="s">
        <v>32</v>
      </c>
      <c r="D2440" s="4" t="s">
        <v>4134</v>
      </c>
      <c r="E2440" s="4" t="s">
        <v>4135</v>
      </c>
      <c r="F2440">
        <v>0</v>
      </c>
      <c r="G2440">
        <v>0.6</v>
      </c>
      <c r="H2440">
        <f t="shared" si="152"/>
        <v>2025</v>
      </c>
      <c r="I2440">
        <f t="shared" si="153"/>
        <v>4</v>
      </c>
      <c r="J2440" t="s">
        <v>12</v>
      </c>
      <c r="K2440" t="str">
        <f>VLOOKUP(A2440,Funcionários!$A$1:$I$98,7,FALSE)</f>
        <v>Noite</v>
      </c>
      <c r="L2440" t="str">
        <f>VLOOKUP(K2440,Turnos!$A$1:$C$4,2,FALSE)</f>
        <v>22:00</v>
      </c>
      <c r="M2440" t="str">
        <f>VLOOKUP(K2440,Turnos!$A$1:$C$4,3,FALSE)</f>
        <v>06:00</v>
      </c>
      <c r="N2440" s="6">
        <v>10.530277777777776</v>
      </c>
      <c r="O2440" s="6">
        <v>2.0999999999999992</v>
      </c>
      <c r="P2440" s="6">
        <f t="shared" si="154"/>
        <v>12.630277777777776</v>
      </c>
      <c r="Q2440" t="str">
        <f t="shared" si="155"/>
        <v>Anomalia</v>
      </c>
      <c r="R2440" t="str">
        <f>VLOOKUP(A2440,Funcionários!$A$1:$I$98,6,FALSE)</f>
        <v>Logística</v>
      </c>
      <c r="S2440" t="str">
        <f>VLOOKUP(A2440,Funcionários!$A$1:$I$98,5,FALSE)</f>
        <v>Analista</v>
      </c>
      <c r="T2440">
        <f>VLOOKUP(A2440,Funcionários!$A$1:$I$98,8,FALSE)</f>
        <v>5227.6899999999996</v>
      </c>
      <c r="U2440" t="str">
        <f>VLOOKUP(A2440,Funcionários!$A$1:$I$98,3,FALSE)</f>
        <v>M</v>
      </c>
    </row>
    <row r="2441" spans="1:21" x14ac:dyDescent="0.3">
      <c r="A2441">
        <v>84</v>
      </c>
      <c r="B2441" t="str">
        <f>VLOOKUP(A2441,Funcionários!$A$1:$I$98,2,FALSE)</f>
        <v>Dr Ryan Garcia</v>
      </c>
      <c r="C2441" s="2" t="s">
        <v>35</v>
      </c>
      <c r="D2441" s="4" t="s">
        <v>4136</v>
      </c>
      <c r="E2441" s="4" t="s">
        <v>4137</v>
      </c>
      <c r="F2441">
        <v>0</v>
      </c>
      <c r="G2441">
        <v>2.6</v>
      </c>
      <c r="H2441">
        <f t="shared" si="152"/>
        <v>2025</v>
      </c>
      <c r="I2441">
        <f t="shared" si="153"/>
        <v>4</v>
      </c>
      <c r="J2441" t="s">
        <v>16</v>
      </c>
      <c r="K2441" t="str">
        <f>VLOOKUP(A2441,Funcionários!$A$1:$I$98,7,FALSE)</f>
        <v>Noite</v>
      </c>
      <c r="L2441" t="str">
        <f>VLOOKUP(K2441,Turnos!$A$1:$C$4,2,FALSE)</f>
        <v>22:00</v>
      </c>
      <c r="M2441" t="str">
        <f>VLOOKUP(K2441,Turnos!$A$1:$C$4,3,FALSE)</f>
        <v>06:00</v>
      </c>
      <c r="N2441" s="6">
        <v>19.249166666666664</v>
      </c>
      <c r="O2441" s="6">
        <v>8.0372222222222209</v>
      </c>
      <c r="P2441" s="6">
        <f t="shared" si="154"/>
        <v>27.286388888888887</v>
      </c>
      <c r="Q2441" t="str">
        <f t="shared" si="155"/>
        <v>Anomalia</v>
      </c>
      <c r="R2441" t="str">
        <f>VLOOKUP(A2441,Funcionários!$A$1:$I$98,6,FALSE)</f>
        <v>Logística</v>
      </c>
      <c r="S2441" t="str">
        <f>VLOOKUP(A2441,Funcionários!$A$1:$I$98,5,FALSE)</f>
        <v>Analista</v>
      </c>
      <c r="T2441">
        <f>VLOOKUP(A2441,Funcionários!$A$1:$I$98,8,FALSE)</f>
        <v>5227.6899999999996</v>
      </c>
      <c r="U2441" t="str">
        <f>VLOOKUP(A2441,Funcionários!$A$1:$I$98,3,FALSE)</f>
        <v>M</v>
      </c>
    </row>
    <row r="2442" spans="1:21" x14ac:dyDescent="0.3">
      <c r="A2442">
        <v>84</v>
      </c>
      <c r="B2442" t="str">
        <f>VLOOKUP(A2442,Funcionários!$A$1:$I$98,2,FALSE)</f>
        <v>Dr Ryan Garcia</v>
      </c>
      <c r="C2442" s="2" t="s">
        <v>36</v>
      </c>
      <c r="D2442" s="4" t="s">
        <v>4138</v>
      </c>
      <c r="E2442" s="4" t="s">
        <v>4139</v>
      </c>
      <c r="F2442">
        <v>0</v>
      </c>
      <c r="G2442">
        <v>1.7</v>
      </c>
      <c r="H2442">
        <f t="shared" si="152"/>
        <v>2025</v>
      </c>
      <c r="I2442">
        <f t="shared" si="153"/>
        <v>4</v>
      </c>
      <c r="J2442" t="s">
        <v>18</v>
      </c>
      <c r="K2442" t="str">
        <f>VLOOKUP(A2442,Funcionários!$A$1:$I$98,7,FALSE)</f>
        <v>Noite</v>
      </c>
      <c r="L2442" t="str">
        <f>VLOOKUP(K2442,Turnos!$A$1:$C$4,2,FALSE)</f>
        <v>22:00</v>
      </c>
      <c r="M2442" t="str">
        <f>VLOOKUP(K2442,Turnos!$A$1:$C$4,3,FALSE)</f>
        <v>06:00</v>
      </c>
      <c r="N2442" s="6">
        <v>0.15722222222222371</v>
      </c>
      <c r="O2442" s="6">
        <v>11.429722222222221</v>
      </c>
      <c r="P2442" s="6">
        <f t="shared" si="154"/>
        <v>11.586944444444445</v>
      </c>
      <c r="Q2442" t="str">
        <f t="shared" si="155"/>
        <v>Anomalia</v>
      </c>
      <c r="R2442" t="str">
        <f>VLOOKUP(A2442,Funcionários!$A$1:$I$98,6,FALSE)</f>
        <v>Logística</v>
      </c>
      <c r="S2442" t="str">
        <f>VLOOKUP(A2442,Funcionários!$A$1:$I$98,5,FALSE)</f>
        <v>Analista</v>
      </c>
      <c r="T2442">
        <f>VLOOKUP(A2442,Funcionários!$A$1:$I$98,8,FALSE)</f>
        <v>5227.6899999999996</v>
      </c>
      <c r="U2442" t="str">
        <f>VLOOKUP(A2442,Funcionários!$A$1:$I$98,3,FALSE)</f>
        <v>M</v>
      </c>
    </row>
    <row r="2443" spans="1:21" x14ac:dyDescent="0.3">
      <c r="A2443">
        <v>84</v>
      </c>
      <c r="B2443" t="str">
        <f>VLOOKUP(A2443,Funcionários!$A$1:$I$98,2,FALSE)</f>
        <v>Dr Ryan Garcia</v>
      </c>
      <c r="C2443" s="2" t="s">
        <v>39</v>
      </c>
      <c r="D2443" s="4" t="s">
        <v>4140</v>
      </c>
      <c r="E2443" s="4" t="s">
        <v>4141</v>
      </c>
      <c r="F2443">
        <v>0</v>
      </c>
      <c r="G2443">
        <v>2</v>
      </c>
      <c r="H2443">
        <f t="shared" si="152"/>
        <v>2025</v>
      </c>
      <c r="I2443">
        <f t="shared" si="153"/>
        <v>4</v>
      </c>
      <c r="J2443" t="s">
        <v>22</v>
      </c>
      <c r="K2443" t="str">
        <f>VLOOKUP(A2443,Funcionários!$A$1:$I$98,7,FALSE)</f>
        <v>Noite</v>
      </c>
      <c r="L2443" t="str">
        <f>VLOOKUP(K2443,Turnos!$A$1:$C$4,2,FALSE)</f>
        <v>22:00</v>
      </c>
      <c r="M2443" t="str">
        <f>VLOOKUP(K2443,Turnos!$A$1:$C$4,3,FALSE)</f>
        <v>06:00</v>
      </c>
      <c r="N2443" s="6">
        <v>7.9227777777777764</v>
      </c>
      <c r="O2443" s="6">
        <v>1.3874999999999997</v>
      </c>
      <c r="P2443" s="6">
        <f t="shared" si="154"/>
        <v>9.3102777777777757</v>
      </c>
      <c r="Q2443" t="str">
        <f t="shared" si="155"/>
        <v>Anomalia</v>
      </c>
      <c r="R2443" t="str">
        <f>VLOOKUP(A2443,Funcionários!$A$1:$I$98,6,FALSE)</f>
        <v>Logística</v>
      </c>
      <c r="S2443" t="str">
        <f>VLOOKUP(A2443,Funcionários!$A$1:$I$98,5,FALSE)</f>
        <v>Analista</v>
      </c>
      <c r="T2443">
        <f>VLOOKUP(A2443,Funcionários!$A$1:$I$98,8,FALSE)</f>
        <v>5227.6899999999996</v>
      </c>
      <c r="U2443" t="str">
        <f>VLOOKUP(A2443,Funcionários!$A$1:$I$98,3,FALSE)</f>
        <v>M</v>
      </c>
    </row>
    <row r="2444" spans="1:21" x14ac:dyDescent="0.3">
      <c r="A2444">
        <v>84</v>
      </c>
      <c r="B2444" t="str">
        <f>VLOOKUP(A2444,Funcionários!$A$1:$I$98,2,FALSE)</f>
        <v>Dr Ryan Garcia</v>
      </c>
      <c r="C2444" s="2" t="s">
        <v>42</v>
      </c>
      <c r="D2444" s="4"/>
      <c r="E2444" s="4"/>
      <c r="F2444">
        <v>1</v>
      </c>
      <c r="G2444">
        <v>0</v>
      </c>
      <c r="H2444">
        <f t="shared" si="152"/>
        <v>2025</v>
      </c>
      <c r="I2444">
        <f t="shared" si="153"/>
        <v>4</v>
      </c>
      <c r="J2444" t="s">
        <v>26</v>
      </c>
      <c r="K2444" t="str">
        <f>VLOOKUP(A2444,Funcionários!$A$1:$I$98,7,FALSE)</f>
        <v>Noite</v>
      </c>
      <c r="L2444" t="str">
        <f>VLOOKUP(K2444,Turnos!$A$1:$C$4,2,FALSE)</f>
        <v>22:00</v>
      </c>
      <c r="M2444" t="str">
        <f>VLOOKUP(K2444,Turnos!$A$1:$C$4,3,FALSE)</f>
        <v>06:00</v>
      </c>
      <c r="N2444" s="6">
        <v>22</v>
      </c>
      <c r="O2444" s="6">
        <v>6</v>
      </c>
      <c r="P2444" s="6">
        <f t="shared" si="154"/>
        <v>28</v>
      </c>
      <c r="Q2444" t="str">
        <f t="shared" si="155"/>
        <v>Anomalia</v>
      </c>
      <c r="R2444" t="str">
        <f>VLOOKUP(A2444,Funcionários!$A$1:$I$98,6,FALSE)</f>
        <v>Logística</v>
      </c>
      <c r="S2444" t="str">
        <f>VLOOKUP(A2444,Funcionários!$A$1:$I$98,5,FALSE)</f>
        <v>Analista</v>
      </c>
      <c r="T2444">
        <f>VLOOKUP(A2444,Funcionários!$A$1:$I$98,8,FALSE)</f>
        <v>5227.6899999999996</v>
      </c>
      <c r="U2444" t="str">
        <f>VLOOKUP(A2444,Funcionários!$A$1:$I$98,3,FALSE)</f>
        <v>M</v>
      </c>
    </row>
    <row r="2445" spans="1:21" x14ac:dyDescent="0.3">
      <c r="A2445">
        <v>84</v>
      </c>
      <c r="B2445" t="str">
        <f>VLOOKUP(A2445,Funcionários!$A$1:$I$98,2,FALSE)</f>
        <v>Dr Ryan Garcia</v>
      </c>
      <c r="C2445" s="2" t="s">
        <v>45</v>
      </c>
      <c r="D2445" s="4"/>
      <c r="E2445" s="4"/>
      <c r="F2445">
        <v>1</v>
      </c>
      <c r="G2445">
        <v>0</v>
      </c>
      <c r="H2445">
        <f t="shared" si="152"/>
        <v>2025</v>
      </c>
      <c r="I2445">
        <f t="shared" si="153"/>
        <v>4</v>
      </c>
      <c r="J2445" t="s">
        <v>28</v>
      </c>
      <c r="K2445" t="str">
        <f>VLOOKUP(A2445,Funcionários!$A$1:$I$98,7,FALSE)</f>
        <v>Noite</v>
      </c>
      <c r="L2445" t="str">
        <f>VLOOKUP(K2445,Turnos!$A$1:$C$4,2,FALSE)</f>
        <v>22:00</v>
      </c>
      <c r="M2445" t="str">
        <f>VLOOKUP(K2445,Turnos!$A$1:$C$4,3,FALSE)</f>
        <v>06:00</v>
      </c>
      <c r="N2445" s="6">
        <v>22</v>
      </c>
      <c r="O2445" s="6">
        <v>6</v>
      </c>
      <c r="P2445" s="6">
        <f t="shared" si="154"/>
        <v>28</v>
      </c>
      <c r="Q2445" t="str">
        <f t="shared" si="155"/>
        <v>Anomalia</v>
      </c>
      <c r="R2445" t="str">
        <f>VLOOKUP(A2445,Funcionários!$A$1:$I$98,6,FALSE)</f>
        <v>Logística</v>
      </c>
      <c r="S2445" t="str">
        <f>VLOOKUP(A2445,Funcionários!$A$1:$I$98,5,FALSE)</f>
        <v>Analista</v>
      </c>
      <c r="T2445">
        <f>VLOOKUP(A2445,Funcionários!$A$1:$I$98,8,FALSE)</f>
        <v>5227.6899999999996</v>
      </c>
      <c r="U2445" t="str">
        <f>VLOOKUP(A2445,Funcionários!$A$1:$I$98,3,FALSE)</f>
        <v>M</v>
      </c>
    </row>
    <row r="2446" spans="1:21" x14ac:dyDescent="0.3">
      <c r="A2446">
        <v>84</v>
      </c>
      <c r="B2446" t="str">
        <f>VLOOKUP(A2446,Funcionários!$A$1:$I$98,2,FALSE)</f>
        <v>Dr Ryan Garcia</v>
      </c>
      <c r="C2446" s="2" t="s">
        <v>48</v>
      </c>
      <c r="D2446" s="4" t="s">
        <v>4142</v>
      </c>
      <c r="E2446" s="4" t="s">
        <v>4143</v>
      </c>
      <c r="F2446">
        <v>0</v>
      </c>
      <c r="G2446">
        <v>0.7</v>
      </c>
      <c r="H2446">
        <f t="shared" si="152"/>
        <v>2025</v>
      </c>
      <c r="I2446">
        <f t="shared" si="153"/>
        <v>4</v>
      </c>
      <c r="J2446" t="s">
        <v>9</v>
      </c>
      <c r="K2446" t="str">
        <f>VLOOKUP(A2446,Funcionários!$A$1:$I$98,7,FALSE)</f>
        <v>Noite</v>
      </c>
      <c r="L2446" t="str">
        <f>VLOOKUP(K2446,Turnos!$A$1:$C$4,2,FALSE)</f>
        <v>22:00</v>
      </c>
      <c r="M2446" t="str">
        <f>VLOOKUP(K2446,Turnos!$A$1:$C$4,3,FALSE)</f>
        <v>06:00</v>
      </c>
      <c r="N2446" s="6">
        <v>15.806666666666665</v>
      </c>
      <c r="O2446" s="6">
        <v>5.3355555555555556</v>
      </c>
      <c r="P2446" s="6">
        <f t="shared" si="154"/>
        <v>21.14222222222222</v>
      </c>
      <c r="Q2446" t="str">
        <f t="shared" si="155"/>
        <v>Anomalia</v>
      </c>
      <c r="R2446" t="str">
        <f>VLOOKUP(A2446,Funcionários!$A$1:$I$98,6,FALSE)</f>
        <v>Logística</v>
      </c>
      <c r="S2446" t="str">
        <f>VLOOKUP(A2446,Funcionários!$A$1:$I$98,5,FALSE)</f>
        <v>Analista</v>
      </c>
      <c r="T2446">
        <f>VLOOKUP(A2446,Funcionários!$A$1:$I$98,8,FALSE)</f>
        <v>5227.6899999999996</v>
      </c>
      <c r="U2446" t="str">
        <f>VLOOKUP(A2446,Funcionários!$A$1:$I$98,3,FALSE)</f>
        <v>M</v>
      </c>
    </row>
    <row r="2447" spans="1:21" x14ac:dyDescent="0.3">
      <c r="A2447">
        <v>84</v>
      </c>
      <c r="B2447" t="str">
        <f>VLOOKUP(A2447,Funcionários!$A$1:$I$98,2,FALSE)</f>
        <v>Dr Ryan Garcia</v>
      </c>
      <c r="C2447" s="2" t="s">
        <v>51</v>
      </c>
      <c r="D2447" s="4" t="s">
        <v>4144</v>
      </c>
      <c r="E2447" s="4" t="s">
        <v>4145</v>
      </c>
      <c r="F2447">
        <v>0</v>
      </c>
      <c r="G2447">
        <v>0.6</v>
      </c>
      <c r="H2447">
        <f t="shared" si="152"/>
        <v>2025</v>
      </c>
      <c r="I2447">
        <f t="shared" si="153"/>
        <v>4</v>
      </c>
      <c r="J2447" t="s">
        <v>12</v>
      </c>
      <c r="K2447" t="str">
        <f>VLOOKUP(A2447,Funcionários!$A$1:$I$98,7,FALSE)</f>
        <v>Noite</v>
      </c>
      <c r="L2447" t="str">
        <f>VLOOKUP(K2447,Turnos!$A$1:$C$4,2,FALSE)</f>
        <v>22:00</v>
      </c>
      <c r="M2447" t="str">
        <f>VLOOKUP(K2447,Turnos!$A$1:$C$4,3,FALSE)</f>
        <v>06:00</v>
      </c>
      <c r="N2447" s="6">
        <v>11.611111111111109</v>
      </c>
      <c r="O2447" s="6">
        <v>6.3494444444444449</v>
      </c>
      <c r="P2447" s="6">
        <f t="shared" si="154"/>
        <v>17.960555555555555</v>
      </c>
      <c r="Q2447" t="str">
        <f t="shared" si="155"/>
        <v>Anomalia</v>
      </c>
      <c r="R2447" t="str">
        <f>VLOOKUP(A2447,Funcionários!$A$1:$I$98,6,FALSE)</f>
        <v>Logística</v>
      </c>
      <c r="S2447" t="str">
        <f>VLOOKUP(A2447,Funcionários!$A$1:$I$98,5,FALSE)</f>
        <v>Analista</v>
      </c>
      <c r="T2447">
        <f>VLOOKUP(A2447,Funcionários!$A$1:$I$98,8,FALSE)</f>
        <v>5227.6899999999996</v>
      </c>
      <c r="U2447" t="str">
        <f>VLOOKUP(A2447,Funcionários!$A$1:$I$98,3,FALSE)</f>
        <v>M</v>
      </c>
    </row>
    <row r="2448" spans="1:21" x14ac:dyDescent="0.3">
      <c r="A2448">
        <v>84</v>
      </c>
      <c r="B2448" t="str">
        <f>VLOOKUP(A2448,Funcionários!$A$1:$I$98,2,FALSE)</f>
        <v>Dr Ryan Garcia</v>
      </c>
      <c r="C2448" s="2" t="s">
        <v>54</v>
      </c>
      <c r="D2448" s="4" t="s">
        <v>4146</v>
      </c>
      <c r="E2448" s="4" t="s">
        <v>3161</v>
      </c>
      <c r="F2448">
        <v>0</v>
      </c>
      <c r="G2448">
        <v>2.1</v>
      </c>
      <c r="H2448">
        <f t="shared" si="152"/>
        <v>2025</v>
      </c>
      <c r="I2448">
        <f t="shared" si="153"/>
        <v>4</v>
      </c>
      <c r="J2448" t="s">
        <v>16</v>
      </c>
      <c r="K2448" t="str">
        <f>VLOOKUP(A2448,Funcionários!$A$1:$I$98,7,FALSE)</f>
        <v>Noite</v>
      </c>
      <c r="L2448" t="str">
        <f>VLOOKUP(K2448,Turnos!$A$1:$C$4,2,FALSE)</f>
        <v>22:00</v>
      </c>
      <c r="M2448" t="str">
        <f>VLOOKUP(K2448,Turnos!$A$1:$C$4,3,FALSE)</f>
        <v>06:00</v>
      </c>
      <c r="N2448" s="6">
        <v>6.1861111111111109</v>
      </c>
      <c r="O2448" s="6">
        <v>15.023888888888887</v>
      </c>
      <c r="P2448" s="6">
        <f t="shared" si="154"/>
        <v>21.209999999999997</v>
      </c>
      <c r="Q2448" t="str">
        <f t="shared" si="155"/>
        <v>Anomalia</v>
      </c>
      <c r="R2448" t="str">
        <f>VLOOKUP(A2448,Funcionários!$A$1:$I$98,6,FALSE)</f>
        <v>Logística</v>
      </c>
      <c r="S2448" t="str">
        <f>VLOOKUP(A2448,Funcionários!$A$1:$I$98,5,FALSE)</f>
        <v>Analista</v>
      </c>
      <c r="T2448">
        <f>VLOOKUP(A2448,Funcionários!$A$1:$I$98,8,FALSE)</f>
        <v>5227.6899999999996</v>
      </c>
      <c r="U2448" t="str">
        <f>VLOOKUP(A2448,Funcionários!$A$1:$I$98,3,FALSE)</f>
        <v>M</v>
      </c>
    </row>
    <row r="2449" spans="1:21" x14ac:dyDescent="0.3">
      <c r="A2449">
        <v>84</v>
      </c>
      <c r="B2449" t="str">
        <f>VLOOKUP(A2449,Funcionários!$A$1:$I$98,2,FALSE)</f>
        <v>Dr Ryan Garcia</v>
      </c>
      <c r="C2449" s="2" t="s">
        <v>57</v>
      </c>
      <c r="D2449" s="4" t="s">
        <v>4147</v>
      </c>
      <c r="E2449" s="4" t="s">
        <v>4148</v>
      </c>
      <c r="F2449">
        <v>0</v>
      </c>
      <c r="G2449">
        <v>1.7</v>
      </c>
      <c r="H2449">
        <f t="shared" si="152"/>
        <v>2025</v>
      </c>
      <c r="I2449">
        <f t="shared" si="153"/>
        <v>4</v>
      </c>
      <c r="J2449" t="s">
        <v>18</v>
      </c>
      <c r="K2449" t="str">
        <f>VLOOKUP(A2449,Funcionários!$A$1:$I$98,7,FALSE)</f>
        <v>Noite</v>
      </c>
      <c r="L2449" t="str">
        <f>VLOOKUP(K2449,Turnos!$A$1:$C$4,2,FALSE)</f>
        <v>22:00</v>
      </c>
      <c r="M2449" t="str">
        <f>VLOOKUP(K2449,Turnos!$A$1:$C$4,3,FALSE)</f>
        <v>06:00</v>
      </c>
      <c r="N2449" s="6">
        <v>4.5272222222222194</v>
      </c>
      <c r="O2449" s="6">
        <v>16.771944444444443</v>
      </c>
      <c r="P2449" s="6">
        <f t="shared" si="154"/>
        <v>21.299166666666665</v>
      </c>
      <c r="Q2449" t="str">
        <f t="shared" si="155"/>
        <v>Anomalia</v>
      </c>
      <c r="R2449" t="str">
        <f>VLOOKUP(A2449,Funcionários!$A$1:$I$98,6,FALSE)</f>
        <v>Logística</v>
      </c>
      <c r="S2449" t="str">
        <f>VLOOKUP(A2449,Funcionários!$A$1:$I$98,5,FALSE)</f>
        <v>Analista</v>
      </c>
      <c r="T2449">
        <f>VLOOKUP(A2449,Funcionários!$A$1:$I$98,8,FALSE)</f>
        <v>5227.6899999999996</v>
      </c>
      <c r="U2449" t="str">
        <f>VLOOKUP(A2449,Funcionários!$A$1:$I$98,3,FALSE)</f>
        <v>M</v>
      </c>
    </row>
    <row r="2450" spans="1:21" x14ac:dyDescent="0.3">
      <c r="A2450">
        <v>84</v>
      </c>
      <c r="B2450" t="str">
        <f>VLOOKUP(A2450,Funcionários!$A$1:$I$98,2,FALSE)</f>
        <v>Dr Ryan Garcia</v>
      </c>
      <c r="C2450" s="2" t="s">
        <v>60</v>
      </c>
      <c r="D2450" s="4" t="s">
        <v>4149</v>
      </c>
      <c r="E2450" s="4" t="s">
        <v>4150</v>
      </c>
      <c r="F2450">
        <v>0</v>
      </c>
      <c r="G2450">
        <v>1.9</v>
      </c>
      <c r="H2450">
        <f t="shared" si="152"/>
        <v>2025</v>
      </c>
      <c r="I2450">
        <f t="shared" si="153"/>
        <v>4</v>
      </c>
      <c r="J2450" t="s">
        <v>22</v>
      </c>
      <c r="K2450" t="str">
        <f>VLOOKUP(A2450,Funcionários!$A$1:$I$98,7,FALSE)</f>
        <v>Noite</v>
      </c>
      <c r="L2450" t="str">
        <f>VLOOKUP(K2450,Turnos!$A$1:$C$4,2,FALSE)</f>
        <v>22:00</v>
      </c>
      <c r="M2450" t="str">
        <f>VLOOKUP(K2450,Turnos!$A$1:$C$4,3,FALSE)</f>
        <v>06:00</v>
      </c>
      <c r="N2450" s="6">
        <v>15.971944444444443</v>
      </c>
      <c r="O2450" s="6">
        <v>5.7838888888888897</v>
      </c>
      <c r="P2450" s="6">
        <f t="shared" si="154"/>
        <v>21.755833333333332</v>
      </c>
      <c r="Q2450" t="str">
        <f t="shared" si="155"/>
        <v>Anomalia</v>
      </c>
      <c r="R2450" t="str">
        <f>VLOOKUP(A2450,Funcionários!$A$1:$I$98,6,FALSE)</f>
        <v>Logística</v>
      </c>
      <c r="S2450" t="str">
        <f>VLOOKUP(A2450,Funcionários!$A$1:$I$98,5,FALSE)</f>
        <v>Analista</v>
      </c>
      <c r="T2450">
        <f>VLOOKUP(A2450,Funcionários!$A$1:$I$98,8,FALSE)</f>
        <v>5227.6899999999996</v>
      </c>
      <c r="U2450" t="str">
        <f>VLOOKUP(A2450,Funcionários!$A$1:$I$98,3,FALSE)</f>
        <v>M</v>
      </c>
    </row>
    <row r="2451" spans="1:21" x14ac:dyDescent="0.3">
      <c r="A2451">
        <v>84</v>
      </c>
      <c r="B2451" t="str">
        <f>VLOOKUP(A2451,Funcionários!$A$1:$I$98,2,FALSE)</f>
        <v>Dr Ryan Garcia</v>
      </c>
      <c r="C2451" s="2" t="s">
        <v>63</v>
      </c>
      <c r="D2451" s="4"/>
      <c r="E2451" s="4"/>
      <c r="F2451">
        <v>1</v>
      </c>
      <c r="G2451">
        <v>0</v>
      </c>
      <c r="H2451">
        <f t="shared" si="152"/>
        <v>2025</v>
      </c>
      <c r="I2451">
        <f t="shared" si="153"/>
        <v>4</v>
      </c>
      <c r="J2451" t="s">
        <v>26</v>
      </c>
      <c r="K2451" t="str">
        <f>VLOOKUP(A2451,Funcionários!$A$1:$I$98,7,FALSE)</f>
        <v>Noite</v>
      </c>
      <c r="L2451" t="str">
        <f>VLOOKUP(K2451,Turnos!$A$1:$C$4,2,FALSE)</f>
        <v>22:00</v>
      </c>
      <c r="M2451" t="str">
        <f>VLOOKUP(K2451,Turnos!$A$1:$C$4,3,FALSE)</f>
        <v>06:00</v>
      </c>
      <c r="N2451" s="6">
        <v>22</v>
      </c>
      <c r="O2451" s="6">
        <v>6</v>
      </c>
      <c r="P2451" s="6">
        <f t="shared" si="154"/>
        <v>28</v>
      </c>
      <c r="Q2451" t="str">
        <f t="shared" si="155"/>
        <v>Anomalia</v>
      </c>
      <c r="R2451" t="str">
        <f>VLOOKUP(A2451,Funcionários!$A$1:$I$98,6,FALSE)</f>
        <v>Logística</v>
      </c>
      <c r="S2451" t="str">
        <f>VLOOKUP(A2451,Funcionários!$A$1:$I$98,5,FALSE)</f>
        <v>Analista</v>
      </c>
      <c r="T2451">
        <f>VLOOKUP(A2451,Funcionários!$A$1:$I$98,8,FALSE)</f>
        <v>5227.6899999999996</v>
      </c>
      <c r="U2451" t="str">
        <f>VLOOKUP(A2451,Funcionários!$A$1:$I$98,3,FALSE)</f>
        <v>M</v>
      </c>
    </row>
    <row r="2452" spans="1:21" x14ac:dyDescent="0.3">
      <c r="A2452">
        <v>84</v>
      </c>
      <c r="B2452" t="str">
        <f>VLOOKUP(A2452,Funcionários!$A$1:$I$98,2,FALSE)</f>
        <v>Dr Ryan Garcia</v>
      </c>
      <c r="C2452" s="2" t="s">
        <v>66</v>
      </c>
      <c r="D2452" s="4" t="s">
        <v>4151</v>
      </c>
      <c r="E2452" s="4" t="s">
        <v>4152</v>
      </c>
      <c r="F2452">
        <v>0</v>
      </c>
      <c r="G2452">
        <v>3</v>
      </c>
      <c r="H2452">
        <f t="shared" si="152"/>
        <v>2025</v>
      </c>
      <c r="I2452">
        <f t="shared" si="153"/>
        <v>4</v>
      </c>
      <c r="J2452" t="s">
        <v>28</v>
      </c>
      <c r="K2452" t="str">
        <f>VLOOKUP(A2452,Funcionários!$A$1:$I$98,7,FALSE)</f>
        <v>Noite</v>
      </c>
      <c r="L2452" t="str">
        <f>VLOOKUP(K2452,Turnos!$A$1:$C$4,2,FALSE)</f>
        <v>22:00</v>
      </c>
      <c r="M2452" t="str">
        <f>VLOOKUP(K2452,Turnos!$A$1:$C$4,3,FALSE)</f>
        <v>06:00</v>
      </c>
      <c r="N2452" s="6">
        <v>2.875555555555553</v>
      </c>
      <c r="O2452" s="6">
        <v>5.6863888888888887</v>
      </c>
      <c r="P2452" s="6">
        <f t="shared" si="154"/>
        <v>8.5619444444444426</v>
      </c>
      <c r="Q2452" t="str">
        <f t="shared" si="155"/>
        <v>Anomalia</v>
      </c>
      <c r="R2452" t="str">
        <f>VLOOKUP(A2452,Funcionários!$A$1:$I$98,6,FALSE)</f>
        <v>Logística</v>
      </c>
      <c r="S2452" t="str">
        <f>VLOOKUP(A2452,Funcionários!$A$1:$I$98,5,FALSE)</f>
        <v>Analista</v>
      </c>
      <c r="T2452">
        <f>VLOOKUP(A2452,Funcionários!$A$1:$I$98,8,FALSE)</f>
        <v>5227.6899999999996</v>
      </c>
      <c r="U2452" t="str">
        <f>VLOOKUP(A2452,Funcionários!$A$1:$I$98,3,FALSE)</f>
        <v>M</v>
      </c>
    </row>
    <row r="2453" spans="1:21" x14ac:dyDescent="0.3">
      <c r="A2453">
        <v>84</v>
      </c>
      <c r="B2453" t="str">
        <f>VLOOKUP(A2453,Funcionários!$A$1:$I$98,2,FALSE)</f>
        <v>Dr Ryan Garcia</v>
      </c>
      <c r="C2453" s="2" t="s">
        <v>69</v>
      </c>
      <c r="D2453" s="4" t="s">
        <v>4153</v>
      </c>
      <c r="E2453" s="4" t="s">
        <v>4154</v>
      </c>
      <c r="F2453">
        <v>0</v>
      </c>
      <c r="G2453">
        <v>1.4</v>
      </c>
      <c r="H2453">
        <f t="shared" si="152"/>
        <v>2025</v>
      </c>
      <c r="I2453">
        <f t="shared" si="153"/>
        <v>4</v>
      </c>
      <c r="J2453" t="s">
        <v>9</v>
      </c>
      <c r="K2453" t="str">
        <f>VLOOKUP(A2453,Funcionários!$A$1:$I$98,7,FALSE)</f>
        <v>Noite</v>
      </c>
      <c r="L2453" t="str">
        <f>VLOOKUP(K2453,Turnos!$A$1:$C$4,2,FALSE)</f>
        <v>22:00</v>
      </c>
      <c r="M2453" t="str">
        <f>VLOOKUP(K2453,Turnos!$A$1:$C$4,3,FALSE)</f>
        <v>06:00</v>
      </c>
      <c r="N2453" s="6">
        <v>2.8133333333333308</v>
      </c>
      <c r="O2453" s="6">
        <v>6.3733333333333331</v>
      </c>
      <c r="P2453" s="6">
        <f t="shared" si="154"/>
        <v>9.1866666666666639</v>
      </c>
      <c r="Q2453" t="str">
        <f t="shared" si="155"/>
        <v>Anomalia</v>
      </c>
      <c r="R2453" t="str">
        <f>VLOOKUP(A2453,Funcionários!$A$1:$I$98,6,FALSE)</f>
        <v>Logística</v>
      </c>
      <c r="S2453" t="str">
        <f>VLOOKUP(A2453,Funcionários!$A$1:$I$98,5,FALSE)</f>
        <v>Analista</v>
      </c>
      <c r="T2453">
        <f>VLOOKUP(A2453,Funcionários!$A$1:$I$98,8,FALSE)</f>
        <v>5227.6899999999996</v>
      </c>
      <c r="U2453" t="str">
        <f>VLOOKUP(A2453,Funcionários!$A$1:$I$98,3,FALSE)</f>
        <v>M</v>
      </c>
    </row>
    <row r="2454" spans="1:21" x14ac:dyDescent="0.3">
      <c r="A2454">
        <v>84</v>
      </c>
      <c r="B2454" t="str">
        <f>VLOOKUP(A2454,Funcionários!$A$1:$I$98,2,FALSE)</f>
        <v>Dr Ryan Garcia</v>
      </c>
      <c r="C2454" s="2" t="s">
        <v>72</v>
      </c>
      <c r="D2454" s="4" t="s">
        <v>4155</v>
      </c>
      <c r="E2454" s="4" t="s">
        <v>4156</v>
      </c>
      <c r="F2454">
        <v>0</v>
      </c>
      <c r="G2454">
        <v>2.7</v>
      </c>
      <c r="H2454">
        <f t="shared" si="152"/>
        <v>2025</v>
      </c>
      <c r="I2454">
        <f t="shared" si="153"/>
        <v>4</v>
      </c>
      <c r="J2454" t="s">
        <v>12</v>
      </c>
      <c r="K2454" t="str">
        <f>VLOOKUP(A2454,Funcionários!$A$1:$I$98,7,FALSE)</f>
        <v>Noite</v>
      </c>
      <c r="L2454" t="str">
        <f>VLOOKUP(K2454,Turnos!$A$1:$C$4,2,FALSE)</f>
        <v>22:00</v>
      </c>
      <c r="M2454" t="str">
        <f>VLOOKUP(K2454,Turnos!$A$1:$C$4,3,FALSE)</f>
        <v>06:00</v>
      </c>
      <c r="N2454" s="6">
        <v>11.842777777777776</v>
      </c>
      <c r="O2454" s="6">
        <v>2.165</v>
      </c>
      <c r="P2454" s="6">
        <f t="shared" si="154"/>
        <v>14.007777777777775</v>
      </c>
      <c r="Q2454" t="str">
        <f t="shared" si="155"/>
        <v>Anomalia</v>
      </c>
      <c r="R2454" t="str">
        <f>VLOOKUP(A2454,Funcionários!$A$1:$I$98,6,FALSE)</f>
        <v>Logística</v>
      </c>
      <c r="S2454" t="str">
        <f>VLOOKUP(A2454,Funcionários!$A$1:$I$98,5,FALSE)</f>
        <v>Analista</v>
      </c>
      <c r="T2454">
        <f>VLOOKUP(A2454,Funcionários!$A$1:$I$98,8,FALSE)</f>
        <v>5227.6899999999996</v>
      </c>
      <c r="U2454" t="str">
        <f>VLOOKUP(A2454,Funcionários!$A$1:$I$98,3,FALSE)</f>
        <v>M</v>
      </c>
    </row>
    <row r="2455" spans="1:21" x14ac:dyDescent="0.3">
      <c r="A2455">
        <v>84</v>
      </c>
      <c r="B2455" t="str">
        <f>VLOOKUP(A2455,Funcionários!$A$1:$I$98,2,FALSE)</f>
        <v>Dr Ryan Garcia</v>
      </c>
      <c r="C2455" s="2" t="s">
        <v>75</v>
      </c>
      <c r="D2455" s="4" t="s">
        <v>653</v>
      </c>
      <c r="E2455" s="4" t="s">
        <v>4157</v>
      </c>
      <c r="F2455">
        <v>0</v>
      </c>
      <c r="G2455">
        <v>1.3</v>
      </c>
      <c r="H2455">
        <f t="shared" si="152"/>
        <v>2025</v>
      </c>
      <c r="I2455">
        <f t="shared" si="153"/>
        <v>4</v>
      </c>
      <c r="J2455" t="s">
        <v>16</v>
      </c>
      <c r="K2455" t="str">
        <f>VLOOKUP(A2455,Funcionários!$A$1:$I$98,7,FALSE)</f>
        <v>Noite</v>
      </c>
      <c r="L2455" t="str">
        <f>VLOOKUP(K2455,Turnos!$A$1:$C$4,2,FALSE)</f>
        <v>22:00</v>
      </c>
      <c r="M2455" t="str">
        <f>VLOOKUP(K2455,Turnos!$A$1:$C$4,3,FALSE)</f>
        <v>06:00</v>
      </c>
      <c r="N2455" s="6">
        <v>5.5713888888888894</v>
      </c>
      <c r="O2455" s="6">
        <v>3.6208333333333331</v>
      </c>
      <c r="P2455" s="6">
        <f t="shared" si="154"/>
        <v>9.1922222222222221</v>
      </c>
      <c r="Q2455" t="str">
        <f t="shared" si="155"/>
        <v>Anomalia</v>
      </c>
      <c r="R2455" t="str">
        <f>VLOOKUP(A2455,Funcionários!$A$1:$I$98,6,FALSE)</f>
        <v>Logística</v>
      </c>
      <c r="S2455" t="str">
        <f>VLOOKUP(A2455,Funcionários!$A$1:$I$98,5,FALSE)</f>
        <v>Analista</v>
      </c>
      <c r="T2455">
        <f>VLOOKUP(A2455,Funcionários!$A$1:$I$98,8,FALSE)</f>
        <v>5227.6899999999996</v>
      </c>
      <c r="U2455" t="str">
        <f>VLOOKUP(A2455,Funcionários!$A$1:$I$98,3,FALSE)</f>
        <v>M</v>
      </c>
    </row>
    <row r="2456" spans="1:21" x14ac:dyDescent="0.3">
      <c r="A2456">
        <v>84</v>
      </c>
      <c r="B2456" t="str">
        <f>VLOOKUP(A2456,Funcionários!$A$1:$I$98,2,FALSE)</f>
        <v>Dr Ryan Garcia</v>
      </c>
      <c r="C2456" s="2" t="s">
        <v>76</v>
      </c>
      <c r="D2456" s="4"/>
      <c r="E2456" s="4"/>
      <c r="F2456">
        <v>0</v>
      </c>
      <c r="G2456">
        <v>0</v>
      </c>
      <c r="H2456">
        <f t="shared" si="152"/>
        <v>2025</v>
      </c>
      <c r="I2456">
        <f t="shared" si="153"/>
        <v>4</v>
      </c>
      <c r="J2456" t="s">
        <v>18</v>
      </c>
      <c r="K2456" t="str">
        <f>VLOOKUP(A2456,Funcionários!$A$1:$I$98,7,FALSE)</f>
        <v>Noite</v>
      </c>
      <c r="L2456" t="str">
        <f>VLOOKUP(K2456,Turnos!$A$1:$C$4,2,FALSE)</f>
        <v>22:00</v>
      </c>
      <c r="M2456" t="str">
        <f>VLOOKUP(K2456,Turnos!$A$1:$C$4,3,FALSE)</f>
        <v>06:00</v>
      </c>
      <c r="N2456" s="6">
        <v>22</v>
      </c>
      <c r="O2456" s="6">
        <v>6</v>
      </c>
      <c r="P2456" s="6">
        <f t="shared" si="154"/>
        <v>28</v>
      </c>
      <c r="Q2456" t="str">
        <f t="shared" si="155"/>
        <v>Anomalia</v>
      </c>
      <c r="R2456" t="str">
        <f>VLOOKUP(A2456,Funcionários!$A$1:$I$98,6,FALSE)</f>
        <v>Logística</v>
      </c>
      <c r="S2456" t="str">
        <f>VLOOKUP(A2456,Funcionários!$A$1:$I$98,5,FALSE)</f>
        <v>Analista</v>
      </c>
      <c r="T2456">
        <f>VLOOKUP(A2456,Funcionários!$A$1:$I$98,8,FALSE)</f>
        <v>5227.6899999999996</v>
      </c>
      <c r="U2456" t="str">
        <f>VLOOKUP(A2456,Funcionários!$A$1:$I$98,3,FALSE)</f>
        <v>M</v>
      </c>
    </row>
    <row r="2457" spans="1:21" x14ac:dyDescent="0.3">
      <c r="A2457">
        <v>84</v>
      </c>
      <c r="B2457" t="str">
        <f>VLOOKUP(A2457,Funcionários!$A$1:$I$98,2,FALSE)</f>
        <v>Dr Ryan Garcia</v>
      </c>
      <c r="C2457" s="2" t="s">
        <v>79</v>
      </c>
      <c r="D2457" s="4"/>
      <c r="E2457" s="4"/>
      <c r="F2457">
        <v>0</v>
      </c>
      <c r="G2457">
        <v>0</v>
      </c>
      <c r="H2457">
        <f t="shared" si="152"/>
        <v>2025</v>
      </c>
      <c r="I2457">
        <f t="shared" si="153"/>
        <v>4</v>
      </c>
      <c r="J2457" t="s">
        <v>22</v>
      </c>
      <c r="K2457" t="str">
        <f>VLOOKUP(A2457,Funcionários!$A$1:$I$98,7,FALSE)</f>
        <v>Noite</v>
      </c>
      <c r="L2457" t="str">
        <f>VLOOKUP(K2457,Turnos!$A$1:$C$4,2,FALSE)</f>
        <v>22:00</v>
      </c>
      <c r="M2457" t="str">
        <f>VLOOKUP(K2457,Turnos!$A$1:$C$4,3,FALSE)</f>
        <v>06:00</v>
      </c>
      <c r="N2457" s="6">
        <v>22</v>
      </c>
      <c r="O2457" s="6">
        <v>6</v>
      </c>
      <c r="P2457" s="6">
        <f t="shared" si="154"/>
        <v>28</v>
      </c>
      <c r="Q2457" t="str">
        <f t="shared" si="155"/>
        <v>Anomalia</v>
      </c>
      <c r="R2457" t="str">
        <f>VLOOKUP(A2457,Funcionários!$A$1:$I$98,6,FALSE)</f>
        <v>Logística</v>
      </c>
      <c r="S2457" t="str">
        <f>VLOOKUP(A2457,Funcionários!$A$1:$I$98,5,FALSE)</f>
        <v>Analista</v>
      </c>
      <c r="T2457">
        <f>VLOOKUP(A2457,Funcionários!$A$1:$I$98,8,FALSE)</f>
        <v>5227.6899999999996</v>
      </c>
      <c r="U2457" t="str">
        <f>VLOOKUP(A2457,Funcionários!$A$1:$I$98,3,FALSE)</f>
        <v>M</v>
      </c>
    </row>
    <row r="2458" spans="1:21" x14ac:dyDescent="0.3">
      <c r="A2458">
        <v>84</v>
      </c>
      <c r="B2458" t="str">
        <f>VLOOKUP(A2458,Funcionários!$A$1:$I$98,2,FALSE)</f>
        <v>Dr Ryan Garcia</v>
      </c>
      <c r="C2458" s="2" t="s">
        <v>82</v>
      </c>
      <c r="D2458" s="4"/>
      <c r="E2458" s="4"/>
      <c r="F2458">
        <v>1</v>
      </c>
      <c r="G2458">
        <v>0</v>
      </c>
      <c r="H2458">
        <f t="shared" si="152"/>
        <v>2025</v>
      </c>
      <c r="I2458">
        <f t="shared" si="153"/>
        <v>4</v>
      </c>
      <c r="J2458" t="s">
        <v>26</v>
      </c>
      <c r="K2458" t="str">
        <f>VLOOKUP(A2458,Funcionários!$A$1:$I$98,7,FALSE)</f>
        <v>Noite</v>
      </c>
      <c r="L2458" t="str">
        <f>VLOOKUP(K2458,Turnos!$A$1:$C$4,2,FALSE)</f>
        <v>22:00</v>
      </c>
      <c r="M2458" t="str">
        <f>VLOOKUP(K2458,Turnos!$A$1:$C$4,3,FALSE)</f>
        <v>06:00</v>
      </c>
      <c r="N2458" s="6">
        <v>22</v>
      </c>
      <c r="O2458" s="6">
        <v>6</v>
      </c>
      <c r="P2458" s="6">
        <f t="shared" si="154"/>
        <v>28</v>
      </c>
      <c r="Q2458" t="str">
        <f t="shared" si="155"/>
        <v>Anomalia</v>
      </c>
      <c r="R2458" t="str">
        <f>VLOOKUP(A2458,Funcionários!$A$1:$I$98,6,FALSE)</f>
        <v>Logística</v>
      </c>
      <c r="S2458" t="str">
        <f>VLOOKUP(A2458,Funcionários!$A$1:$I$98,5,FALSE)</f>
        <v>Analista</v>
      </c>
      <c r="T2458">
        <f>VLOOKUP(A2458,Funcionários!$A$1:$I$98,8,FALSE)</f>
        <v>5227.6899999999996</v>
      </c>
      <c r="U2458" t="str">
        <f>VLOOKUP(A2458,Funcionários!$A$1:$I$98,3,FALSE)</f>
        <v>M</v>
      </c>
    </row>
    <row r="2459" spans="1:21" x14ac:dyDescent="0.3">
      <c r="A2459">
        <v>84</v>
      </c>
      <c r="B2459" t="str">
        <f>VLOOKUP(A2459,Funcionários!$A$1:$I$98,2,FALSE)</f>
        <v>Dr Ryan Garcia</v>
      </c>
      <c r="C2459" s="2" t="s">
        <v>85</v>
      </c>
      <c r="D2459" s="4" t="s">
        <v>4158</v>
      </c>
      <c r="E2459" s="4" t="s">
        <v>4159</v>
      </c>
      <c r="F2459">
        <v>0</v>
      </c>
      <c r="G2459">
        <v>1.3</v>
      </c>
      <c r="H2459">
        <f t="shared" si="152"/>
        <v>2025</v>
      </c>
      <c r="I2459">
        <f t="shared" si="153"/>
        <v>4</v>
      </c>
      <c r="J2459" t="s">
        <v>28</v>
      </c>
      <c r="K2459" t="str">
        <f>VLOOKUP(A2459,Funcionários!$A$1:$I$98,7,FALSE)</f>
        <v>Noite</v>
      </c>
      <c r="L2459" t="str">
        <f>VLOOKUP(K2459,Turnos!$A$1:$C$4,2,FALSE)</f>
        <v>22:00</v>
      </c>
      <c r="M2459" t="str">
        <f>VLOOKUP(K2459,Turnos!$A$1:$C$4,3,FALSE)</f>
        <v>06:00</v>
      </c>
      <c r="N2459" s="6">
        <v>12.559722222222222</v>
      </c>
      <c r="O2459" s="6">
        <v>1.1886111111111115</v>
      </c>
      <c r="P2459" s="6">
        <f t="shared" si="154"/>
        <v>13.748333333333333</v>
      </c>
      <c r="Q2459" t="str">
        <f t="shared" si="155"/>
        <v>Anomalia</v>
      </c>
      <c r="R2459" t="str">
        <f>VLOOKUP(A2459,Funcionários!$A$1:$I$98,6,FALSE)</f>
        <v>Logística</v>
      </c>
      <c r="S2459" t="str">
        <f>VLOOKUP(A2459,Funcionários!$A$1:$I$98,5,FALSE)</f>
        <v>Analista</v>
      </c>
      <c r="T2459">
        <f>VLOOKUP(A2459,Funcionários!$A$1:$I$98,8,FALSE)</f>
        <v>5227.6899999999996</v>
      </c>
      <c r="U2459" t="str">
        <f>VLOOKUP(A2459,Funcionários!$A$1:$I$98,3,FALSE)</f>
        <v>M</v>
      </c>
    </row>
    <row r="2460" spans="1:21" x14ac:dyDescent="0.3">
      <c r="A2460">
        <v>84</v>
      </c>
      <c r="B2460" t="str">
        <f>VLOOKUP(A2460,Funcionários!$A$1:$I$98,2,FALSE)</f>
        <v>Dr Ryan Garcia</v>
      </c>
      <c r="C2460" s="2" t="s">
        <v>88</v>
      </c>
      <c r="D2460" s="4" t="s">
        <v>4160</v>
      </c>
      <c r="E2460" s="4" t="s">
        <v>4161</v>
      </c>
      <c r="F2460">
        <v>0</v>
      </c>
      <c r="G2460">
        <v>0.5</v>
      </c>
      <c r="H2460">
        <f t="shared" si="152"/>
        <v>2025</v>
      </c>
      <c r="I2460">
        <f t="shared" si="153"/>
        <v>4</v>
      </c>
      <c r="J2460" t="s">
        <v>9</v>
      </c>
      <c r="K2460" t="str">
        <f>VLOOKUP(A2460,Funcionários!$A$1:$I$98,7,FALSE)</f>
        <v>Noite</v>
      </c>
      <c r="L2460" t="str">
        <f>VLOOKUP(K2460,Turnos!$A$1:$C$4,2,FALSE)</f>
        <v>22:00</v>
      </c>
      <c r="M2460" t="str">
        <f>VLOOKUP(K2460,Turnos!$A$1:$C$4,3,FALSE)</f>
        <v>06:00</v>
      </c>
      <c r="N2460" s="6">
        <v>7.8625000000000007</v>
      </c>
      <c r="O2460" s="6">
        <v>6.8516666666666675</v>
      </c>
      <c r="P2460" s="6">
        <f t="shared" si="154"/>
        <v>14.714166666666667</v>
      </c>
      <c r="Q2460" t="str">
        <f t="shared" si="155"/>
        <v>Anomalia</v>
      </c>
      <c r="R2460" t="str">
        <f>VLOOKUP(A2460,Funcionários!$A$1:$I$98,6,FALSE)</f>
        <v>Logística</v>
      </c>
      <c r="S2460" t="str">
        <f>VLOOKUP(A2460,Funcionários!$A$1:$I$98,5,FALSE)</f>
        <v>Analista</v>
      </c>
      <c r="T2460">
        <f>VLOOKUP(A2460,Funcionários!$A$1:$I$98,8,FALSE)</f>
        <v>5227.6899999999996</v>
      </c>
      <c r="U2460" t="str">
        <f>VLOOKUP(A2460,Funcionários!$A$1:$I$98,3,FALSE)</f>
        <v>M</v>
      </c>
    </row>
    <row r="2461" spans="1:21" x14ac:dyDescent="0.3">
      <c r="A2461">
        <v>84</v>
      </c>
      <c r="B2461" t="str">
        <f>VLOOKUP(A2461,Funcionários!$A$1:$I$98,2,FALSE)</f>
        <v>Dr Ryan Garcia</v>
      </c>
      <c r="C2461" s="2" t="s">
        <v>91</v>
      </c>
      <c r="D2461" s="4" t="s">
        <v>4162</v>
      </c>
      <c r="E2461" s="4" t="s">
        <v>3180</v>
      </c>
      <c r="F2461">
        <v>0</v>
      </c>
      <c r="G2461">
        <v>0.3</v>
      </c>
      <c r="H2461">
        <f t="shared" si="152"/>
        <v>2025</v>
      </c>
      <c r="I2461">
        <f t="shared" si="153"/>
        <v>4</v>
      </c>
      <c r="J2461" t="s">
        <v>12</v>
      </c>
      <c r="K2461" t="str">
        <f>VLOOKUP(A2461,Funcionários!$A$1:$I$98,7,FALSE)</f>
        <v>Noite</v>
      </c>
      <c r="L2461" t="str">
        <f>VLOOKUP(K2461,Turnos!$A$1:$C$4,2,FALSE)</f>
        <v>22:00</v>
      </c>
      <c r="M2461" t="str">
        <f>VLOOKUP(K2461,Turnos!$A$1:$C$4,3,FALSE)</f>
        <v>06:00</v>
      </c>
      <c r="N2461" s="6">
        <v>20.542777777777776</v>
      </c>
      <c r="O2461" s="6">
        <v>5.1702777777777778</v>
      </c>
      <c r="P2461" s="6">
        <f t="shared" si="154"/>
        <v>25.713055555555552</v>
      </c>
      <c r="Q2461" t="str">
        <f t="shared" si="155"/>
        <v>Anomalia</v>
      </c>
      <c r="R2461" t="str">
        <f>VLOOKUP(A2461,Funcionários!$A$1:$I$98,6,FALSE)</f>
        <v>Logística</v>
      </c>
      <c r="S2461" t="str">
        <f>VLOOKUP(A2461,Funcionários!$A$1:$I$98,5,FALSE)</f>
        <v>Analista</v>
      </c>
      <c r="T2461">
        <f>VLOOKUP(A2461,Funcionários!$A$1:$I$98,8,FALSE)</f>
        <v>5227.6899999999996</v>
      </c>
      <c r="U2461" t="str">
        <f>VLOOKUP(A2461,Funcionários!$A$1:$I$98,3,FALSE)</f>
        <v>M</v>
      </c>
    </row>
    <row r="2462" spans="1:21" x14ac:dyDescent="0.3">
      <c r="A2462">
        <v>85</v>
      </c>
      <c r="B2462" t="str">
        <f>VLOOKUP(A2462,Funcionários!$A$1:$I$98,2,FALSE)</f>
        <v>Ana Julia Brito</v>
      </c>
      <c r="C2462" s="2" t="s">
        <v>7</v>
      </c>
      <c r="D2462" s="4" t="s">
        <v>4163</v>
      </c>
      <c r="E2462" s="4" t="s">
        <v>4164</v>
      </c>
      <c r="F2462">
        <v>0</v>
      </c>
      <c r="G2462">
        <v>1.8</v>
      </c>
      <c r="H2462">
        <f t="shared" si="152"/>
        <v>2025</v>
      </c>
      <c r="I2462">
        <f t="shared" si="153"/>
        <v>5</v>
      </c>
      <c r="J2462" t="s">
        <v>9</v>
      </c>
      <c r="K2462" t="str">
        <f>VLOOKUP(A2462,Funcionários!$A$1:$I$98,7,FALSE)</f>
        <v>Noite</v>
      </c>
      <c r="L2462" t="str">
        <f>VLOOKUP(K2462,Turnos!$A$1:$C$4,2,FALSE)</f>
        <v>22:00</v>
      </c>
      <c r="M2462" t="str">
        <f>VLOOKUP(K2462,Turnos!$A$1:$C$4,3,FALSE)</f>
        <v>06:00</v>
      </c>
      <c r="N2462" s="6">
        <v>11.197777777777778</v>
      </c>
      <c r="O2462" s="6">
        <v>14.713888888888887</v>
      </c>
      <c r="P2462" s="6">
        <f t="shared" si="154"/>
        <v>25.911666666666665</v>
      </c>
      <c r="Q2462" t="str">
        <f t="shared" si="155"/>
        <v>Anomalia</v>
      </c>
      <c r="R2462" t="str">
        <f>VLOOKUP(A2462,Funcionários!$A$1:$I$98,6,FALSE)</f>
        <v>Financeiro</v>
      </c>
      <c r="S2462" t="str">
        <f>VLOOKUP(A2462,Funcionários!$A$1:$I$98,5,FALSE)</f>
        <v>Supervisor</v>
      </c>
      <c r="T2462">
        <f>VLOOKUP(A2462,Funcionários!$A$1:$I$98,8,FALSE)</f>
        <v>8213.7199999999993</v>
      </c>
      <c r="U2462" t="str">
        <f>VLOOKUP(A2462,Funcionários!$A$1:$I$98,3,FALSE)</f>
        <v>F</v>
      </c>
    </row>
    <row r="2463" spans="1:21" x14ac:dyDescent="0.3">
      <c r="A2463">
        <v>85</v>
      </c>
      <c r="B2463" t="str">
        <f>VLOOKUP(A2463,Funcionários!$A$1:$I$98,2,FALSE)</f>
        <v>Ana Julia Brito</v>
      </c>
      <c r="C2463" s="2" t="s">
        <v>10</v>
      </c>
      <c r="D2463" s="4" t="s">
        <v>4165</v>
      </c>
      <c r="E2463" s="4" t="s">
        <v>4166</v>
      </c>
      <c r="F2463">
        <v>0</v>
      </c>
      <c r="G2463">
        <v>0.8</v>
      </c>
      <c r="H2463">
        <f t="shared" si="152"/>
        <v>2025</v>
      </c>
      <c r="I2463">
        <f t="shared" si="153"/>
        <v>5</v>
      </c>
      <c r="J2463" t="s">
        <v>12</v>
      </c>
      <c r="K2463" t="str">
        <f>VLOOKUP(A2463,Funcionários!$A$1:$I$98,7,FALSE)</f>
        <v>Noite</v>
      </c>
      <c r="L2463" t="str">
        <f>VLOOKUP(K2463,Turnos!$A$1:$C$4,2,FALSE)</f>
        <v>22:00</v>
      </c>
      <c r="M2463" t="str">
        <f>VLOOKUP(K2463,Turnos!$A$1:$C$4,3,FALSE)</f>
        <v>06:00</v>
      </c>
      <c r="N2463" s="6">
        <v>8.8102777777777757</v>
      </c>
      <c r="O2463" s="6">
        <v>0.82444444444444442</v>
      </c>
      <c r="P2463" s="6">
        <f t="shared" si="154"/>
        <v>9.6347222222222193</v>
      </c>
      <c r="Q2463" t="str">
        <f t="shared" si="155"/>
        <v>Anomalia</v>
      </c>
      <c r="R2463" t="str">
        <f>VLOOKUP(A2463,Funcionários!$A$1:$I$98,6,FALSE)</f>
        <v>Financeiro</v>
      </c>
      <c r="S2463" t="str">
        <f>VLOOKUP(A2463,Funcionários!$A$1:$I$98,5,FALSE)</f>
        <v>Supervisor</v>
      </c>
      <c r="T2463">
        <f>VLOOKUP(A2463,Funcionários!$A$1:$I$98,8,FALSE)</f>
        <v>8213.7199999999993</v>
      </c>
      <c r="U2463" t="str">
        <f>VLOOKUP(A2463,Funcionários!$A$1:$I$98,3,FALSE)</f>
        <v>F</v>
      </c>
    </row>
    <row r="2464" spans="1:21" x14ac:dyDescent="0.3">
      <c r="A2464">
        <v>85</v>
      </c>
      <c r="B2464" t="str">
        <f>VLOOKUP(A2464,Funcionários!$A$1:$I$98,2,FALSE)</f>
        <v>Ana Julia Brito</v>
      </c>
      <c r="C2464" s="2" t="s">
        <v>13</v>
      </c>
      <c r="D2464" s="4" t="s">
        <v>4167</v>
      </c>
      <c r="E2464" s="4" t="s">
        <v>4168</v>
      </c>
      <c r="F2464">
        <v>0</v>
      </c>
      <c r="G2464">
        <v>1</v>
      </c>
      <c r="H2464">
        <f t="shared" si="152"/>
        <v>2025</v>
      </c>
      <c r="I2464">
        <f t="shared" si="153"/>
        <v>5</v>
      </c>
      <c r="J2464" t="s">
        <v>16</v>
      </c>
      <c r="K2464" t="str">
        <f>VLOOKUP(A2464,Funcionários!$A$1:$I$98,7,FALSE)</f>
        <v>Noite</v>
      </c>
      <c r="L2464" t="str">
        <f>VLOOKUP(K2464,Turnos!$A$1:$C$4,2,FALSE)</f>
        <v>22:00</v>
      </c>
      <c r="M2464" t="str">
        <f>VLOOKUP(K2464,Turnos!$A$1:$C$4,3,FALSE)</f>
        <v>06:00</v>
      </c>
      <c r="N2464" s="6">
        <v>20.44027777777778</v>
      </c>
      <c r="O2464" s="6">
        <v>2.512777777777778</v>
      </c>
      <c r="P2464" s="6">
        <f t="shared" si="154"/>
        <v>22.953055555555558</v>
      </c>
      <c r="Q2464" t="str">
        <f t="shared" si="155"/>
        <v>Anomalia</v>
      </c>
      <c r="R2464" t="str">
        <f>VLOOKUP(A2464,Funcionários!$A$1:$I$98,6,FALSE)</f>
        <v>Financeiro</v>
      </c>
      <c r="S2464" t="str">
        <f>VLOOKUP(A2464,Funcionários!$A$1:$I$98,5,FALSE)</f>
        <v>Supervisor</v>
      </c>
      <c r="T2464">
        <f>VLOOKUP(A2464,Funcionários!$A$1:$I$98,8,FALSE)</f>
        <v>8213.7199999999993</v>
      </c>
      <c r="U2464" t="str">
        <f>VLOOKUP(A2464,Funcionários!$A$1:$I$98,3,FALSE)</f>
        <v>F</v>
      </c>
    </row>
    <row r="2465" spans="1:21" x14ac:dyDescent="0.3">
      <c r="A2465">
        <v>85</v>
      </c>
      <c r="B2465" t="str">
        <f>VLOOKUP(A2465,Funcionários!$A$1:$I$98,2,FALSE)</f>
        <v>Ana Julia Brito</v>
      </c>
      <c r="C2465" s="2" t="s">
        <v>17</v>
      </c>
      <c r="D2465" s="4" t="s">
        <v>4169</v>
      </c>
      <c r="E2465" s="4" t="s">
        <v>4170</v>
      </c>
      <c r="F2465">
        <v>0</v>
      </c>
      <c r="G2465">
        <v>2.4</v>
      </c>
      <c r="H2465">
        <f t="shared" si="152"/>
        <v>2025</v>
      </c>
      <c r="I2465">
        <f t="shared" si="153"/>
        <v>5</v>
      </c>
      <c r="J2465" t="s">
        <v>18</v>
      </c>
      <c r="K2465" t="str">
        <f>VLOOKUP(A2465,Funcionários!$A$1:$I$98,7,FALSE)</f>
        <v>Noite</v>
      </c>
      <c r="L2465" t="str">
        <f>VLOOKUP(K2465,Turnos!$A$1:$C$4,2,FALSE)</f>
        <v>22:00</v>
      </c>
      <c r="M2465" t="str">
        <f>VLOOKUP(K2465,Turnos!$A$1:$C$4,3,FALSE)</f>
        <v>06:00</v>
      </c>
      <c r="N2465" s="6">
        <v>15.015555555555556</v>
      </c>
      <c r="O2465" s="6">
        <v>4.7344444444444447</v>
      </c>
      <c r="P2465" s="6">
        <f t="shared" si="154"/>
        <v>19.75</v>
      </c>
      <c r="Q2465" t="str">
        <f t="shared" si="155"/>
        <v>Anomalia</v>
      </c>
      <c r="R2465" t="str">
        <f>VLOOKUP(A2465,Funcionários!$A$1:$I$98,6,FALSE)</f>
        <v>Financeiro</v>
      </c>
      <c r="S2465" t="str">
        <f>VLOOKUP(A2465,Funcionários!$A$1:$I$98,5,FALSE)</f>
        <v>Supervisor</v>
      </c>
      <c r="T2465">
        <f>VLOOKUP(A2465,Funcionários!$A$1:$I$98,8,FALSE)</f>
        <v>8213.7199999999993</v>
      </c>
      <c r="U2465" t="str">
        <f>VLOOKUP(A2465,Funcionários!$A$1:$I$98,3,FALSE)</f>
        <v>F</v>
      </c>
    </row>
    <row r="2466" spans="1:21" x14ac:dyDescent="0.3">
      <c r="A2466">
        <v>85</v>
      </c>
      <c r="B2466" t="str">
        <f>VLOOKUP(A2466,Funcionários!$A$1:$I$98,2,FALSE)</f>
        <v>Ana Julia Brito</v>
      </c>
      <c r="C2466" s="2" t="s">
        <v>19</v>
      </c>
      <c r="D2466" s="4" t="s">
        <v>4171</v>
      </c>
      <c r="E2466" s="4" t="s">
        <v>4172</v>
      </c>
      <c r="F2466">
        <v>0</v>
      </c>
      <c r="G2466">
        <v>1.9</v>
      </c>
      <c r="H2466">
        <f t="shared" si="152"/>
        <v>2025</v>
      </c>
      <c r="I2466">
        <f t="shared" si="153"/>
        <v>5</v>
      </c>
      <c r="J2466" t="s">
        <v>22</v>
      </c>
      <c r="K2466" t="str">
        <f>VLOOKUP(A2466,Funcionários!$A$1:$I$98,7,FALSE)</f>
        <v>Noite</v>
      </c>
      <c r="L2466" t="str">
        <f>VLOOKUP(K2466,Turnos!$A$1:$C$4,2,FALSE)</f>
        <v>22:00</v>
      </c>
      <c r="M2466" t="str">
        <f>VLOOKUP(K2466,Turnos!$A$1:$C$4,3,FALSE)</f>
        <v>06:00</v>
      </c>
      <c r="N2466" s="6">
        <v>16.381666666666668</v>
      </c>
      <c r="O2466" s="6">
        <v>5.028611111111112</v>
      </c>
      <c r="P2466" s="6">
        <f t="shared" si="154"/>
        <v>21.410277777777779</v>
      </c>
      <c r="Q2466" t="str">
        <f t="shared" si="155"/>
        <v>Anomalia</v>
      </c>
      <c r="R2466" t="str">
        <f>VLOOKUP(A2466,Funcionários!$A$1:$I$98,6,FALSE)</f>
        <v>Financeiro</v>
      </c>
      <c r="S2466" t="str">
        <f>VLOOKUP(A2466,Funcionários!$A$1:$I$98,5,FALSE)</f>
        <v>Supervisor</v>
      </c>
      <c r="T2466">
        <f>VLOOKUP(A2466,Funcionários!$A$1:$I$98,8,FALSE)</f>
        <v>8213.7199999999993</v>
      </c>
      <c r="U2466" t="str">
        <f>VLOOKUP(A2466,Funcionários!$A$1:$I$98,3,FALSE)</f>
        <v>F</v>
      </c>
    </row>
    <row r="2467" spans="1:21" x14ac:dyDescent="0.3">
      <c r="A2467">
        <v>85</v>
      </c>
      <c r="B2467" t="str">
        <f>VLOOKUP(A2467,Funcionários!$A$1:$I$98,2,FALSE)</f>
        <v>Ana Julia Brito</v>
      </c>
      <c r="C2467" s="2" t="s">
        <v>23</v>
      </c>
      <c r="D2467" s="4" t="s">
        <v>4173</v>
      </c>
      <c r="E2467" s="4" t="s">
        <v>4174</v>
      </c>
      <c r="F2467">
        <v>0</v>
      </c>
      <c r="G2467">
        <v>1.7</v>
      </c>
      <c r="H2467">
        <f t="shared" si="152"/>
        <v>2025</v>
      </c>
      <c r="I2467">
        <f t="shared" si="153"/>
        <v>5</v>
      </c>
      <c r="J2467" t="s">
        <v>26</v>
      </c>
      <c r="K2467" t="str">
        <f>VLOOKUP(A2467,Funcionários!$A$1:$I$98,7,FALSE)</f>
        <v>Noite</v>
      </c>
      <c r="L2467" t="str">
        <f>VLOOKUP(K2467,Turnos!$A$1:$C$4,2,FALSE)</f>
        <v>22:00</v>
      </c>
      <c r="M2467" t="str">
        <f>VLOOKUP(K2467,Turnos!$A$1:$C$4,3,FALSE)</f>
        <v>06:00</v>
      </c>
      <c r="N2467" s="6">
        <v>10.276111111111112</v>
      </c>
      <c r="O2467" s="6">
        <v>5.3738888888888887</v>
      </c>
      <c r="P2467" s="6">
        <f t="shared" si="154"/>
        <v>15.65</v>
      </c>
      <c r="Q2467" t="str">
        <f t="shared" si="155"/>
        <v>Anomalia</v>
      </c>
      <c r="R2467" t="str">
        <f>VLOOKUP(A2467,Funcionários!$A$1:$I$98,6,FALSE)</f>
        <v>Financeiro</v>
      </c>
      <c r="S2467" t="str">
        <f>VLOOKUP(A2467,Funcionários!$A$1:$I$98,5,FALSE)</f>
        <v>Supervisor</v>
      </c>
      <c r="T2467">
        <f>VLOOKUP(A2467,Funcionários!$A$1:$I$98,8,FALSE)</f>
        <v>8213.7199999999993</v>
      </c>
      <c r="U2467" t="str">
        <f>VLOOKUP(A2467,Funcionários!$A$1:$I$98,3,FALSE)</f>
        <v>F</v>
      </c>
    </row>
    <row r="2468" spans="1:21" x14ac:dyDescent="0.3">
      <c r="A2468">
        <v>85</v>
      </c>
      <c r="B2468" t="str">
        <f>VLOOKUP(A2468,Funcionários!$A$1:$I$98,2,FALSE)</f>
        <v>Ana Julia Brito</v>
      </c>
      <c r="C2468" s="2" t="s">
        <v>27</v>
      </c>
      <c r="D2468" s="4"/>
      <c r="E2468" s="4"/>
      <c r="F2468">
        <v>0</v>
      </c>
      <c r="G2468">
        <v>0</v>
      </c>
      <c r="H2468">
        <f t="shared" si="152"/>
        <v>2025</v>
      </c>
      <c r="I2468">
        <f t="shared" si="153"/>
        <v>5</v>
      </c>
      <c r="J2468" t="s">
        <v>28</v>
      </c>
      <c r="K2468" t="str">
        <f>VLOOKUP(A2468,Funcionários!$A$1:$I$98,7,FALSE)</f>
        <v>Noite</v>
      </c>
      <c r="L2468" t="str">
        <f>VLOOKUP(K2468,Turnos!$A$1:$C$4,2,FALSE)</f>
        <v>22:00</v>
      </c>
      <c r="M2468" t="str">
        <f>VLOOKUP(K2468,Turnos!$A$1:$C$4,3,FALSE)</f>
        <v>06:00</v>
      </c>
      <c r="N2468" s="6">
        <v>22</v>
      </c>
      <c r="O2468" s="6">
        <v>6</v>
      </c>
      <c r="P2468" s="6">
        <f t="shared" si="154"/>
        <v>28</v>
      </c>
      <c r="Q2468" t="str">
        <f t="shared" si="155"/>
        <v>Anomalia</v>
      </c>
      <c r="R2468" t="str">
        <f>VLOOKUP(A2468,Funcionários!$A$1:$I$98,6,FALSE)</f>
        <v>Financeiro</v>
      </c>
      <c r="S2468" t="str">
        <f>VLOOKUP(A2468,Funcionários!$A$1:$I$98,5,FALSE)</f>
        <v>Supervisor</v>
      </c>
      <c r="T2468">
        <f>VLOOKUP(A2468,Funcionários!$A$1:$I$98,8,FALSE)</f>
        <v>8213.7199999999993</v>
      </c>
      <c r="U2468" t="str">
        <f>VLOOKUP(A2468,Funcionários!$A$1:$I$98,3,FALSE)</f>
        <v>F</v>
      </c>
    </row>
    <row r="2469" spans="1:21" x14ac:dyDescent="0.3">
      <c r="A2469">
        <v>85</v>
      </c>
      <c r="B2469" t="str">
        <f>VLOOKUP(A2469,Funcionários!$A$1:$I$98,2,FALSE)</f>
        <v>Ana Julia Brito</v>
      </c>
      <c r="C2469" s="2" t="s">
        <v>29</v>
      </c>
      <c r="D2469" s="4" t="s">
        <v>4175</v>
      </c>
      <c r="E2469" s="4" t="s">
        <v>4176</v>
      </c>
      <c r="F2469">
        <v>0</v>
      </c>
      <c r="G2469">
        <v>2.5</v>
      </c>
      <c r="H2469">
        <f t="shared" si="152"/>
        <v>2025</v>
      </c>
      <c r="I2469">
        <f t="shared" si="153"/>
        <v>4</v>
      </c>
      <c r="J2469" t="s">
        <v>9</v>
      </c>
      <c r="K2469" t="str">
        <f>VLOOKUP(A2469,Funcionários!$A$1:$I$98,7,FALSE)</f>
        <v>Noite</v>
      </c>
      <c r="L2469" t="str">
        <f>VLOOKUP(K2469,Turnos!$A$1:$C$4,2,FALSE)</f>
        <v>22:00</v>
      </c>
      <c r="M2469" t="str">
        <f>VLOOKUP(K2469,Turnos!$A$1:$C$4,3,FALSE)</f>
        <v>06:00</v>
      </c>
      <c r="N2469" s="6">
        <v>20.581944444444442</v>
      </c>
      <c r="O2469" s="6">
        <v>15.069722222222222</v>
      </c>
      <c r="P2469" s="6">
        <f t="shared" si="154"/>
        <v>35.651666666666664</v>
      </c>
      <c r="Q2469" t="str">
        <f t="shared" si="155"/>
        <v>Anomalia</v>
      </c>
      <c r="R2469" t="str">
        <f>VLOOKUP(A2469,Funcionários!$A$1:$I$98,6,FALSE)</f>
        <v>Financeiro</v>
      </c>
      <c r="S2469" t="str">
        <f>VLOOKUP(A2469,Funcionários!$A$1:$I$98,5,FALSE)</f>
        <v>Supervisor</v>
      </c>
      <c r="T2469">
        <f>VLOOKUP(A2469,Funcionários!$A$1:$I$98,8,FALSE)</f>
        <v>8213.7199999999993</v>
      </c>
      <c r="U2469" t="str">
        <f>VLOOKUP(A2469,Funcionários!$A$1:$I$98,3,FALSE)</f>
        <v>F</v>
      </c>
    </row>
    <row r="2470" spans="1:21" x14ac:dyDescent="0.3">
      <c r="A2470">
        <v>85</v>
      </c>
      <c r="B2470" t="str">
        <f>VLOOKUP(A2470,Funcionários!$A$1:$I$98,2,FALSE)</f>
        <v>Ana Julia Brito</v>
      </c>
      <c r="C2470" s="2" t="s">
        <v>32</v>
      </c>
      <c r="D2470" s="4" t="s">
        <v>4177</v>
      </c>
      <c r="E2470" s="4" t="s">
        <v>4178</v>
      </c>
      <c r="F2470">
        <v>0</v>
      </c>
      <c r="G2470">
        <v>2.8</v>
      </c>
      <c r="H2470">
        <f t="shared" si="152"/>
        <v>2025</v>
      </c>
      <c r="I2470">
        <f t="shared" si="153"/>
        <v>4</v>
      </c>
      <c r="J2470" t="s">
        <v>12</v>
      </c>
      <c r="K2470" t="str">
        <f>VLOOKUP(A2470,Funcionários!$A$1:$I$98,7,FALSE)</f>
        <v>Noite</v>
      </c>
      <c r="L2470" t="str">
        <f>VLOOKUP(K2470,Turnos!$A$1:$C$4,2,FALSE)</f>
        <v>22:00</v>
      </c>
      <c r="M2470" t="str">
        <f>VLOOKUP(K2470,Turnos!$A$1:$C$4,3,FALSE)</f>
        <v>06:00</v>
      </c>
      <c r="N2470" s="6">
        <v>20.465555555555557</v>
      </c>
      <c r="O2470" s="6">
        <v>1.2555555555555555</v>
      </c>
      <c r="P2470" s="6">
        <f t="shared" si="154"/>
        <v>21.721111111111114</v>
      </c>
      <c r="Q2470" t="str">
        <f t="shared" si="155"/>
        <v>Anomalia</v>
      </c>
      <c r="R2470" t="str">
        <f>VLOOKUP(A2470,Funcionários!$A$1:$I$98,6,FALSE)</f>
        <v>Financeiro</v>
      </c>
      <c r="S2470" t="str">
        <f>VLOOKUP(A2470,Funcionários!$A$1:$I$98,5,FALSE)</f>
        <v>Supervisor</v>
      </c>
      <c r="T2470">
        <f>VLOOKUP(A2470,Funcionários!$A$1:$I$98,8,FALSE)</f>
        <v>8213.7199999999993</v>
      </c>
      <c r="U2470" t="str">
        <f>VLOOKUP(A2470,Funcionários!$A$1:$I$98,3,FALSE)</f>
        <v>F</v>
      </c>
    </row>
    <row r="2471" spans="1:21" x14ac:dyDescent="0.3">
      <c r="A2471">
        <v>85</v>
      </c>
      <c r="B2471" t="str">
        <f>VLOOKUP(A2471,Funcionários!$A$1:$I$98,2,FALSE)</f>
        <v>Ana Julia Brito</v>
      </c>
      <c r="C2471" s="2" t="s">
        <v>35</v>
      </c>
      <c r="D2471" s="4" t="s">
        <v>4179</v>
      </c>
      <c r="E2471" s="4" t="s">
        <v>4180</v>
      </c>
      <c r="F2471">
        <v>0</v>
      </c>
      <c r="G2471">
        <v>1.9</v>
      </c>
      <c r="H2471">
        <f t="shared" si="152"/>
        <v>2025</v>
      </c>
      <c r="I2471">
        <f t="shared" si="153"/>
        <v>4</v>
      </c>
      <c r="J2471" t="s">
        <v>16</v>
      </c>
      <c r="K2471" t="str">
        <f>VLOOKUP(A2471,Funcionários!$A$1:$I$98,7,FALSE)</f>
        <v>Noite</v>
      </c>
      <c r="L2471" t="str">
        <f>VLOOKUP(K2471,Turnos!$A$1:$C$4,2,FALSE)</f>
        <v>22:00</v>
      </c>
      <c r="M2471" t="str">
        <f>VLOOKUP(K2471,Turnos!$A$1:$C$4,3,FALSE)</f>
        <v>06:00</v>
      </c>
      <c r="N2471" s="6">
        <v>9.3375000000000004</v>
      </c>
      <c r="O2471" s="6">
        <v>16.010555555555555</v>
      </c>
      <c r="P2471" s="6">
        <f t="shared" si="154"/>
        <v>25.348055555555554</v>
      </c>
      <c r="Q2471" t="str">
        <f t="shared" si="155"/>
        <v>Anomalia</v>
      </c>
      <c r="R2471" t="str">
        <f>VLOOKUP(A2471,Funcionários!$A$1:$I$98,6,FALSE)</f>
        <v>Financeiro</v>
      </c>
      <c r="S2471" t="str">
        <f>VLOOKUP(A2471,Funcionários!$A$1:$I$98,5,FALSE)</f>
        <v>Supervisor</v>
      </c>
      <c r="T2471">
        <f>VLOOKUP(A2471,Funcionários!$A$1:$I$98,8,FALSE)</f>
        <v>8213.7199999999993</v>
      </c>
      <c r="U2471" t="str">
        <f>VLOOKUP(A2471,Funcionários!$A$1:$I$98,3,FALSE)</f>
        <v>F</v>
      </c>
    </row>
    <row r="2472" spans="1:21" x14ac:dyDescent="0.3">
      <c r="A2472">
        <v>85</v>
      </c>
      <c r="B2472" t="str">
        <f>VLOOKUP(A2472,Funcionários!$A$1:$I$98,2,FALSE)</f>
        <v>Ana Julia Brito</v>
      </c>
      <c r="C2472" s="2" t="s">
        <v>36</v>
      </c>
      <c r="D2472" s="4" t="s">
        <v>4181</v>
      </c>
      <c r="E2472" s="4" t="s">
        <v>1536</v>
      </c>
      <c r="F2472">
        <v>0</v>
      </c>
      <c r="G2472">
        <v>1.7</v>
      </c>
      <c r="H2472">
        <f t="shared" si="152"/>
        <v>2025</v>
      </c>
      <c r="I2472">
        <f t="shared" si="153"/>
        <v>4</v>
      </c>
      <c r="J2472" t="s">
        <v>18</v>
      </c>
      <c r="K2472" t="str">
        <f>VLOOKUP(A2472,Funcionários!$A$1:$I$98,7,FALSE)</f>
        <v>Noite</v>
      </c>
      <c r="L2472" t="str">
        <f>VLOOKUP(K2472,Turnos!$A$1:$C$4,2,FALSE)</f>
        <v>22:00</v>
      </c>
      <c r="M2472" t="str">
        <f>VLOOKUP(K2472,Turnos!$A$1:$C$4,3,FALSE)</f>
        <v>06:00</v>
      </c>
      <c r="N2472" s="6">
        <v>11.787499999999998</v>
      </c>
      <c r="O2472" s="6">
        <v>3.6594444444444441</v>
      </c>
      <c r="P2472" s="6">
        <f t="shared" si="154"/>
        <v>15.446944444444442</v>
      </c>
      <c r="Q2472" t="str">
        <f t="shared" si="155"/>
        <v>Anomalia</v>
      </c>
      <c r="R2472" t="str">
        <f>VLOOKUP(A2472,Funcionários!$A$1:$I$98,6,FALSE)</f>
        <v>Financeiro</v>
      </c>
      <c r="S2472" t="str">
        <f>VLOOKUP(A2472,Funcionários!$A$1:$I$98,5,FALSE)</f>
        <v>Supervisor</v>
      </c>
      <c r="T2472">
        <f>VLOOKUP(A2472,Funcionários!$A$1:$I$98,8,FALSE)</f>
        <v>8213.7199999999993</v>
      </c>
      <c r="U2472" t="str">
        <f>VLOOKUP(A2472,Funcionários!$A$1:$I$98,3,FALSE)</f>
        <v>F</v>
      </c>
    </row>
    <row r="2473" spans="1:21" x14ac:dyDescent="0.3">
      <c r="A2473">
        <v>85</v>
      </c>
      <c r="B2473" t="str">
        <f>VLOOKUP(A2473,Funcionários!$A$1:$I$98,2,FALSE)</f>
        <v>Ana Julia Brito</v>
      </c>
      <c r="C2473" s="2" t="s">
        <v>39</v>
      </c>
      <c r="D2473" s="4" t="s">
        <v>4182</v>
      </c>
      <c r="E2473" s="4" t="s">
        <v>4183</v>
      </c>
      <c r="F2473">
        <v>0</v>
      </c>
      <c r="G2473">
        <v>0.3</v>
      </c>
      <c r="H2473">
        <f t="shared" si="152"/>
        <v>2025</v>
      </c>
      <c r="I2473">
        <f t="shared" si="153"/>
        <v>4</v>
      </c>
      <c r="J2473" t="s">
        <v>22</v>
      </c>
      <c r="K2473" t="str">
        <f>VLOOKUP(A2473,Funcionários!$A$1:$I$98,7,FALSE)</f>
        <v>Noite</v>
      </c>
      <c r="L2473" t="str">
        <f>VLOOKUP(K2473,Turnos!$A$1:$C$4,2,FALSE)</f>
        <v>22:00</v>
      </c>
      <c r="M2473" t="str">
        <f>VLOOKUP(K2473,Turnos!$A$1:$C$4,3,FALSE)</f>
        <v>06:00</v>
      </c>
      <c r="N2473" s="6">
        <v>1.6991666666666658</v>
      </c>
      <c r="O2473" s="6">
        <v>12.922222222222221</v>
      </c>
      <c r="P2473" s="6">
        <f t="shared" si="154"/>
        <v>14.621388888888887</v>
      </c>
      <c r="Q2473" t="str">
        <f t="shared" si="155"/>
        <v>Anomalia</v>
      </c>
      <c r="R2473" t="str">
        <f>VLOOKUP(A2473,Funcionários!$A$1:$I$98,6,FALSE)</f>
        <v>Financeiro</v>
      </c>
      <c r="S2473" t="str">
        <f>VLOOKUP(A2473,Funcionários!$A$1:$I$98,5,FALSE)</f>
        <v>Supervisor</v>
      </c>
      <c r="T2473">
        <f>VLOOKUP(A2473,Funcionários!$A$1:$I$98,8,FALSE)</f>
        <v>8213.7199999999993</v>
      </c>
      <c r="U2473" t="str">
        <f>VLOOKUP(A2473,Funcionários!$A$1:$I$98,3,FALSE)</f>
        <v>F</v>
      </c>
    </row>
    <row r="2474" spans="1:21" x14ac:dyDescent="0.3">
      <c r="A2474">
        <v>85</v>
      </c>
      <c r="B2474" t="str">
        <f>VLOOKUP(A2474,Funcionários!$A$1:$I$98,2,FALSE)</f>
        <v>Ana Julia Brito</v>
      </c>
      <c r="C2474" s="2" t="s">
        <v>42</v>
      </c>
      <c r="D2474" s="4" t="s">
        <v>4184</v>
      </c>
      <c r="E2474" s="4" t="s">
        <v>4185</v>
      </c>
      <c r="F2474">
        <v>0</v>
      </c>
      <c r="G2474">
        <v>1.8</v>
      </c>
      <c r="H2474">
        <f t="shared" si="152"/>
        <v>2025</v>
      </c>
      <c r="I2474">
        <f t="shared" si="153"/>
        <v>4</v>
      </c>
      <c r="J2474" t="s">
        <v>26</v>
      </c>
      <c r="K2474" t="str">
        <f>VLOOKUP(A2474,Funcionários!$A$1:$I$98,7,FALSE)</f>
        <v>Noite</v>
      </c>
      <c r="L2474" t="str">
        <f>VLOOKUP(K2474,Turnos!$A$1:$C$4,2,FALSE)</f>
        <v>22:00</v>
      </c>
      <c r="M2474" t="str">
        <f>VLOOKUP(K2474,Turnos!$A$1:$C$4,3,FALSE)</f>
        <v>06:00</v>
      </c>
      <c r="N2474" s="6">
        <v>13.410833333333333</v>
      </c>
      <c r="O2474" s="6">
        <v>6.823888888888888</v>
      </c>
      <c r="P2474" s="6">
        <f t="shared" si="154"/>
        <v>20.234722222222221</v>
      </c>
      <c r="Q2474" t="str">
        <f t="shared" si="155"/>
        <v>Anomalia</v>
      </c>
      <c r="R2474" t="str">
        <f>VLOOKUP(A2474,Funcionários!$A$1:$I$98,6,FALSE)</f>
        <v>Financeiro</v>
      </c>
      <c r="S2474" t="str">
        <f>VLOOKUP(A2474,Funcionários!$A$1:$I$98,5,FALSE)</f>
        <v>Supervisor</v>
      </c>
      <c r="T2474">
        <f>VLOOKUP(A2474,Funcionários!$A$1:$I$98,8,FALSE)</f>
        <v>8213.7199999999993</v>
      </c>
      <c r="U2474" t="str">
        <f>VLOOKUP(A2474,Funcionários!$A$1:$I$98,3,FALSE)</f>
        <v>F</v>
      </c>
    </row>
    <row r="2475" spans="1:21" x14ac:dyDescent="0.3">
      <c r="A2475">
        <v>85</v>
      </c>
      <c r="B2475" t="str">
        <f>VLOOKUP(A2475,Funcionários!$A$1:$I$98,2,FALSE)</f>
        <v>Ana Julia Brito</v>
      </c>
      <c r="C2475" s="2" t="s">
        <v>45</v>
      </c>
      <c r="D2475" s="4"/>
      <c r="E2475" s="4"/>
      <c r="F2475">
        <v>1</v>
      </c>
      <c r="G2475">
        <v>0</v>
      </c>
      <c r="H2475">
        <f t="shared" si="152"/>
        <v>2025</v>
      </c>
      <c r="I2475">
        <f t="shared" si="153"/>
        <v>4</v>
      </c>
      <c r="J2475" t="s">
        <v>28</v>
      </c>
      <c r="K2475" t="str">
        <f>VLOOKUP(A2475,Funcionários!$A$1:$I$98,7,FALSE)</f>
        <v>Noite</v>
      </c>
      <c r="L2475" t="str">
        <f>VLOOKUP(K2475,Turnos!$A$1:$C$4,2,FALSE)</f>
        <v>22:00</v>
      </c>
      <c r="M2475" t="str">
        <f>VLOOKUP(K2475,Turnos!$A$1:$C$4,3,FALSE)</f>
        <v>06:00</v>
      </c>
      <c r="N2475" s="6">
        <v>22</v>
      </c>
      <c r="O2475" s="6">
        <v>6</v>
      </c>
      <c r="P2475" s="6">
        <f t="shared" si="154"/>
        <v>28</v>
      </c>
      <c r="Q2475" t="str">
        <f t="shared" si="155"/>
        <v>Anomalia</v>
      </c>
      <c r="R2475" t="str">
        <f>VLOOKUP(A2475,Funcionários!$A$1:$I$98,6,FALSE)</f>
        <v>Financeiro</v>
      </c>
      <c r="S2475" t="str">
        <f>VLOOKUP(A2475,Funcionários!$A$1:$I$98,5,FALSE)</f>
        <v>Supervisor</v>
      </c>
      <c r="T2475">
        <f>VLOOKUP(A2475,Funcionários!$A$1:$I$98,8,FALSE)</f>
        <v>8213.7199999999993</v>
      </c>
      <c r="U2475" t="str">
        <f>VLOOKUP(A2475,Funcionários!$A$1:$I$98,3,FALSE)</f>
        <v>F</v>
      </c>
    </row>
    <row r="2476" spans="1:21" x14ac:dyDescent="0.3">
      <c r="A2476">
        <v>85</v>
      </c>
      <c r="B2476" t="str">
        <f>VLOOKUP(A2476,Funcionários!$A$1:$I$98,2,FALSE)</f>
        <v>Ana Julia Brito</v>
      </c>
      <c r="C2476" s="2" t="s">
        <v>48</v>
      </c>
      <c r="D2476" s="4" t="s">
        <v>4186</v>
      </c>
      <c r="E2476" s="4" t="s">
        <v>4187</v>
      </c>
      <c r="F2476">
        <v>0</v>
      </c>
      <c r="G2476">
        <v>2.6</v>
      </c>
      <c r="H2476">
        <f t="shared" si="152"/>
        <v>2025</v>
      </c>
      <c r="I2476">
        <f t="shared" si="153"/>
        <v>4</v>
      </c>
      <c r="J2476" t="s">
        <v>9</v>
      </c>
      <c r="K2476" t="str">
        <f>VLOOKUP(A2476,Funcionários!$A$1:$I$98,7,FALSE)</f>
        <v>Noite</v>
      </c>
      <c r="L2476" t="str">
        <f>VLOOKUP(K2476,Turnos!$A$1:$C$4,2,FALSE)</f>
        <v>22:00</v>
      </c>
      <c r="M2476" t="str">
        <f>VLOOKUP(K2476,Turnos!$A$1:$C$4,3,FALSE)</f>
        <v>06:00</v>
      </c>
      <c r="N2476" s="6">
        <v>15.539722222222222</v>
      </c>
      <c r="O2476" s="6">
        <v>2.696111111111112</v>
      </c>
      <c r="P2476" s="6">
        <f t="shared" si="154"/>
        <v>18.235833333333336</v>
      </c>
      <c r="Q2476" t="str">
        <f t="shared" si="155"/>
        <v>Anomalia</v>
      </c>
      <c r="R2476" t="str">
        <f>VLOOKUP(A2476,Funcionários!$A$1:$I$98,6,FALSE)</f>
        <v>Financeiro</v>
      </c>
      <c r="S2476" t="str">
        <f>VLOOKUP(A2476,Funcionários!$A$1:$I$98,5,FALSE)</f>
        <v>Supervisor</v>
      </c>
      <c r="T2476">
        <f>VLOOKUP(A2476,Funcionários!$A$1:$I$98,8,FALSE)</f>
        <v>8213.7199999999993</v>
      </c>
      <c r="U2476" t="str">
        <f>VLOOKUP(A2476,Funcionários!$A$1:$I$98,3,FALSE)</f>
        <v>F</v>
      </c>
    </row>
    <row r="2477" spans="1:21" x14ac:dyDescent="0.3">
      <c r="A2477">
        <v>85</v>
      </c>
      <c r="B2477" t="str">
        <f>VLOOKUP(A2477,Funcionários!$A$1:$I$98,2,FALSE)</f>
        <v>Ana Julia Brito</v>
      </c>
      <c r="C2477" s="2" t="s">
        <v>51</v>
      </c>
      <c r="D2477" s="4" t="s">
        <v>4188</v>
      </c>
      <c r="E2477" s="4" t="s">
        <v>3416</v>
      </c>
      <c r="F2477">
        <v>0</v>
      </c>
      <c r="G2477">
        <v>2.8</v>
      </c>
      <c r="H2477">
        <f t="shared" si="152"/>
        <v>2025</v>
      </c>
      <c r="I2477">
        <f t="shared" si="153"/>
        <v>4</v>
      </c>
      <c r="J2477" t="s">
        <v>12</v>
      </c>
      <c r="K2477" t="str">
        <f>VLOOKUP(A2477,Funcionários!$A$1:$I$98,7,FALSE)</f>
        <v>Noite</v>
      </c>
      <c r="L2477" t="str">
        <f>VLOOKUP(K2477,Turnos!$A$1:$C$4,2,FALSE)</f>
        <v>22:00</v>
      </c>
      <c r="M2477" t="str">
        <f>VLOOKUP(K2477,Turnos!$A$1:$C$4,3,FALSE)</f>
        <v>06:00</v>
      </c>
      <c r="N2477" s="6">
        <v>1.2258333333333331</v>
      </c>
      <c r="O2477" s="6">
        <v>1.0288888888888887</v>
      </c>
      <c r="P2477" s="6">
        <f t="shared" si="154"/>
        <v>2.2547222222222221</v>
      </c>
      <c r="Q2477" t="str">
        <f t="shared" si="155"/>
        <v>OK</v>
      </c>
      <c r="R2477" t="str">
        <f>VLOOKUP(A2477,Funcionários!$A$1:$I$98,6,FALSE)</f>
        <v>Financeiro</v>
      </c>
      <c r="S2477" t="str">
        <f>VLOOKUP(A2477,Funcionários!$A$1:$I$98,5,FALSE)</f>
        <v>Supervisor</v>
      </c>
      <c r="T2477">
        <f>VLOOKUP(A2477,Funcionários!$A$1:$I$98,8,FALSE)</f>
        <v>8213.7199999999993</v>
      </c>
      <c r="U2477" t="str">
        <f>VLOOKUP(A2477,Funcionários!$A$1:$I$98,3,FALSE)</f>
        <v>F</v>
      </c>
    </row>
    <row r="2478" spans="1:21" x14ac:dyDescent="0.3">
      <c r="A2478">
        <v>85</v>
      </c>
      <c r="B2478" t="str">
        <f>VLOOKUP(A2478,Funcionários!$A$1:$I$98,2,FALSE)</f>
        <v>Ana Julia Brito</v>
      </c>
      <c r="C2478" s="2" t="s">
        <v>54</v>
      </c>
      <c r="D2478" s="4" t="s">
        <v>4189</v>
      </c>
      <c r="E2478" s="4" t="s">
        <v>4190</v>
      </c>
      <c r="F2478">
        <v>0</v>
      </c>
      <c r="G2478">
        <v>1</v>
      </c>
      <c r="H2478">
        <f t="shared" si="152"/>
        <v>2025</v>
      </c>
      <c r="I2478">
        <f t="shared" si="153"/>
        <v>4</v>
      </c>
      <c r="J2478" t="s">
        <v>16</v>
      </c>
      <c r="K2478" t="str">
        <f>VLOOKUP(A2478,Funcionários!$A$1:$I$98,7,FALSE)</f>
        <v>Noite</v>
      </c>
      <c r="L2478" t="str">
        <f>VLOOKUP(K2478,Turnos!$A$1:$C$4,2,FALSE)</f>
        <v>22:00</v>
      </c>
      <c r="M2478" t="str">
        <f>VLOOKUP(K2478,Turnos!$A$1:$C$4,3,FALSE)</f>
        <v>06:00</v>
      </c>
      <c r="N2478" s="6">
        <v>11.504999999999999</v>
      </c>
      <c r="O2478" s="6">
        <v>1.4872222222222218</v>
      </c>
      <c r="P2478" s="6">
        <f t="shared" si="154"/>
        <v>12.992222222222221</v>
      </c>
      <c r="Q2478" t="str">
        <f t="shared" si="155"/>
        <v>Anomalia</v>
      </c>
      <c r="R2478" t="str">
        <f>VLOOKUP(A2478,Funcionários!$A$1:$I$98,6,FALSE)</f>
        <v>Financeiro</v>
      </c>
      <c r="S2478" t="str">
        <f>VLOOKUP(A2478,Funcionários!$A$1:$I$98,5,FALSE)</f>
        <v>Supervisor</v>
      </c>
      <c r="T2478">
        <f>VLOOKUP(A2478,Funcionários!$A$1:$I$98,8,FALSE)</f>
        <v>8213.7199999999993</v>
      </c>
      <c r="U2478" t="str">
        <f>VLOOKUP(A2478,Funcionários!$A$1:$I$98,3,FALSE)</f>
        <v>F</v>
      </c>
    </row>
    <row r="2479" spans="1:21" x14ac:dyDescent="0.3">
      <c r="A2479">
        <v>85</v>
      </c>
      <c r="B2479" t="str">
        <f>VLOOKUP(A2479,Funcionários!$A$1:$I$98,2,FALSE)</f>
        <v>Ana Julia Brito</v>
      </c>
      <c r="C2479" s="2" t="s">
        <v>57</v>
      </c>
      <c r="D2479" s="4" t="s">
        <v>4191</v>
      </c>
      <c r="E2479" s="4" t="s">
        <v>4192</v>
      </c>
      <c r="F2479">
        <v>0</v>
      </c>
      <c r="G2479">
        <v>1.8</v>
      </c>
      <c r="H2479">
        <f t="shared" si="152"/>
        <v>2025</v>
      </c>
      <c r="I2479">
        <f t="shared" si="153"/>
        <v>4</v>
      </c>
      <c r="J2479" t="s">
        <v>18</v>
      </c>
      <c r="K2479" t="str">
        <f>VLOOKUP(A2479,Funcionários!$A$1:$I$98,7,FALSE)</f>
        <v>Noite</v>
      </c>
      <c r="L2479" t="str">
        <f>VLOOKUP(K2479,Turnos!$A$1:$C$4,2,FALSE)</f>
        <v>22:00</v>
      </c>
      <c r="M2479" t="str">
        <f>VLOOKUP(K2479,Turnos!$A$1:$C$4,3,FALSE)</f>
        <v>06:00</v>
      </c>
      <c r="N2479" s="6">
        <v>6.5355555555555549</v>
      </c>
      <c r="O2479" s="6">
        <v>1.1388888888888893E-2</v>
      </c>
      <c r="P2479" s="6">
        <f t="shared" si="154"/>
        <v>6.5469444444444438</v>
      </c>
      <c r="Q2479" t="str">
        <f t="shared" si="155"/>
        <v>Anomalia</v>
      </c>
      <c r="R2479" t="str">
        <f>VLOOKUP(A2479,Funcionários!$A$1:$I$98,6,FALSE)</f>
        <v>Financeiro</v>
      </c>
      <c r="S2479" t="str">
        <f>VLOOKUP(A2479,Funcionários!$A$1:$I$98,5,FALSE)</f>
        <v>Supervisor</v>
      </c>
      <c r="T2479">
        <f>VLOOKUP(A2479,Funcionários!$A$1:$I$98,8,FALSE)</f>
        <v>8213.7199999999993</v>
      </c>
      <c r="U2479" t="str">
        <f>VLOOKUP(A2479,Funcionários!$A$1:$I$98,3,FALSE)</f>
        <v>F</v>
      </c>
    </row>
    <row r="2480" spans="1:21" x14ac:dyDescent="0.3">
      <c r="A2480">
        <v>85</v>
      </c>
      <c r="B2480" t="str">
        <f>VLOOKUP(A2480,Funcionários!$A$1:$I$98,2,FALSE)</f>
        <v>Ana Julia Brito</v>
      </c>
      <c r="C2480" s="2" t="s">
        <v>60</v>
      </c>
      <c r="D2480" s="4" t="s">
        <v>4193</v>
      </c>
      <c r="E2480" s="4" t="s">
        <v>4194</v>
      </c>
      <c r="F2480">
        <v>0</v>
      </c>
      <c r="G2480">
        <v>0.6</v>
      </c>
      <c r="H2480">
        <f t="shared" si="152"/>
        <v>2025</v>
      </c>
      <c r="I2480">
        <f t="shared" si="153"/>
        <v>4</v>
      </c>
      <c r="J2480" t="s">
        <v>22</v>
      </c>
      <c r="K2480" t="str">
        <f>VLOOKUP(A2480,Funcionários!$A$1:$I$98,7,FALSE)</f>
        <v>Noite</v>
      </c>
      <c r="L2480" t="str">
        <f>VLOOKUP(K2480,Turnos!$A$1:$C$4,2,FALSE)</f>
        <v>22:00</v>
      </c>
      <c r="M2480" t="str">
        <f>VLOOKUP(K2480,Turnos!$A$1:$C$4,3,FALSE)</f>
        <v>06:00</v>
      </c>
      <c r="N2480" s="6">
        <v>2.3161111111111126</v>
      </c>
      <c r="O2480" s="6">
        <v>1.499999999999968E-2</v>
      </c>
      <c r="P2480" s="6">
        <f t="shared" si="154"/>
        <v>2.3311111111111122</v>
      </c>
      <c r="Q2480" t="str">
        <f t="shared" si="155"/>
        <v>Anomalia</v>
      </c>
      <c r="R2480" t="str">
        <f>VLOOKUP(A2480,Funcionários!$A$1:$I$98,6,FALSE)</f>
        <v>Financeiro</v>
      </c>
      <c r="S2480" t="str">
        <f>VLOOKUP(A2480,Funcionários!$A$1:$I$98,5,FALSE)</f>
        <v>Supervisor</v>
      </c>
      <c r="T2480">
        <f>VLOOKUP(A2480,Funcionários!$A$1:$I$98,8,FALSE)</f>
        <v>8213.7199999999993</v>
      </c>
      <c r="U2480" t="str">
        <f>VLOOKUP(A2480,Funcionários!$A$1:$I$98,3,FALSE)</f>
        <v>F</v>
      </c>
    </row>
    <row r="2481" spans="1:21" x14ac:dyDescent="0.3">
      <c r="A2481">
        <v>85</v>
      </c>
      <c r="B2481" t="str">
        <f>VLOOKUP(A2481,Funcionários!$A$1:$I$98,2,FALSE)</f>
        <v>Ana Julia Brito</v>
      </c>
      <c r="C2481" s="2" t="s">
        <v>63</v>
      </c>
      <c r="D2481" s="4" t="s">
        <v>1631</v>
      </c>
      <c r="E2481" s="4" t="s">
        <v>4195</v>
      </c>
      <c r="F2481">
        <v>0</v>
      </c>
      <c r="G2481">
        <v>0.8</v>
      </c>
      <c r="H2481">
        <f t="shared" si="152"/>
        <v>2025</v>
      </c>
      <c r="I2481">
        <f t="shared" si="153"/>
        <v>4</v>
      </c>
      <c r="J2481" t="s">
        <v>26</v>
      </c>
      <c r="K2481" t="str">
        <f>VLOOKUP(A2481,Funcionários!$A$1:$I$98,7,FALSE)</f>
        <v>Noite</v>
      </c>
      <c r="L2481" t="str">
        <f>VLOOKUP(K2481,Turnos!$A$1:$C$4,2,FALSE)</f>
        <v>22:00</v>
      </c>
      <c r="M2481" t="str">
        <f>VLOOKUP(K2481,Turnos!$A$1:$C$4,3,FALSE)</f>
        <v>06:00</v>
      </c>
      <c r="N2481" s="6">
        <v>21.877222222222219</v>
      </c>
      <c r="O2481" s="6">
        <v>1.7566666666666668</v>
      </c>
      <c r="P2481" s="6">
        <f t="shared" si="154"/>
        <v>23.633888888888887</v>
      </c>
      <c r="Q2481" t="str">
        <f t="shared" si="155"/>
        <v>Anomalia</v>
      </c>
      <c r="R2481" t="str">
        <f>VLOOKUP(A2481,Funcionários!$A$1:$I$98,6,FALSE)</f>
        <v>Financeiro</v>
      </c>
      <c r="S2481" t="str">
        <f>VLOOKUP(A2481,Funcionários!$A$1:$I$98,5,FALSE)</f>
        <v>Supervisor</v>
      </c>
      <c r="T2481">
        <f>VLOOKUP(A2481,Funcionários!$A$1:$I$98,8,FALSE)</f>
        <v>8213.7199999999993</v>
      </c>
      <c r="U2481" t="str">
        <f>VLOOKUP(A2481,Funcionários!$A$1:$I$98,3,FALSE)</f>
        <v>F</v>
      </c>
    </row>
    <row r="2482" spans="1:21" x14ac:dyDescent="0.3">
      <c r="A2482">
        <v>85</v>
      </c>
      <c r="B2482" t="str">
        <f>VLOOKUP(A2482,Funcionários!$A$1:$I$98,2,FALSE)</f>
        <v>Ana Julia Brito</v>
      </c>
      <c r="C2482" s="2" t="s">
        <v>66</v>
      </c>
      <c r="D2482" s="4" t="s">
        <v>4196</v>
      </c>
      <c r="E2482" s="4" t="s">
        <v>4197</v>
      </c>
      <c r="F2482">
        <v>0</v>
      </c>
      <c r="G2482">
        <v>1.3</v>
      </c>
      <c r="H2482">
        <f t="shared" si="152"/>
        <v>2025</v>
      </c>
      <c r="I2482">
        <f t="shared" si="153"/>
        <v>4</v>
      </c>
      <c r="J2482" t="s">
        <v>28</v>
      </c>
      <c r="K2482" t="str">
        <f>VLOOKUP(A2482,Funcionários!$A$1:$I$98,7,FALSE)</f>
        <v>Noite</v>
      </c>
      <c r="L2482" t="str">
        <f>VLOOKUP(K2482,Turnos!$A$1:$C$4,2,FALSE)</f>
        <v>22:00</v>
      </c>
      <c r="M2482" t="str">
        <f>VLOOKUP(K2482,Turnos!$A$1:$C$4,3,FALSE)</f>
        <v>06:00</v>
      </c>
      <c r="N2482" s="6">
        <v>1.4530555555555544</v>
      </c>
      <c r="O2482" s="6">
        <v>16.651388888888889</v>
      </c>
      <c r="P2482" s="6">
        <f t="shared" si="154"/>
        <v>18.104444444444443</v>
      </c>
      <c r="Q2482" t="str">
        <f t="shared" si="155"/>
        <v>Anomalia</v>
      </c>
      <c r="R2482" t="str">
        <f>VLOOKUP(A2482,Funcionários!$A$1:$I$98,6,FALSE)</f>
        <v>Financeiro</v>
      </c>
      <c r="S2482" t="str">
        <f>VLOOKUP(A2482,Funcionários!$A$1:$I$98,5,FALSE)</f>
        <v>Supervisor</v>
      </c>
      <c r="T2482">
        <f>VLOOKUP(A2482,Funcionários!$A$1:$I$98,8,FALSE)</f>
        <v>8213.7199999999993</v>
      </c>
      <c r="U2482" t="str">
        <f>VLOOKUP(A2482,Funcionários!$A$1:$I$98,3,FALSE)</f>
        <v>F</v>
      </c>
    </row>
    <row r="2483" spans="1:21" x14ac:dyDescent="0.3">
      <c r="A2483">
        <v>85</v>
      </c>
      <c r="B2483" t="str">
        <f>VLOOKUP(A2483,Funcionários!$A$1:$I$98,2,FALSE)</f>
        <v>Ana Julia Brito</v>
      </c>
      <c r="C2483" s="2" t="s">
        <v>69</v>
      </c>
      <c r="D2483" s="4" t="s">
        <v>4198</v>
      </c>
      <c r="E2483" s="4" t="s">
        <v>4199</v>
      </c>
      <c r="F2483">
        <v>0</v>
      </c>
      <c r="G2483">
        <v>0.2</v>
      </c>
      <c r="H2483">
        <f t="shared" si="152"/>
        <v>2025</v>
      </c>
      <c r="I2483">
        <f t="shared" si="153"/>
        <v>4</v>
      </c>
      <c r="J2483" t="s">
        <v>9</v>
      </c>
      <c r="K2483" t="str">
        <f>VLOOKUP(A2483,Funcionários!$A$1:$I$98,7,FALSE)</f>
        <v>Noite</v>
      </c>
      <c r="L2483" t="str">
        <f>VLOOKUP(K2483,Turnos!$A$1:$C$4,2,FALSE)</f>
        <v>22:00</v>
      </c>
      <c r="M2483" t="str">
        <f>VLOOKUP(K2483,Turnos!$A$1:$C$4,3,FALSE)</f>
        <v>06:00</v>
      </c>
      <c r="N2483" s="6">
        <v>11.810833333333331</v>
      </c>
      <c r="O2483" s="6">
        <v>13.842222222222224</v>
      </c>
      <c r="P2483" s="6">
        <f t="shared" si="154"/>
        <v>25.653055555555554</v>
      </c>
      <c r="Q2483" t="str">
        <f t="shared" si="155"/>
        <v>Anomalia</v>
      </c>
      <c r="R2483" t="str">
        <f>VLOOKUP(A2483,Funcionários!$A$1:$I$98,6,FALSE)</f>
        <v>Financeiro</v>
      </c>
      <c r="S2483" t="str">
        <f>VLOOKUP(A2483,Funcionários!$A$1:$I$98,5,FALSE)</f>
        <v>Supervisor</v>
      </c>
      <c r="T2483">
        <f>VLOOKUP(A2483,Funcionários!$A$1:$I$98,8,FALSE)</f>
        <v>8213.7199999999993</v>
      </c>
      <c r="U2483" t="str">
        <f>VLOOKUP(A2483,Funcionários!$A$1:$I$98,3,FALSE)</f>
        <v>F</v>
      </c>
    </row>
    <row r="2484" spans="1:21" x14ac:dyDescent="0.3">
      <c r="A2484">
        <v>85</v>
      </c>
      <c r="B2484" t="str">
        <f>VLOOKUP(A2484,Funcionários!$A$1:$I$98,2,FALSE)</f>
        <v>Ana Julia Brito</v>
      </c>
      <c r="C2484" s="2" t="s">
        <v>72</v>
      </c>
      <c r="D2484" s="4" t="s">
        <v>4200</v>
      </c>
      <c r="E2484" s="4" t="s">
        <v>73</v>
      </c>
      <c r="F2484">
        <v>0</v>
      </c>
      <c r="G2484">
        <v>2.9</v>
      </c>
      <c r="H2484">
        <f t="shared" si="152"/>
        <v>2025</v>
      </c>
      <c r="I2484">
        <f t="shared" si="153"/>
        <v>4</v>
      </c>
      <c r="J2484" t="s">
        <v>12</v>
      </c>
      <c r="K2484" t="str">
        <f>VLOOKUP(A2484,Funcionários!$A$1:$I$98,7,FALSE)</f>
        <v>Noite</v>
      </c>
      <c r="L2484" t="str">
        <f>VLOOKUP(K2484,Turnos!$A$1:$C$4,2,FALSE)</f>
        <v>22:00</v>
      </c>
      <c r="M2484" t="str">
        <f>VLOOKUP(K2484,Turnos!$A$1:$C$4,3,FALSE)</f>
        <v>06:00</v>
      </c>
      <c r="N2484" s="6">
        <v>10.942222222222222</v>
      </c>
      <c r="O2484" s="6">
        <v>4.8763888888888882</v>
      </c>
      <c r="P2484" s="6">
        <f t="shared" si="154"/>
        <v>15.81861111111111</v>
      </c>
      <c r="Q2484" t="str">
        <f t="shared" si="155"/>
        <v>Anomalia</v>
      </c>
      <c r="R2484" t="str">
        <f>VLOOKUP(A2484,Funcionários!$A$1:$I$98,6,FALSE)</f>
        <v>Financeiro</v>
      </c>
      <c r="S2484" t="str">
        <f>VLOOKUP(A2484,Funcionários!$A$1:$I$98,5,FALSE)</f>
        <v>Supervisor</v>
      </c>
      <c r="T2484">
        <f>VLOOKUP(A2484,Funcionários!$A$1:$I$98,8,FALSE)</f>
        <v>8213.7199999999993</v>
      </c>
      <c r="U2484" t="str">
        <f>VLOOKUP(A2484,Funcionários!$A$1:$I$98,3,FALSE)</f>
        <v>F</v>
      </c>
    </row>
    <row r="2485" spans="1:21" x14ac:dyDescent="0.3">
      <c r="A2485">
        <v>85</v>
      </c>
      <c r="B2485" t="str">
        <f>VLOOKUP(A2485,Funcionários!$A$1:$I$98,2,FALSE)</f>
        <v>Ana Julia Brito</v>
      </c>
      <c r="C2485" s="2" t="s">
        <v>75</v>
      </c>
      <c r="D2485" s="4" t="s">
        <v>3330</v>
      </c>
      <c r="E2485" s="4" t="s">
        <v>4201</v>
      </c>
      <c r="F2485">
        <v>0</v>
      </c>
      <c r="G2485">
        <v>2.7</v>
      </c>
      <c r="H2485">
        <f t="shared" si="152"/>
        <v>2025</v>
      </c>
      <c r="I2485">
        <f t="shared" si="153"/>
        <v>4</v>
      </c>
      <c r="J2485" t="s">
        <v>16</v>
      </c>
      <c r="K2485" t="str">
        <f>VLOOKUP(A2485,Funcionários!$A$1:$I$98,7,FALSE)</f>
        <v>Noite</v>
      </c>
      <c r="L2485" t="str">
        <f>VLOOKUP(K2485,Turnos!$A$1:$C$4,2,FALSE)</f>
        <v>22:00</v>
      </c>
      <c r="M2485" t="str">
        <f>VLOOKUP(K2485,Turnos!$A$1:$C$4,3,FALSE)</f>
        <v>06:00</v>
      </c>
      <c r="N2485" s="6">
        <v>7.7288888888888883</v>
      </c>
      <c r="O2485" s="6">
        <v>17.180277777777782</v>
      </c>
      <c r="P2485" s="6">
        <f t="shared" si="154"/>
        <v>24.909166666666671</v>
      </c>
      <c r="Q2485" t="str">
        <f t="shared" si="155"/>
        <v>Anomalia</v>
      </c>
      <c r="R2485" t="str">
        <f>VLOOKUP(A2485,Funcionários!$A$1:$I$98,6,FALSE)</f>
        <v>Financeiro</v>
      </c>
      <c r="S2485" t="str">
        <f>VLOOKUP(A2485,Funcionários!$A$1:$I$98,5,FALSE)</f>
        <v>Supervisor</v>
      </c>
      <c r="T2485">
        <f>VLOOKUP(A2485,Funcionários!$A$1:$I$98,8,FALSE)</f>
        <v>8213.7199999999993</v>
      </c>
      <c r="U2485" t="str">
        <f>VLOOKUP(A2485,Funcionários!$A$1:$I$98,3,FALSE)</f>
        <v>F</v>
      </c>
    </row>
    <row r="2486" spans="1:21" x14ac:dyDescent="0.3">
      <c r="A2486">
        <v>85</v>
      </c>
      <c r="B2486" t="str">
        <f>VLOOKUP(A2486,Funcionários!$A$1:$I$98,2,FALSE)</f>
        <v>Ana Julia Brito</v>
      </c>
      <c r="C2486" s="2" t="s">
        <v>76</v>
      </c>
      <c r="D2486" s="4" t="s">
        <v>4202</v>
      </c>
      <c r="E2486" s="4" t="s">
        <v>4203</v>
      </c>
      <c r="F2486">
        <v>0</v>
      </c>
      <c r="G2486">
        <v>0.9</v>
      </c>
      <c r="H2486">
        <f t="shared" si="152"/>
        <v>2025</v>
      </c>
      <c r="I2486">
        <f t="shared" si="153"/>
        <v>4</v>
      </c>
      <c r="J2486" t="s">
        <v>18</v>
      </c>
      <c r="K2486" t="str">
        <f>VLOOKUP(A2486,Funcionários!$A$1:$I$98,7,FALSE)</f>
        <v>Noite</v>
      </c>
      <c r="L2486" t="str">
        <f>VLOOKUP(K2486,Turnos!$A$1:$C$4,2,FALSE)</f>
        <v>22:00</v>
      </c>
      <c r="M2486" t="str">
        <f>VLOOKUP(K2486,Turnos!$A$1:$C$4,3,FALSE)</f>
        <v>06:00</v>
      </c>
      <c r="N2486" s="6">
        <v>1.6611111111111114</v>
      </c>
      <c r="O2486" s="6">
        <v>0.21444444444444447</v>
      </c>
      <c r="P2486" s="6">
        <f t="shared" si="154"/>
        <v>1.8755555555555559</v>
      </c>
      <c r="Q2486" t="str">
        <f t="shared" si="155"/>
        <v>OK</v>
      </c>
      <c r="R2486" t="str">
        <f>VLOOKUP(A2486,Funcionários!$A$1:$I$98,6,FALSE)</f>
        <v>Financeiro</v>
      </c>
      <c r="S2486" t="str">
        <f>VLOOKUP(A2486,Funcionários!$A$1:$I$98,5,FALSE)</f>
        <v>Supervisor</v>
      </c>
      <c r="T2486">
        <f>VLOOKUP(A2486,Funcionários!$A$1:$I$98,8,FALSE)</f>
        <v>8213.7199999999993</v>
      </c>
      <c r="U2486" t="str">
        <f>VLOOKUP(A2486,Funcionários!$A$1:$I$98,3,FALSE)</f>
        <v>F</v>
      </c>
    </row>
    <row r="2487" spans="1:21" x14ac:dyDescent="0.3">
      <c r="A2487">
        <v>85</v>
      </c>
      <c r="B2487" t="str">
        <f>VLOOKUP(A2487,Funcionários!$A$1:$I$98,2,FALSE)</f>
        <v>Ana Julia Brito</v>
      </c>
      <c r="C2487" s="2" t="s">
        <v>79</v>
      </c>
      <c r="D2487" s="4" t="s">
        <v>4204</v>
      </c>
      <c r="E2487" s="4" t="s">
        <v>4205</v>
      </c>
      <c r="F2487">
        <v>0</v>
      </c>
      <c r="G2487">
        <v>0</v>
      </c>
      <c r="H2487">
        <f t="shared" si="152"/>
        <v>2025</v>
      </c>
      <c r="I2487">
        <f t="shared" si="153"/>
        <v>4</v>
      </c>
      <c r="J2487" t="s">
        <v>22</v>
      </c>
      <c r="K2487" t="str">
        <f>VLOOKUP(A2487,Funcionários!$A$1:$I$98,7,FALSE)</f>
        <v>Noite</v>
      </c>
      <c r="L2487" t="str">
        <f>VLOOKUP(K2487,Turnos!$A$1:$C$4,2,FALSE)</f>
        <v>22:00</v>
      </c>
      <c r="M2487" t="str">
        <f>VLOOKUP(K2487,Turnos!$A$1:$C$4,3,FALSE)</f>
        <v>06:00</v>
      </c>
      <c r="N2487" s="6">
        <v>16.380833333333335</v>
      </c>
      <c r="O2487" s="6">
        <v>7.1252777777777769</v>
      </c>
      <c r="P2487" s="6">
        <f t="shared" si="154"/>
        <v>23.50611111111111</v>
      </c>
      <c r="Q2487" t="str">
        <f t="shared" si="155"/>
        <v>Anomalia</v>
      </c>
      <c r="R2487" t="str">
        <f>VLOOKUP(A2487,Funcionários!$A$1:$I$98,6,FALSE)</f>
        <v>Financeiro</v>
      </c>
      <c r="S2487" t="str">
        <f>VLOOKUP(A2487,Funcionários!$A$1:$I$98,5,FALSE)</f>
        <v>Supervisor</v>
      </c>
      <c r="T2487">
        <f>VLOOKUP(A2487,Funcionários!$A$1:$I$98,8,FALSE)</f>
        <v>8213.7199999999993</v>
      </c>
      <c r="U2487" t="str">
        <f>VLOOKUP(A2487,Funcionários!$A$1:$I$98,3,FALSE)</f>
        <v>F</v>
      </c>
    </row>
    <row r="2488" spans="1:21" x14ac:dyDescent="0.3">
      <c r="A2488">
        <v>85</v>
      </c>
      <c r="B2488" t="str">
        <f>VLOOKUP(A2488,Funcionários!$A$1:$I$98,2,FALSE)</f>
        <v>Ana Julia Brito</v>
      </c>
      <c r="C2488" s="2" t="s">
        <v>82</v>
      </c>
      <c r="D2488" s="4" t="s">
        <v>4206</v>
      </c>
      <c r="E2488" s="4" t="s">
        <v>4207</v>
      </c>
      <c r="F2488">
        <v>0</v>
      </c>
      <c r="G2488">
        <v>0.2</v>
      </c>
      <c r="H2488">
        <f t="shared" si="152"/>
        <v>2025</v>
      </c>
      <c r="I2488">
        <f t="shared" si="153"/>
        <v>4</v>
      </c>
      <c r="J2488" t="s">
        <v>26</v>
      </c>
      <c r="K2488" t="str">
        <f>VLOOKUP(A2488,Funcionários!$A$1:$I$98,7,FALSE)</f>
        <v>Noite</v>
      </c>
      <c r="L2488" t="str">
        <f>VLOOKUP(K2488,Turnos!$A$1:$C$4,2,FALSE)</f>
        <v>22:00</v>
      </c>
      <c r="M2488" t="str">
        <f>VLOOKUP(K2488,Turnos!$A$1:$C$4,3,FALSE)</f>
        <v>06:00</v>
      </c>
      <c r="N2488" s="6">
        <v>17.627222222222219</v>
      </c>
      <c r="O2488" s="6">
        <v>5.0652777777777791</v>
      </c>
      <c r="P2488" s="6">
        <f t="shared" si="154"/>
        <v>22.692499999999999</v>
      </c>
      <c r="Q2488" t="str">
        <f t="shared" si="155"/>
        <v>Anomalia</v>
      </c>
      <c r="R2488" t="str">
        <f>VLOOKUP(A2488,Funcionários!$A$1:$I$98,6,FALSE)</f>
        <v>Financeiro</v>
      </c>
      <c r="S2488" t="str">
        <f>VLOOKUP(A2488,Funcionários!$A$1:$I$98,5,FALSE)</f>
        <v>Supervisor</v>
      </c>
      <c r="T2488">
        <f>VLOOKUP(A2488,Funcionários!$A$1:$I$98,8,FALSE)</f>
        <v>8213.7199999999993</v>
      </c>
      <c r="U2488" t="str">
        <f>VLOOKUP(A2488,Funcionários!$A$1:$I$98,3,FALSE)</f>
        <v>F</v>
      </c>
    </row>
    <row r="2489" spans="1:21" x14ac:dyDescent="0.3">
      <c r="A2489">
        <v>85</v>
      </c>
      <c r="B2489" t="str">
        <f>VLOOKUP(A2489,Funcionários!$A$1:$I$98,2,FALSE)</f>
        <v>Ana Julia Brito</v>
      </c>
      <c r="C2489" s="2" t="s">
        <v>85</v>
      </c>
      <c r="D2489" s="4" t="s">
        <v>4208</v>
      </c>
      <c r="E2489" s="4" t="s">
        <v>4209</v>
      </c>
      <c r="F2489">
        <v>0</v>
      </c>
      <c r="G2489">
        <v>2.6</v>
      </c>
      <c r="H2489">
        <f t="shared" si="152"/>
        <v>2025</v>
      </c>
      <c r="I2489">
        <f t="shared" si="153"/>
        <v>4</v>
      </c>
      <c r="J2489" t="s">
        <v>28</v>
      </c>
      <c r="K2489" t="str">
        <f>VLOOKUP(A2489,Funcionários!$A$1:$I$98,7,FALSE)</f>
        <v>Noite</v>
      </c>
      <c r="L2489" t="str">
        <f>VLOOKUP(K2489,Turnos!$A$1:$C$4,2,FALSE)</f>
        <v>22:00</v>
      </c>
      <c r="M2489" t="str">
        <f>VLOOKUP(K2489,Turnos!$A$1:$C$4,3,FALSE)</f>
        <v>06:00</v>
      </c>
      <c r="N2489" s="6">
        <v>5.9952777777777762</v>
      </c>
      <c r="O2489" s="6">
        <v>3.8938888888888883</v>
      </c>
      <c r="P2489" s="6">
        <f t="shared" si="154"/>
        <v>9.8891666666666644</v>
      </c>
      <c r="Q2489" t="str">
        <f t="shared" si="155"/>
        <v>Anomalia</v>
      </c>
      <c r="R2489" t="str">
        <f>VLOOKUP(A2489,Funcionários!$A$1:$I$98,6,FALSE)</f>
        <v>Financeiro</v>
      </c>
      <c r="S2489" t="str">
        <f>VLOOKUP(A2489,Funcionários!$A$1:$I$98,5,FALSE)</f>
        <v>Supervisor</v>
      </c>
      <c r="T2489">
        <f>VLOOKUP(A2489,Funcionários!$A$1:$I$98,8,FALSE)</f>
        <v>8213.7199999999993</v>
      </c>
      <c r="U2489" t="str">
        <f>VLOOKUP(A2489,Funcionários!$A$1:$I$98,3,FALSE)</f>
        <v>F</v>
      </c>
    </row>
    <row r="2490" spans="1:21" x14ac:dyDescent="0.3">
      <c r="A2490">
        <v>85</v>
      </c>
      <c r="B2490" t="str">
        <f>VLOOKUP(A2490,Funcionários!$A$1:$I$98,2,FALSE)</f>
        <v>Ana Julia Brito</v>
      </c>
      <c r="C2490" s="2" t="s">
        <v>88</v>
      </c>
      <c r="D2490" s="4" t="s">
        <v>4210</v>
      </c>
      <c r="E2490" s="4" t="s">
        <v>4211</v>
      </c>
      <c r="F2490">
        <v>0</v>
      </c>
      <c r="G2490">
        <v>0.6</v>
      </c>
      <c r="H2490">
        <f t="shared" si="152"/>
        <v>2025</v>
      </c>
      <c r="I2490">
        <f t="shared" si="153"/>
        <v>4</v>
      </c>
      <c r="J2490" t="s">
        <v>9</v>
      </c>
      <c r="K2490" t="str">
        <f>VLOOKUP(A2490,Funcionários!$A$1:$I$98,7,FALSE)</f>
        <v>Noite</v>
      </c>
      <c r="L2490" t="str">
        <f>VLOOKUP(K2490,Turnos!$A$1:$C$4,2,FALSE)</f>
        <v>22:00</v>
      </c>
      <c r="M2490" t="str">
        <f>VLOOKUP(K2490,Turnos!$A$1:$C$4,3,FALSE)</f>
        <v>06:00</v>
      </c>
      <c r="N2490" s="6">
        <v>13.707777777777778</v>
      </c>
      <c r="O2490" s="6">
        <v>5.9027777777777777</v>
      </c>
      <c r="P2490" s="6">
        <f t="shared" si="154"/>
        <v>19.610555555555557</v>
      </c>
      <c r="Q2490" t="str">
        <f t="shared" si="155"/>
        <v>Anomalia</v>
      </c>
      <c r="R2490" t="str">
        <f>VLOOKUP(A2490,Funcionários!$A$1:$I$98,6,FALSE)</f>
        <v>Financeiro</v>
      </c>
      <c r="S2490" t="str">
        <f>VLOOKUP(A2490,Funcionários!$A$1:$I$98,5,FALSE)</f>
        <v>Supervisor</v>
      </c>
      <c r="T2490">
        <f>VLOOKUP(A2490,Funcionários!$A$1:$I$98,8,FALSE)</f>
        <v>8213.7199999999993</v>
      </c>
      <c r="U2490" t="str">
        <f>VLOOKUP(A2490,Funcionários!$A$1:$I$98,3,FALSE)</f>
        <v>F</v>
      </c>
    </row>
    <row r="2491" spans="1:21" x14ac:dyDescent="0.3">
      <c r="A2491">
        <v>85</v>
      </c>
      <c r="B2491" t="str">
        <f>VLOOKUP(A2491,Funcionários!$A$1:$I$98,2,FALSE)</f>
        <v>Ana Julia Brito</v>
      </c>
      <c r="C2491" s="2" t="s">
        <v>91</v>
      </c>
      <c r="D2491" s="4" t="s">
        <v>4212</v>
      </c>
      <c r="E2491" s="4" t="s">
        <v>3002</v>
      </c>
      <c r="F2491">
        <v>0</v>
      </c>
      <c r="G2491">
        <v>1</v>
      </c>
      <c r="H2491">
        <f t="shared" si="152"/>
        <v>2025</v>
      </c>
      <c r="I2491">
        <f t="shared" si="153"/>
        <v>4</v>
      </c>
      <c r="J2491" t="s">
        <v>12</v>
      </c>
      <c r="K2491" t="str">
        <f>VLOOKUP(A2491,Funcionários!$A$1:$I$98,7,FALSE)</f>
        <v>Noite</v>
      </c>
      <c r="L2491" t="str">
        <f>VLOOKUP(K2491,Turnos!$A$1:$C$4,2,FALSE)</f>
        <v>22:00</v>
      </c>
      <c r="M2491" t="str">
        <f>VLOOKUP(K2491,Turnos!$A$1:$C$4,3,FALSE)</f>
        <v>06:00</v>
      </c>
      <c r="N2491" s="6">
        <v>20.845555555555553</v>
      </c>
      <c r="O2491" s="6">
        <v>5.0241666666666651</v>
      </c>
      <c r="P2491" s="6">
        <f t="shared" si="154"/>
        <v>25.869722222222219</v>
      </c>
      <c r="Q2491" t="str">
        <f t="shared" si="155"/>
        <v>Anomalia</v>
      </c>
      <c r="R2491" t="str">
        <f>VLOOKUP(A2491,Funcionários!$A$1:$I$98,6,FALSE)</f>
        <v>Financeiro</v>
      </c>
      <c r="S2491" t="str">
        <f>VLOOKUP(A2491,Funcionários!$A$1:$I$98,5,FALSE)</f>
        <v>Supervisor</v>
      </c>
      <c r="T2491">
        <f>VLOOKUP(A2491,Funcionários!$A$1:$I$98,8,FALSE)</f>
        <v>8213.7199999999993</v>
      </c>
      <c r="U2491" t="str">
        <f>VLOOKUP(A2491,Funcionários!$A$1:$I$98,3,FALSE)</f>
        <v>F</v>
      </c>
    </row>
    <row r="2492" spans="1:21" x14ac:dyDescent="0.3">
      <c r="A2492">
        <v>86</v>
      </c>
      <c r="B2492" t="str">
        <f>VLOOKUP(A2492,Funcionários!$A$1:$I$98,2,FALSE)</f>
        <v>Pedro Lucas Moraes</v>
      </c>
      <c r="C2492" s="2" t="s">
        <v>7</v>
      </c>
      <c r="D2492" s="4" t="s">
        <v>4213</v>
      </c>
      <c r="E2492" s="4" t="s">
        <v>4214</v>
      </c>
      <c r="F2492">
        <v>0</v>
      </c>
      <c r="G2492">
        <v>2.9</v>
      </c>
      <c r="H2492">
        <f t="shared" si="152"/>
        <v>2025</v>
      </c>
      <c r="I2492">
        <f t="shared" si="153"/>
        <v>5</v>
      </c>
      <c r="J2492" t="s">
        <v>9</v>
      </c>
      <c r="K2492" t="str">
        <f>VLOOKUP(A2492,Funcionários!$A$1:$I$98,7,FALSE)</f>
        <v>Manhã</v>
      </c>
      <c r="L2492" t="str">
        <f>VLOOKUP(K2492,Turnos!$A$1:$C$4,2,FALSE)</f>
        <v>06:00</v>
      </c>
      <c r="M2492" t="str">
        <f>VLOOKUP(K2492,Turnos!$A$1:$C$4,3,FALSE)</f>
        <v>14:00</v>
      </c>
      <c r="N2492" s="6">
        <v>2.4158333333333339</v>
      </c>
      <c r="O2492" s="6">
        <v>8.2911111111111087</v>
      </c>
      <c r="P2492" s="6">
        <f t="shared" si="154"/>
        <v>10.706944444444442</v>
      </c>
      <c r="Q2492" t="str">
        <f t="shared" si="155"/>
        <v>Anomalia</v>
      </c>
      <c r="R2492" t="str">
        <f>VLOOKUP(A2492,Funcionários!$A$1:$I$98,6,FALSE)</f>
        <v>RH</v>
      </c>
      <c r="S2492" t="str">
        <f>VLOOKUP(A2492,Funcionários!$A$1:$I$98,5,FALSE)</f>
        <v>Operador</v>
      </c>
      <c r="T2492">
        <f>VLOOKUP(A2492,Funcionários!$A$1:$I$98,8,FALSE)</f>
        <v>5103.18</v>
      </c>
      <c r="U2492" t="str">
        <f>VLOOKUP(A2492,Funcionários!$A$1:$I$98,3,FALSE)</f>
        <v>F</v>
      </c>
    </row>
    <row r="2493" spans="1:21" x14ac:dyDescent="0.3">
      <c r="A2493">
        <v>86</v>
      </c>
      <c r="B2493" t="str">
        <f>VLOOKUP(A2493,Funcionários!$A$1:$I$98,2,FALSE)</f>
        <v>Pedro Lucas Moraes</v>
      </c>
      <c r="C2493" s="2" t="s">
        <v>10</v>
      </c>
      <c r="D2493" s="4" t="s">
        <v>4215</v>
      </c>
      <c r="E2493" s="4" t="s">
        <v>4216</v>
      </c>
      <c r="F2493">
        <v>0</v>
      </c>
      <c r="G2493">
        <v>1.7</v>
      </c>
      <c r="H2493">
        <f t="shared" si="152"/>
        <v>2025</v>
      </c>
      <c r="I2493">
        <f t="shared" si="153"/>
        <v>5</v>
      </c>
      <c r="J2493" t="s">
        <v>12</v>
      </c>
      <c r="K2493" t="str">
        <f>VLOOKUP(A2493,Funcionários!$A$1:$I$98,7,FALSE)</f>
        <v>Manhã</v>
      </c>
      <c r="L2493" t="str">
        <f>VLOOKUP(K2493,Turnos!$A$1:$C$4,2,FALSE)</f>
        <v>06:00</v>
      </c>
      <c r="M2493" t="str">
        <f>VLOOKUP(K2493,Turnos!$A$1:$C$4,3,FALSE)</f>
        <v>14:00</v>
      </c>
      <c r="N2493" s="6">
        <v>3.0863888888888886</v>
      </c>
      <c r="O2493" s="6">
        <v>6.8650000000000002</v>
      </c>
      <c r="P2493" s="6">
        <f t="shared" si="154"/>
        <v>9.9513888888888893</v>
      </c>
      <c r="Q2493" t="str">
        <f t="shared" si="155"/>
        <v>Anomalia</v>
      </c>
      <c r="R2493" t="str">
        <f>VLOOKUP(A2493,Funcionários!$A$1:$I$98,6,FALSE)</f>
        <v>RH</v>
      </c>
      <c r="S2493" t="str">
        <f>VLOOKUP(A2493,Funcionários!$A$1:$I$98,5,FALSE)</f>
        <v>Operador</v>
      </c>
      <c r="T2493">
        <f>VLOOKUP(A2493,Funcionários!$A$1:$I$98,8,FALSE)</f>
        <v>5103.18</v>
      </c>
      <c r="U2493" t="str">
        <f>VLOOKUP(A2493,Funcionários!$A$1:$I$98,3,FALSE)</f>
        <v>F</v>
      </c>
    </row>
    <row r="2494" spans="1:21" x14ac:dyDescent="0.3">
      <c r="A2494">
        <v>86</v>
      </c>
      <c r="B2494" t="str">
        <f>VLOOKUP(A2494,Funcionários!$A$1:$I$98,2,FALSE)</f>
        <v>Pedro Lucas Moraes</v>
      </c>
      <c r="C2494" s="2" t="s">
        <v>13</v>
      </c>
      <c r="D2494" s="4" t="s">
        <v>4217</v>
      </c>
      <c r="E2494" s="4" t="s">
        <v>4218</v>
      </c>
      <c r="F2494">
        <v>0</v>
      </c>
      <c r="G2494">
        <v>1.3</v>
      </c>
      <c r="H2494">
        <f t="shared" si="152"/>
        <v>2025</v>
      </c>
      <c r="I2494">
        <f t="shared" si="153"/>
        <v>5</v>
      </c>
      <c r="J2494" t="s">
        <v>16</v>
      </c>
      <c r="K2494" t="str">
        <f>VLOOKUP(A2494,Funcionários!$A$1:$I$98,7,FALSE)</f>
        <v>Manhã</v>
      </c>
      <c r="L2494" t="str">
        <f>VLOOKUP(K2494,Turnos!$A$1:$C$4,2,FALSE)</f>
        <v>06:00</v>
      </c>
      <c r="M2494" t="str">
        <f>VLOOKUP(K2494,Turnos!$A$1:$C$4,3,FALSE)</f>
        <v>14:00</v>
      </c>
      <c r="N2494" s="6">
        <v>17.894444444444446</v>
      </c>
      <c r="O2494" s="6">
        <v>2.1583333333333354</v>
      </c>
      <c r="P2494" s="6">
        <f t="shared" si="154"/>
        <v>20.052777777777781</v>
      </c>
      <c r="Q2494" t="str">
        <f t="shared" si="155"/>
        <v>Anomalia</v>
      </c>
      <c r="R2494" t="str">
        <f>VLOOKUP(A2494,Funcionários!$A$1:$I$98,6,FALSE)</f>
        <v>RH</v>
      </c>
      <c r="S2494" t="str">
        <f>VLOOKUP(A2494,Funcionários!$A$1:$I$98,5,FALSE)</f>
        <v>Operador</v>
      </c>
      <c r="T2494">
        <f>VLOOKUP(A2494,Funcionários!$A$1:$I$98,8,FALSE)</f>
        <v>5103.18</v>
      </c>
      <c r="U2494" t="str">
        <f>VLOOKUP(A2494,Funcionários!$A$1:$I$98,3,FALSE)</f>
        <v>F</v>
      </c>
    </row>
    <row r="2495" spans="1:21" x14ac:dyDescent="0.3">
      <c r="A2495">
        <v>86</v>
      </c>
      <c r="B2495" t="str">
        <f>VLOOKUP(A2495,Funcionários!$A$1:$I$98,2,FALSE)</f>
        <v>Pedro Lucas Moraes</v>
      </c>
      <c r="C2495" s="2" t="s">
        <v>17</v>
      </c>
      <c r="D2495" s="4"/>
      <c r="E2495" s="4"/>
      <c r="F2495">
        <v>0</v>
      </c>
      <c r="G2495">
        <v>0</v>
      </c>
      <c r="H2495">
        <f t="shared" si="152"/>
        <v>2025</v>
      </c>
      <c r="I2495">
        <f t="shared" si="153"/>
        <v>5</v>
      </c>
      <c r="J2495" t="s">
        <v>18</v>
      </c>
      <c r="K2495" t="str">
        <f>VLOOKUP(A2495,Funcionários!$A$1:$I$98,7,FALSE)</f>
        <v>Manhã</v>
      </c>
      <c r="L2495" t="str">
        <f>VLOOKUP(K2495,Turnos!$A$1:$C$4,2,FALSE)</f>
        <v>06:00</v>
      </c>
      <c r="M2495" t="str">
        <f>VLOOKUP(K2495,Turnos!$A$1:$C$4,3,FALSE)</f>
        <v>14:00</v>
      </c>
      <c r="N2495" s="6">
        <v>6</v>
      </c>
      <c r="O2495" s="6">
        <v>14</v>
      </c>
      <c r="P2495" s="6">
        <f t="shared" si="154"/>
        <v>20</v>
      </c>
      <c r="Q2495" t="str">
        <f t="shared" si="155"/>
        <v>Anomalia</v>
      </c>
      <c r="R2495" t="str">
        <f>VLOOKUP(A2495,Funcionários!$A$1:$I$98,6,FALSE)</f>
        <v>RH</v>
      </c>
      <c r="S2495" t="str">
        <f>VLOOKUP(A2495,Funcionários!$A$1:$I$98,5,FALSE)</f>
        <v>Operador</v>
      </c>
      <c r="T2495">
        <f>VLOOKUP(A2495,Funcionários!$A$1:$I$98,8,FALSE)</f>
        <v>5103.18</v>
      </c>
      <c r="U2495" t="str">
        <f>VLOOKUP(A2495,Funcionários!$A$1:$I$98,3,FALSE)</f>
        <v>F</v>
      </c>
    </row>
    <row r="2496" spans="1:21" x14ac:dyDescent="0.3">
      <c r="A2496">
        <v>86</v>
      </c>
      <c r="B2496" t="str">
        <f>VLOOKUP(A2496,Funcionários!$A$1:$I$98,2,FALSE)</f>
        <v>Pedro Lucas Moraes</v>
      </c>
      <c r="C2496" s="2" t="s">
        <v>19</v>
      </c>
      <c r="D2496" s="4" t="s">
        <v>4219</v>
      </c>
      <c r="E2496" s="4" t="s">
        <v>2284</v>
      </c>
      <c r="F2496">
        <v>0</v>
      </c>
      <c r="G2496">
        <v>0</v>
      </c>
      <c r="H2496">
        <f t="shared" si="152"/>
        <v>2025</v>
      </c>
      <c r="I2496">
        <f t="shared" si="153"/>
        <v>5</v>
      </c>
      <c r="J2496" t="s">
        <v>22</v>
      </c>
      <c r="K2496" t="str">
        <f>VLOOKUP(A2496,Funcionários!$A$1:$I$98,7,FALSE)</f>
        <v>Manhã</v>
      </c>
      <c r="L2496" t="str">
        <f>VLOOKUP(K2496,Turnos!$A$1:$C$4,2,FALSE)</f>
        <v>06:00</v>
      </c>
      <c r="M2496" t="str">
        <f>VLOOKUP(K2496,Turnos!$A$1:$C$4,3,FALSE)</f>
        <v>14:00</v>
      </c>
      <c r="N2496" s="6">
        <v>3.7699999999999991</v>
      </c>
      <c r="O2496" s="6">
        <v>9.0694444444444464</v>
      </c>
      <c r="P2496" s="6">
        <f t="shared" si="154"/>
        <v>12.839444444444446</v>
      </c>
      <c r="Q2496" t="str">
        <f t="shared" si="155"/>
        <v>Anomalia</v>
      </c>
      <c r="R2496" t="str">
        <f>VLOOKUP(A2496,Funcionários!$A$1:$I$98,6,FALSE)</f>
        <v>RH</v>
      </c>
      <c r="S2496" t="str">
        <f>VLOOKUP(A2496,Funcionários!$A$1:$I$98,5,FALSE)</f>
        <v>Operador</v>
      </c>
      <c r="T2496">
        <f>VLOOKUP(A2496,Funcionários!$A$1:$I$98,8,FALSE)</f>
        <v>5103.18</v>
      </c>
      <c r="U2496" t="str">
        <f>VLOOKUP(A2496,Funcionários!$A$1:$I$98,3,FALSE)</f>
        <v>F</v>
      </c>
    </row>
    <row r="2497" spans="1:21" x14ac:dyDescent="0.3">
      <c r="A2497">
        <v>86</v>
      </c>
      <c r="B2497" t="str">
        <f>VLOOKUP(A2497,Funcionários!$A$1:$I$98,2,FALSE)</f>
        <v>Pedro Lucas Moraes</v>
      </c>
      <c r="C2497" s="2" t="s">
        <v>23</v>
      </c>
      <c r="D2497" s="4" t="s">
        <v>4220</v>
      </c>
      <c r="E2497" s="4" t="s">
        <v>4221</v>
      </c>
      <c r="F2497">
        <v>0</v>
      </c>
      <c r="G2497">
        <v>1.9</v>
      </c>
      <c r="H2497">
        <f t="shared" si="152"/>
        <v>2025</v>
      </c>
      <c r="I2497">
        <f t="shared" si="153"/>
        <v>5</v>
      </c>
      <c r="J2497" t="s">
        <v>26</v>
      </c>
      <c r="K2497" t="str">
        <f>VLOOKUP(A2497,Funcionários!$A$1:$I$98,7,FALSE)</f>
        <v>Manhã</v>
      </c>
      <c r="L2497" t="str">
        <f>VLOOKUP(K2497,Turnos!$A$1:$C$4,2,FALSE)</f>
        <v>06:00</v>
      </c>
      <c r="M2497" t="str">
        <f>VLOOKUP(K2497,Turnos!$A$1:$C$4,3,FALSE)</f>
        <v>14:00</v>
      </c>
      <c r="N2497" s="6">
        <v>10.256944444444441</v>
      </c>
      <c r="O2497" s="6">
        <v>12.299444444444445</v>
      </c>
      <c r="P2497" s="6">
        <f t="shared" si="154"/>
        <v>22.556388888888886</v>
      </c>
      <c r="Q2497" t="str">
        <f t="shared" si="155"/>
        <v>Anomalia</v>
      </c>
      <c r="R2497" t="str">
        <f>VLOOKUP(A2497,Funcionários!$A$1:$I$98,6,FALSE)</f>
        <v>RH</v>
      </c>
      <c r="S2497" t="str">
        <f>VLOOKUP(A2497,Funcionários!$A$1:$I$98,5,FALSE)</f>
        <v>Operador</v>
      </c>
      <c r="T2497">
        <f>VLOOKUP(A2497,Funcionários!$A$1:$I$98,8,FALSE)</f>
        <v>5103.18</v>
      </c>
      <c r="U2497" t="str">
        <f>VLOOKUP(A2497,Funcionários!$A$1:$I$98,3,FALSE)</f>
        <v>F</v>
      </c>
    </row>
    <row r="2498" spans="1:21" x14ac:dyDescent="0.3">
      <c r="A2498">
        <v>86</v>
      </c>
      <c r="B2498" t="str">
        <f>VLOOKUP(A2498,Funcionários!$A$1:$I$98,2,FALSE)</f>
        <v>Pedro Lucas Moraes</v>
      </c>
      <c r="C2498" s="2" t="s">
        <v>27</v>
      </c>
      <c r="D2498" s="4" t="s">
        <v>4222</v>
      </c>
      <c r="E2498" s="4" t="s">
        <v>4223</v>
      </c>
      <c r="F2498">
        <v>0</v>
      </c>
      <c r="G2498">
        <v>2.9</v>
      </c>
      <c r="H2498">
        <f t="shared" si="152"/>
        <v>2025</v>
      </c>
      <c r="I2498">
        <f t="shared" si="153"/>
        <v>5</v>
      </c>
      <c r="J2498" t="s">
        <v>28</v>
      </c>
      <c r="K2498" t="str">
        <f>VLOOKUP(A2498,Funcionários!$A$1:$I$98,7,FALSE)</f>
        <v>Manhã</v>
      </c>
      <c r="L2498" t="str">
        <f>VLOOKUP(K2498,Turnos!$A$1:$C$4,2,FALSE)</f>
        <v>06:00</v>
      </c>
      <c r="M2498" t="str">
        <f>VLOOKUP(K2498,Turnos!$A$1:$C$4,3,FALSE)</f>
        <v>14:00</v>
      </c>
      <c r="N2498" s="6">
        <v>2.1197222222222218</v>
      </c>
      <c r="O2498" s="6">
        <v>6.8163888888888868</v>
      </c>
      <c r="P2498" s="6">
        <f t="shared" si="154"/>
        <v>8.9361111111111082</v>
      </c>
      <c r="Q2498" t="str">
        <f t="shared" si="155"/>
        <v>Anomalia</v>
      </c>
      <c r="R2498" t="str">
        <f>VLOOKUP(A2498,Funcionários!$A$1:$I$98,6,FALSE)</f>
        <v>RH</v>
      </c>
      <c r="S2498" t="str">
        <f>VLOOKUP(A2498,Funcionários!$A$1:$I$98,5,FALSE)</f>
        <v>Operador</v>
      </c>
      <c r="T2498">
        <f>VLOOKUP(A2498,Funcionários!$A$1:$I$98,8,FALSE)</f>
        <v>5103.18</v>
      </c>
      <c r="U2498" t="str">
        <f>VLOOKUP(A2498,Funcionários!$A$1:$I$98,3,FALSE)</f>
        <v>F</v>
      </c>
    </row>
    <row r="2499" spans="1:21" x14ac:dyDescent="0.3">
      <c r="A2499">
        <v>86</v>
      </c>
      <c r="B2499" t="str">
        <f>VLOOKUP(A2499,Funcionários!$A$1:$I$98,2,FALSE)</f>
        <v>Pedro Lucas Moraes</v>
      </c>
      <c r="C2499" s="2" t="s">
        <v>29</v>
      </c>
      <c r="D2499" s="4" t="s">
        <v>4224</v>
      </c>
      <c r="E2499" s="4" t="s">
        <v>4225</v>
      </c>
      <c r="F2499">
        <v>0</v>
      </c>
      <c r="G2499">
        <v>0.6</v>
      </c>
      <c r="H2499">
        <f t="shared" ref="H2499:H2562" si="156">YEAR(C2499)</f>
        <v>2025</v>
      </c>
      <c r="I2499">
        <f t="shared" ref="I2499:I2562" si="157">MONTH(C2499)</f>
        <v>4</v>
      </c>
      <c r="J2499" t="s">
        <v>9</v>
      </c>
      <c r="K2499" t="str">
        <f>VLOOKUP(A2499,Funcionários!$A$1:$I$98,7,FALSE)</f>
        <v>Manhã</v>
      </c>
      <c r="L2499" t="str">
        <f>VLOOKUP(K2499,Turnos!$A$1:$C$4,2,FALSE)</f>
        <v>06:00</v>
      </c>
      <c r="M2499" t="str">
        <f>VLOOKUP(K2499,Turnos!$A$1:$C$4,3,FALSE)</f>
        <v>14:00</v>
      </c>
      <c r="N2499" s="6">
        <v>3.4769444444444448</v>
      </c>
      <c r="O2499" s="6">
        <v>12.208055555555557</v>
      </c>
      <c r="P2499" s="6">
        <f t="shared" ref="P2499:P2562" si="158">N2499+O2499</f>
        <v>15.685000000000002</v>
      </c>
      <c r="Q2499" t="str">
        <f t="shared" ref="Q2499:Q2562" si="159">IF(OR(N2499&gt;2,O2499&gt;2),"Anomalia","OK")</f>
        <v>Anomalia</v>
      </c>
      <c r="R2499" t="str">
        <f>VLOOKUP(A2499,Funcionários!$A$1:$I$98,6,FALSE)</f>
        <v>RH</v>
      </c>
      <c r="S2499" t="str">
        <f>VLOOKUP(A2499,Funcionários!$A$1:$I$98,5,FALSE)</f>
        <v>Operador</v>
      </c>
      <c r="T2499">
        <f>VLOOKUP(A2499,Funcionários!$A$1:$I$98,8,FALSE)</f>
        <v>5103.18</v>
      </c>
      <c r="U2499" t="str">
        <f>VLOOKUP(A2499,Funcionários!$A$1:$I$98,3,FALSE)</f>
        <v>F</v>
      </c>
    </row>
    <row r="2500" spans="1:21" x14ac:dyDescent="0.3">
      <c r="A2500">
        <v>86</v>
      </c>
      <c r="B2500" t="str">
        <f>VLOOKUP(A2500,Funcionários!$A$1:$I$98,2,FALSE)</f>
        <v>Pedro Lucas Moraes</v>
      </c>
      <c r="C2500" s="2" t="s">
        <v>32</v>
      </c>
      <c r="D2500" s="4" t="s">
        <v>4226</v>
      </c>
      <c r="E2500" s="4" t="s">
        <v>4227</v>
      </c>
      <c r="F2500">
        <v>0</v>
      </c>
      <c r="G2500">
        <v>1.1000000000000001</v>
      </c>
      <c r="H2500">
        <f t="shared" si="156"/>
        <v>2025</v>
      </c>
      <c r="I2500">
        <f t="shared" si="157"/>
        <v>4</v>
      </c>
      <c r="J2500" t="s">
        <v>12</v>
      </c>
      <c r="K2500" t="str">
        <f>VLOOKUP(A2500,Funcionários!$A$1:$I$98,7,FALSE)</f>
        <v>Manhã</v>
      </c>
      <c r="L2500" t="str">
        <f>VLOOKUP(K2500,Turnos!$A$1:$C$4,2,FALSE)</f>
        <v>06:00</v>
      </c>
      <c r="M2500" t="str">
        <f>VLOOKUP(K2500,Turnos!$A$1:$C$4,3,FALSE)</f>
        <v>14:00</v>
      </c>
      <c r="N2500" s="6">
        <v>15.036944444444446</v>
      </c>
      <c r="O2500" s="6">
        <v>5.392500000000001</v>
      </c>
      <c r="P2500" s="6">
        <f t="shared" si="158"/>
        <v>20.429444444444446</v>
      </c>
      <c r="Q2500" t="str">
        <f t="shared" si="159"/>
        <v>Anomalia</v>
      </c>
      <c r="R2500" t="str">
        <f>VLOOKUP(A2500,Funcionários!$A$1:$I$98,6,FALSE)</f>
        <v>RH</v>
      </c>
      <c r="S2500" t="str">
        <f>VLOOKUP(A2500,Funcionários!$A$1:$I$98,5,FALSE)</f>
        <v>Operador</v>
      </c>
      <c r="T2500">
        <f>VLOOKUP(A2500,Funcionários!$A$1:$I$98,8,FALSE)</f>
        <v>5103.18</v>
      </c>
      <c r="U2500" t="str">
        <f>VLOOKUP(A2500,Funcionários!$A$1:$I$98,3,FALSE)</f>
        <v>F</v>
      </c>
    </row>
    <row r="2501" spans="1:21" x14ac:dyDescent="0.3">
      <c r="A2501">
        <v>86</v>
      </c>
      <c r="B2501" t="str">
        <f>VLOOKUP(A2501,Funcionários!$A$1:$I$98,2,FALSE)</f>
        <v>Pedro Lucas Moraes</v>
      </c>
      <c r="C2501" s="2" t="s">
        <v>35</v>
      </c>
      <c r="D2501" s="4"/>
      <c r="E2501" s="4"/>
      <c r="F2501">
        <v>1</v>
      </c>
      <c r="G2501">
        <v>0</v>
      </c>
      <c r="H2501">
        <f t="shared" si="156"/>
        <v>2025</v>
      </c>
      <c r="I2501">
        <f t="shared" si="157"/>
        <v>4</v>
      </c>
      <c r="J2501" t="s">
        <v>16</v>
      </c>
      <c r="K2501" t="str">
        <f>VLOOKUP(A2501,Funcionários!$A$1:$I$98,7,FALSE)</f>
        <v>Manhã</v>
      </c>
      <c r="L2501" t="str">
        <f>VLOOKUP(K2501,Turnos!$A$1:$C$4,2,FALSE)</f>
        <v>06:00</v>
      </c>
      <c r="M2501" t="str">
        <f>VLOOKUP(K2501,Turnos!$A$1:$C$4,3,FALSE)</f>
        <v>14:00</v>
      </c>
      <c r="N2501" s="6">
        <v>6</v>
      </c>
      <c r="O2501" s="6">
        <v>14</v>
      </c>
      <c r="P2501" s="6">
        <f t="shared" si="158"/>
        <v>20</v>
      </c>
      <c r="Q2501" t="str">
        <f t="shared" si="159"/>
        <v>Anomalia</v>
      </c>
      <c r="R2501" t="str">
        <f>VLOOKUP(A2501,Funcionários!$A$1:$I$98,6,FALSE)</f>
        <v>RH</v>
      </c>
      <c r="S2501" t="str">
        <f>VLOOKUP(A2501,Funcionários!$A$1:$I$98,5,FALSE)</f>
        <v>Operador</v>
      </c>
      <c r="T2501">
        <f>VLOOKUP(A2501,Funcionários!$A$1:$I$98,8,FALSE)</f>
        <v>5103.18</v>
      </c>
      <c r="U2501" t="str">
        <f>VLOOKUP(A2501,Funcionários!$A$1:$I$98,3,FALSE)</f>
        <v>F</v>
      </c>
    </row>
    <row r="2502" spans="1:21" x14ac:dyDescent="0.3">
      <c r="A2502">
        <v>86</v>
      </c>
      <c r="B2502" t="str">
        <f>VLOOKUP(A2502,Funcionários!$A$1:$I$98,2,FALSE)</f>
        <v>Pedro Lucas Moraes</v>
      </c>
      <c r="C2502" s="2" t="s">
        <v>36</v>
      </c>
      <c r="D2502" s="4" t="s">
        <v>4228</v>
      </c>
      <c r="E2502" s="4" t="s">
        <v>4229</v>
      </c>
      <c r="F2502">
        <v>0</v>
      </c>
      <c r="G2502">
        <v>0.6</v>
      </c>
      <c r="H2502">
        <f t="shared" si="156"/>
        <v>2025</v>
      </c>
      <c r="I2502">
        <f t="shared" si="157"/>
        <v>4</v>
      </c>
      <c r="J2502" t="s">
        <v>18</v>
      </c>
      <c r="K2502" t="str">
        <f>VLOOKUP(A2502,Funcionários!$A$1:$I$98,7,FALSE)</f>
        <v>Manhã</v>
      </c>
      <c r="L2502" t="str">
        <f>VLOOKUP(K2502,Turnos!$A$1:$C$4,2,FALSE)</f>
        <v>06:00</v>
      </c>
      <c r="M2502" t="str">
        <f>VLOOKUP(K2502,Turnos!$A$1:$C$4,3,FALSE)</f>
        <v>14:00</v>
      </c>
      <c r="N2502" s="6">
        <v>5.7366666666666664</v>
      </c>
      <c r="O2502" s="6">
        <v>13.710833333333335</v>
      </c>
      <c r="P2502" s="6">
        <f t="shared" si="158"/>
        <v>19.447500000000002</v>
      </c>
      <c r="Q2502" t="str">
        <f t="shared" si="159"/>
        <v>Anomalia</v>
      </c>
      <c r="R2502" t="str">
        <f>VLOOKUP(A2502,Funcionários!$A$1:$I$98,6,FALSE)</f>
        <v>RH</v>
      </c>
      <c r="S2502" t="str">
        <f>VLOOKUP(A2502,Funcionários!$A$1:$I$98,5,FALSE)</f>
        <v>Operador</v>
      </c>
      <c r="T2502">
        <f>VLOOKUP(A2502,Funcionários!$A$1:$I$98,8,FALSE)</f>
        <v>5103.18</v>
      </c>
      <c r="U2502" t="str">
        <f>VLOOKUP(A2502,Funcionários!$A$1:$I$98,3,FALSE)</f>
        <v>F</v>
      </c>
    </row>
    <row r="2503" spans="1:21" x14ac:dyDescent="0.3">
      <c r="A2503">
        <v>86</v>
      </c>
      <c r="B2503" t="str">
        <f>VLOOKUP(A2503,Funcionários!$A$1:$I$98,2,FALSE)</f>
        <v>Pedro Lucas Moraes</v>
      </c>
      <c r="C2503" s="2" t="s">
        <v>39</v>
      </c>
      <c r="D2503" s="4"/>
      <c r="E2503" s="4"/>
      <c r="F2503">
        <v>0</v>
      </c>
      <c r="G2503">
        <v>0</v>
      </c>
      <c r="H2503">
        <f t="shared" si="156"/>
        <v>2025</v>
      </c>
      <c r="I2503">
        <f t="shared" si="157"/>
        <v>4</v>
      </c>
      <c r="J2503" t="s">
        <v>22</v>
      </c>
      <c r="K2503" t="str">
        <f>VLOOKUP(A2503,Funcionários!$A$1:$I$98,7,FALSE)</f>
        <v>Manhã</v>
      </c>
      <c r="L2503" t="str">
        <f>VLOOKUP(K2503,Turnos!$A$1:$C$4,2,FALSE)</f>
        <v>06:00</v>
      </c>
      <c r="M2503" t="str">
        <f>VLOOKUP(K2503,Turnos!$A$1:$C$4,3,FALSE)</f>
        <v>14:00</v>
      </c>
      <c r="N2503" s="6">
        <v>6</v>
      </c>
      <c r="O2503" s="6">
        <v>14</v>
      </c>
      <c r="P2503" s="6">
        <f t="shared" si="158"/>
        <v>20</v>
      </c>
      <c r="Q2503" t="str">
        <f t="shared" si="159"/>
        <v>Anomalia</v>
      </c>
      <c r="R2503" t="str">
        <f>VLOOKUP(A2503,Funcionários!$A$1:$I$98,6,FALSE)</f>
        <v>RH</v>
      </c>
      <c r="S2503" t="str">
        <f>VLOOKUP(A2503,Funcionários!$A$1:$I$98,5,FALSE)</f>
        <v>Operador</v>
      </c>
      <c r="T2503">
        <f>VLOOKUP(A2503,Funcionários!$A$1:$I$98,8,FALSE)</f>
        <v>5103.18</v>
      </c>
      <c r="U2503" t="str">
        <f>VLOOKUP(A2503,Funcionários!$A$1:$I$98,3,FALSE)</f>
        <v>F</v>
      </c>
    </row>
    <row r="2504" spans="1:21" x14ac:dyDescent="0.3">
      <c r="A2504">
        <v>86</v>
      </c>
      <c r="B2504" t="str">
        <f>VLOOKUP(A2504,Funcionários!$A$1:$I$98,2,FALSE)</f>
        <v>Pedro Lucas Moraes</v>
      </c>
      <c r="C2504" s="2" t="s">
        <v>42</v>
      </c>
      <c r="D2504" s="4" t="s">
        <v>4230</v>
      </c>
      <c r="E2504" s="4" t="s">
        <v>4231</v>
      </c>
      <c r="F2504">
        <v>0</v>
      </c>
      <c r="G2504">
        <v>0.5</v>
      </c>
      <c r="H2504">
        <f t="shared" si="156"/>
        <v>2025</v>
      </c>
      <c r="I2504">
        <f t="shared" si="157"/>
        <v>4</v>
      </c>
      <c r="J2504" t="s">
        <v>26</v>
      </c>
      <c r="K2504" t="str">
        <f>VLOOKUP(A2504,Funcionários!$A$1:$I$98,7,FALSE)</f>
        <v>Manhã</v>
      </c>
      <c r="L2504" t="str">
        <f>VLOOKUP(K2504,Turnos!$A$1:$C$4,2,FALSE)</f>
        <v>06:00</v>
      </c>
      <c r="M2504" t="str">
        <f>VLOOKUP(K2504,Turnos!$A$1:$C$4,3,FALSE)</f>
        <v>14:00</v>
      </c>
      <c r="N2504" s="6">
        <v>17.232777777777777</v>
      </c>
      <c r="O2504" s="6">
        <v>2.6866666666666683</v>
      </c>
      <c r="P2504" s="6">
        <f t="shared" si="158"/>
        <v>19.919444444444444</v>
      </c>
      <c r="Q2504" t="str">
        <f t="shared" si="159"/>
        <v>Anomalia</v>
      </c>
      <c r="R2504" t="str">
        <f>VLOOKUP(A2504,Funcionários!$A$1:$I$98,6,FALSE)</f>
        <v>RH</v>
      </c>
      <c r="S2504" t="str">
        <f>VLOOKUP(A2504,Funcionários!$A$1:$I$98,5,FALSE)</f>
        <v>Operador</v>
      </c>
      <c r="T2504">
        <f>VLOOKUP(A2504,Funcionários!$A$1:$I$98,8,FALSE)</f>
        <v>5103.18</v>
      </c>
      <c r="U2504" t="str">
        <f>VLOOKUP(A2504,Funcionários!$A$1:$I$98,3,FALSE)</f>
        <v>F</v>
      </c>
    </row>
    <row r="2505" spans="1:21" x14ac:dyDescent="0.3">
      <c r="A2505">
        <v>86</v>
      </c>
      <c r="B2505" t="str">
        <f>VLOOKUP(A2505,Funcionários!$A$1:$I$98,2,FALSE)</f>
        <v>Pedro Lucas Moraes</v>
      </c>
      <c r="C2505" s="2" t="s">
        <v>45</v>
      </c>
      <c r="D2505" s="4" t="s">
        <v>4232</v>
      </c>
      <c r="E2505" s="4" t="s">
        <v>4233</v>
      </c>
      <c r="F2505">
        <v>0</v>
      </c>
      <c r="G2505">
        <v>1</v>
      </c>
      <c r="H2505">
        <f t="shared" si="156"/>
        <v>2025</v>
      </c>
      <c r="I2505">
        <f t="shared" si="157"/>
        <v>4</v>
      </c>
      <c r="J2505" t="s">
        <v>28</v>
      </c>
      <c r="K2505" t="str">
        <f>VLOOKUP(A2505,Funcionários!$A$1:$I$98,7,FALSE)</f>
        <v>Manhã</v>
      </c>
      <c r="L2505" t="str">
        <f>VLOOKUP(K2505,Turnos!$A$1:$C$4,2,FALSE)</f>
        <v>06:00</v>
      </c>
      <c r="M2505" t="str">
        <f>VLOOKUP(K2505,Turnos!$A$1:$C$4,3,FALSE)</f>
        <v>14:00</v>
      </c>
      <c r="N2505" s="6">
        <v>2.8211111111111107</v>
      </c>
      <c r="O2505" s="6">
        <v>3.5563888888888888</v>
      </c>
      <c r="P2505" s="6">
        <f t="shared" si="158"/>
        <v>6.3774999999999995</v>
      </c>
      <c r="Q2505" t="str">
        <f t="shared" si="159"/>
        <v>Anomalia</v>
      </c>
      <c r="R2505" t="str">
        <f>VLOOKUP(A2505,Funcionários!$A$1:$I$98,6,FALSE)</f>
        <v>RH</v>
      </c>
      <c r="S2505" t="str">
        <f>VLOOKUP(A2505,Funcionários!$A$1:$I$98,5,FALSE)</f>
        <v>Operador</v>
      </c>
      <c r="T2505">
        <f>VLOOKUP(A2505,Funcionários!$A$1:$I$98,8,FALSE)</f>
        <v>5103.18</v>
      </c>
      <c r="U2505" t="str">
        <f>VLOOKUP(A2505,Funcionários!$A$1:$I$98,3,FALSE)</f>
        <v>F</v>
      </c>
    </row>
    <row r="2506" spans="1:21" x14ac:dyDescent="0.3">
      <c r="A2506">
        <v>86</v>
      </c>
      <c r="B2506" t="str">
        <f>VLOOKUP(A2506,Funcionários!$A$1:$I$98,2,FALSE)</f>
        <v>Pedro Lucas Moraes</v>
      </c>
      <c r="C2506" s="2" t="s">
        <v>48</v>
      </c>
      <c r="D2506" s="4" t="s">
        <v>4234</v>
      </c>
      <c r="E2506" s="4" t="s">
        <v>4235</v>
      </c>
      <c r="F2506">
        <v>0</v>
      </c>
      <c r="G2506">
        <v>0.1</v>
      </c>
      <c r="H2506">
        <f t="shared" si="156"/>
        <v>2025</v>
      </c>
      <c r="I2506">
        <f t="shared" si="157"/>
        <v>4</v>
      </c>
      <c r="J2506" t="s">
        <v>9</v>
      </c>
      <c r="K2506" t="str">
        <f>VLOOKUP(A2506,Funcionários!$A$1:$I$98,7,FALSE)</f>
        <v>Manhã</v>
      </c>
      <c r="L2506" t="str">
        <f>VLOOKUP(K2506,Turnos!$A$1:$C$4,2,FALSE)</f>
        <v>06:00</v>
      </c>
      <c r="M2506" t="str">
        <f>VLOOKUP(K2506,Turnos!$A$1:$C$4,3,FALSE)</f>
        <v>14:00</v>
      </c>
      <c r="N2506" s="6">
        <v>14.4725</v>
      </c>
      <c r="O2506" s="6">
        <v>9.4188888888888886</v>
      </c>
      <c r="P2506" s="6">
        <f t="shared" si="158"/>
        <v>23.891388888888891</v>
      </c>
      <c r="Q2506" t="str">
        <f t="shared" si="159"/>
        <v>Anomalia</v>
      </c>
      <c r="R2506" t="str">
        <f>VLOOKUP(A2506,Funcionários!$A$1:$I$98,6,FALSE)</f>
        <v>RH</v>
      </c>
      <c r="S2506" t="str">
        <f>VLOOKUP(A2506,Funcionários!$A$1:$I$98,5,FALSE)</f>
        <v>Operador</v>
      </c>
      <c r="T2506">
        <f>VLOOKUP(A2506,Funcionários!$A$1:$I$98,8,FALSE)</f>
        <v>5103.18</v>
      </c>
      <c r="U2506" t="str">
        <f>VLOOKUP(A2506,Funcionários!$A$1:$I$98,3,FALSE)</f>
        <v>F</v>
      </c>
    </row>
    <row r="2507" spans="1:21" x14ac:dyDescent="0.3">
      <c r="A2507">
        <v>86</v>
      </c>
      <c r="B2507" t="str">
        <f>VLOOKUP(A2507,Funcionários!$A$1:$I$98,2,FALSE)</f>
        <v>Pedro Lucas Moraes</v>
      </c>
      <c r="C2507" s="2" t="s">
        <v>51</v>
      </c>
      <c r="D2507" s="4" t="s">
        <v>3030</v>
      </c>
      <c r="E2507" s="4" t="s">
        <v>4236</v>
      </c>
      <c r="F2507">
        <v>0</v>
      </c>
      <c r="G2507">
        <v>0.1</v>
      </c>
      <c r="H2507">
        <f t="shared" si="156"/>
        <v>2025</v>
      </c>
      <c r="I2507">
        <f t="shared" si="157"/>
        <v>4</v>
      </c>
      <c r="J2507" t="s">
        <v>12</v>
      </c>
      <c r="K2507" t="str">
        <f>VLOOKUP(A2507,Funcionários!$A$1:$I$98,7,FALSE)</f>
        <v>Manhã</v>
      </c>
      <c r="L2507" t="str">
        <f>VLOOKUP(K2507,Turnos!$A$1:$C$4,2,FALSE)</f>
        <v>06:00</v>
      </c>
      <c r="M2507" t="str">
        <f>VLOOKUP(K2507,Turnos!$A$1:$C$4,3,FALSE)</f>
        <v>14:00</v>
      </c>
      <c r="N2507" s="6">
        <v>7.546388888888889</v>
      </c>
      <c r="O2507" s="6">
        <v>4.1033333333333299</v>
      </c>
      <c r="P2507" s="6">
        <f t="shared" si="158"/>
        <v>11.64972222222222</v>
      </c>
      <c r="Q2507" t="str">
        <f t="shared" si="159"/>
        <v>Anomalia</v>
      </c>
      <c r="R2507" t="str">
        <f>VLOOKUP(A2507,Funcionários!$A$1:$I$98,6,FALSE)</f>
        <v>RH</v>
      </c>
      <c r="S2507" t="str">
        <f>VLOOKUP(A2507,Funcionários!$A$1:$I$98,5,FALSE)</f>
        <v>Operador</v>
      </c>
      <c r="T2507">
        <f>VLOOKUP(A2507,Funcionários!$A$1:$I$98,8,FALSE)</f>
        <v>5103.18</v>
      </c>
      <c r="U2507" t="str">
        <f>VLOOKUP(A2507,Funcionários!$A$1:$I$98,3,FALSE)</f>
        <v>F</v>
      </c>
    </row>
    <row r="2508" spans="1:21" x14ac:dyDescent="0.3">
      <c r="A2508">
        <v>86</v>
      </c>
      <c r="B2508" t="str">
        <f>VLOOKUP(A2508,Funcionários!$A$1:$I$98,2,FALSE)</f>
        <v>Pedro Lucas Moraes</v>
      </c>
      <c r="C2508" s="2" t="s">
        <v>54</v>
      </c>
      <c r="D2508" s="4" t="s">
        <v>4237</v>
      </c>
      <c r="E2508" s="4" t="s">
        <v>4238</v>
      </c>
      <c r="F2508">
        <v>0</v>
      </c>
      <c r="G2508">
        <v>2.4</v>
      </c>
      <c r="H2508">
        <f t="shared" si="156"/>
        <v>2025</v>
      </c>
      <c r="I2508">
        <f t="shared" si="157"/>
        <v>4</v>
      </c>
      <c r="J2508" t="s">
        <v>16</v>
      </c>
      <c r="K2508" t="str">
        <f>VLOOKUP(A2508,Funcionários!$A$1:$I$98,7,FALSE)</f>
        <v>Manhã</v>
      </c>
      <c r="L2508" t="str">
        <f>VLOOKUP(K2508,Turnos!$A$1:$C$4,2,FALSE)</f>
        <v>06:00</v>
      </c>
      <c r="M2508" t="str">
        <f>VLOOKUP(K2508,Turnos!$A$1:$C$4,3,FALSE)</f>
        <v>14:00</v>
      </c>
      <c r="N2508" s="6">
        <v>6.740555555555555</v>
      </c>
      <c r="O2508" s="6">
        <v>1.6569444444444466</v>
      </c>
      <c r="P2508" s="6">
        <f t="shared" si="158"/>
        <v>8.3975000000000009</v>
      </c>
      <c r="Q2508" t="str">
        <f t="shared" si="159"/>
        <v>Anomalia</v>
      </c>
      <c r="R2508" t="str">
        <f>VLOOKUP(A2508,Funcionários!$A$1:$I$98,6,FALSE)</f>
        <v>RH</v>
      </c>
      <c r="S2508" t="str">
        <f>VLOOKUP(A2508,Funcionários!$A$1:$I$98,5,FALSE)</f>
        <v>Operador</v>
      </c>
      <c r="T2508">
        <f>VLOOKUP(A2508,Funcionários!$A$1:$I$98,8,FALSE)</f>
        <v>5103.18</v>
      </c>
      <c r="U2508" t="str">
        <f>VLOOKUP(A2508,Funcionários!$A$1:$I$98,3,FALSE)</f>
        <v>F</v>
      </c>
    </row>
    <row r="2509" spans="1:21" x14ac:dyDescent="0.3">
      <c r="A2509">
        <v>86</v>
      </c>
      <c r="B2509" t="str">
        <f>VLOOKUP(A2509,Funcionários!$A$1:$I$98,2,FALSE)</f>
        <v>Pedro Lucas Moraes</v>
      </c>
      <c r="C2509" s="2" t="s">
        <v>57</v>
      </c>
      <c r="D2509" s="4" t="s">
        <v>4239</v>
      </c>
      <c r="E2509" s="4" t="s">
        <v>4240</v>
      </c>
      <c r="F2509">
        <v>0</v>
      </c>
      <c r="G2509">
        <v>0.9</v>
      </c>
      <c r="H2509">
        <f t="shared" si="156"/>
        <v>2025</v>
      </c>
      <c r="I2509">
        <f t="shared" si="157"/>
        <v>4</v>
      </c>
      <c r="J2509" t="s">
        <v>18</v>
      </c>
      <c r="K2509" t="str">
        <f>VLOOKUP(A2509,Funcionários!$A$1:$I$98,7,FALSE)</f>
        <v>Manhã</v>
      </c>
      <c r="L2509" t="str">
        <f>VLOOKUP(K2509,Turnos!$A$1:$C$4,2,FALSE)</f>
        <v>06:00</v>
      </c>
      <c r="M2509" t="str">
        <f>VLOOKUP(K2509,Turnos!$A$1:$C$4,3,FALSE)</f>
        <v>14:00</v>
      </c>
      <c r="N2509" s="6">
        <v>5.945555555555555</v>
      </c>
      <c r="O2509" s="6">
        <v>12.001944444444444</v>
      </c>
      <c r="P2509" s="6">
        <f t="shared" si="158"/>
        <v>17.947499999999998</v>
      </c>
      <c r="Q2509" t="str">
        <f t="shared" si="159"/>
        <v>Anomalia</v>
      </c>
      <c r="R2509" t="str">
        <f>VLOOKUP(A2509,Funcionários!$A$1:$I$98,6,FALSE)</f>
        <v>RH</v>
      </c>
      <c r="S2509" t="str">
        <f>VLOOKUP(A2509,Funcionários!$A$1:$I$98,5,FALSE)</f>
        <v>Operador</v>
      </c>
      <c r="T2509">
        <f>VLOOKUP(A2509,Funcionários!$A$1:$I$98,8,FALSE)</f>
        <v>5103.18</v>
      </c>
      <c r="U2509" t="str">
        <f>VLOOKUP(A2509,Funcionários!$A$1:$I$98,3,FALSE)</f>
        <v>F</v>
      </c>
    </row>
    <row r="2510" spans="1:21" x14ac:dyDescent="0.3">
      <c r="A2510">
        <v>86</v>
      </c>
      <c r="B2510" t="str">
        <f>VLOOKUP(A2510,Funcionários!$A$1:$I$98,2,FALSE)</f>
        <v>Pedro Lucas Moraes</v>
      </c>
      <c r="C2510" s="2" t="s">
        <v>60</v>
      </c>
      <c r="D2510" s="4" t="s">
        <v>4241</v>
      </c>
      <c r="E2510" s="4" t="s">
        <v>4242</v>
      </c>
      <c r="F2510">
        <v>0</v>
      </c>
      <c r="G2510">
        <v>2</v>
      </c>
      <c r="H2510">
        <f t="shared" si="156"/>
        <v>2025</v>
      </c>
      <c r="I2510">
        <f t="shared" si="157"/>
        <v>4</v>
      </c>
      <c r="J2510" t="s">
        <v>22</v>
      </c>
      <c r="K2510" t="str">
        <f>VLOOKUP(A2510,Funcionários!$A$1:$I$98,7,FALSE)</f>
        <v>Manhã</v>
      </c>
      <c r="L2510" t="str">
        <f>VLOOKUP(K2510,Turnos!$A$1:$C$4,2,FALSE)</f>
        <v>06:00</v>
      </c>
      <c r="M2510" t="str">
        <f>VLOOKUP(K2510,Turnos!$A$1:$C$4,3,FALSE)</f>
        <v>14:00</v>
      </c>
      <c r="N2510" s="6">
        <v>11.284444444444443</v>
      </c>
      <c r="O2510" s="6">
        <v>1.213055555555554</v>
      </c>
      <c r="P2510" s="6">
        <f t="shared" si="158"/>
        <v>12.497499999999997</v>
      </c>
      <c r="Q2510" t="str">
        <f t="shared" si="159"/>
        <v>Anomalia</v>
      </c>
      <c r="R2510" t="str">
        <f>VLOOKUP(A2510,Funcionários!$A$1:$I$98,6,FALSE)</f>
        <v>RH</v>
      </c>
      <c r="S2510" t="str">
        <f>VLOOKUP(A2510,Funcionários!$A$1:$I$98,5,FALSE)</f>
        <v>Operador</v>
      </c>
      <c r="T2510">
        <f>VLOOKUP(A2510,Funcionários!$A$1:$I$98,8,FALSE)</f>
        <v>5103.18</v>
      </c>
      <c r="U2510" t="str">
        <f>VLOOKUP(A2510,Funcionários!$A$1:$I$98,3,FALSE)</f>
        <v>F</v>
      </c>
    </row>
    <row r="2511" spans="1:21" x14ac:dyDescent="0.3">
      <c r="A2511">
        <v>86</v>
      </c>
      <c r="B2511" t="str">
        <f>VLOOKUP(A2511,Funcionários!$A$1:$I$98,2,FALSE)</f>
        <v>Pedro Lucas Moraes</v>
      </c>
      <c r="C2511" s="2" t="s">
        <v>63</v>
      </c>
      <c r="D2511" s="4" t="s">
        <v>4243</v>
      </c>
      <c r="E2511" s="4" t="s">
        <v>4244</v>
      </c>
      <c r="F2511">
        <v>0</v>
      </c>
      <c r="G2511">
        <v>3</v>
      </c>
      <c r="H2511">
        <f t="shared" si="156"/>
        <v>2025</v>
      </c>
      <c r="I2511">
        <f t="shared" si="157"/>
        <v>4</v>
      </c>
      <c r="J2511" t="s">
        <v>26</v>
      </c>
      <c r="K2511" t="str">
        <f>VLOOKUP(A2511,Funcionários!$A$1:$I$98,7,FALSE)</f>
        <v>Manhã</v>
      </c>
      <c r="L2511" t="str">
        <f>VLOOKUP(K2511,Turnos!$A$1:$C$4,2,FALSE)</f>
        <v>06:00</v>
      </c>
      <c r="M2511" t="str">
        <f>VLOOKUP(K2511,Turnos!$A$1:$C$4,3,FALSE)</f>
        <v>14:00</v>
      </c>
      <c r="N2511" s="6">
        <v>14.114722222222223</v>
      </c>
      <c r="O2511" s="6">
        <v>8.6297222222222238</v>
      </c>
      <c r="P2511" s="6">
        <f t="shared" si="158"/>
        <v>22.744444444444447</v>
      </c>
      <c r="Q2511" t="str">
        <f t="shared" si="159"/>
        <v>Anomalia</v>
      </c>
      <c r="R2511" t="str">
        <f>VLOOKUP(A2511,Funcionários!$A$1:$I$98,6,FALSE)</f>
        <v>RH</v>
      </c>
      <c r="S2511" t="str">
        <f>VLOOKUP(A2511,Funcionários!$A$1:$I$98,5,FALSE)</f>
        <v>Operador</v>
      </c>
      <c r="T2511">
        <f>VLOOKUP(A2511,Funcionários!$A$1:$I$98,8,FALSE)</f>
        <v>5103.18</v>
      </c>
      <c r="U2511" t="str">
        <f>VLOOKUP(A2511,Funcionários!$A$1:$I$98,3,FALSE)</f>
        <v>F</v>
      </c>
    </row>
    <row r="2512" spans="1:21" x14ac:dyDescent="0.3">
      <c r="A2512">
        <v>86</v>
      </c>
      <c r="B2512" t="str">
        <f>VLOOKUP(A2512,Funcionários!$A$1:$I$98,2,FALSE)</f>
        <v>Pedro Lucas Moraes</v>
      </c>
      <c r="C2512" s="2" t="s">
        <v>66</v>
      </c>
      <c r="D2512" s="4" t="s">
        <v>4245</v>
      </c>
      <c r="E2512" s="4" t="s">
        <v>4246</v>
      </c>
      <c r="F2512">
        <v>0</v>
      </c>
      <c r="G2512">
        <v>0.2</v>
      </c>
      <c r="H2512">
        <f t="shared" si="156"/>
        <v>2025</v>
      </c>
      <c r="I2512">
        <f t="shared" si="157"/>
        <v>4</v>
      </c>
      <c r="J2512" t="s">
        <v>28</v>
      </c>
      <c r="K2512" t="str">
        <f>VLOOKUP(A2512,Funcionários!$A$1:$I$98,7,FALSE)</f>
        <v>Manhã</v>
      </c>
      <c r="L2512" t="str">
        <f>VLOOKUP(K2512,Turnos!$A$1:$C$4,2,FALSE)</f>
        <v>06:00</v>
      </c>
      <c r="M2512" t="str">
        <f>VLOOKUP(K2512,Turnos!$A$1:$C$4,3,FALSE)</f>
        <v>14:00</v>
      </c>
      <c r="N2512" s="6">
        <v>2.9041666666666663</v>
      </c>
      <c r="O2512" s="6">
        <v>0.6858333333333313</v>
      </c>
      <c r="P2512" s="6">
        <f t="shared" si="158"/>
        <v>3.5899999999999976</v>
      </c>
      <c r="Q2512" t="str">
        <f t="shared" si="159"/>
        <v>Anomalia</v>
      </c>
      <c r="R2512" t="str">
        <f>VLOOKUP(A2512,Funcionários!$A$1:$I$98,6,FALSE)</f>
        <v>RH</v>
      </c>
      <c r="S2512" t="str">
        <f>VLOOKUP(A2512,Funcionários!$A$1:$I$98,5,FALSE)</f>
        <v>Operador</v>
      </c>
      <c r="T2512">
        <f>VLOOKUP(A2512,Funcionários!$A$1:$I$98,8,FALSE)</f>
        <v>5103.18</v>
      </c>
      <c r="U2512" t="str">
        <f>VLOOKUP(A2512,Funcionários!$A$1:$I$98,3,FALSE)</f>
        <v>F</v>
      </c>
    </row>
    <row r="2513" spans="1:21" x14ac:dyDescent="0.3">
      <c r="A2513">
        <v>86</v>
      </c>
      <c r="B2513" t="str">
        <f>VLOOKUP(A2513,Funcionários!$A$1:$I$98,2,FALSE)</f>
        <v>Pedro Lucas Moraes</v>
      </c>
      <c r="C2513" s="2" t="s">
        <v>69</v>
      </c>
      <c r="D2513" s="4" t="s">
        <v>4247</v>
      </c>
      <c r="E2513" s="4" t="s">
        <v>4248</v>
      </c>
      <c r="F2513">
        <v>0</v>
      </c>
      <c r="G2513">
        <v>2.4</v>
      </c>
      <c r="H2513">
        <f t="shared" si="156"/>
        <v>2025</v>
      </c>
      <c r="I2513">
        <f t="shared" si="157"/>
        <v>4</v>
      </c>
      <c r="J2513" t="s">
        <v>9</v>
      </c>
      <c r="K2513" t="str">
        <f>VLOOKUP(A2513,Funcionários!$A$1:$I$98,7,FALSE)</f>
        <v>Manhã</v>
      </c>
      <c r="L2513" t="str">
        <f>VLOOKUP(K2513,Turnos!$A$1:$C$4,2,FALSE)</f>
        <v>06:00</v>
      </c>
      <c r="M2513" t="str">
        <f>VLOOKUP(K2513,Turnos!$A$1:$C$4,3,FALSE)</f>
        <v>14:00</v>
      </c>
      <c r="N2513" s="6">
        <v>11.919444444444444</v>
      </c>
      <c r="O2513" s="6">
        <v>3.8891666666666671</v>
      </c>
      <c r="P2513" s="6">
        <f t="shared" si="158"/>
        <v>15.808611111111112</v>
      </c>
      <c r="Q2513" t="str">
        <f t="shared" si="159"/>
        <v>Anomalia</v>
      </c>
      <c r="R2513" t="str">
        <f>VLOOKUP(A2513,Funcionários!$A$1:$I$98,6,FALSE)</f>
        <v>RH</v>
      </c>
      <c r="S2513" t="str">
        <f>VLOOKUP(A2513,Funcionários!$A$1:$I$98,5,FALSE)</f>
        <v>Operador</v>
      </c>
      <c r="T2513">
        <f>VLOOKUP(A2513,Funcionários!$A$1:$I$98,8,FALSE)</f>
        <v>5103.18</v>
      </c>
      <c r="U2513" t="str">
        <f>VLOOKUP(A2513,Funcionários!$A$1:$I$98,3,FALSE)</f>
        <v>F</v>
      </c>
    </row>
    <row r="2514" spans="1:21" x14ac:dyDescent="0.3">
      <c r="A2514">
        <v>86</v>
      </c>
      <c r="B2514" t="str">
        <f>VLOOKUP(A2514,Funcionários!$A$1:$I$98,2,FALSE)</f>
        <v>Pedro Lucas Moraes</v>
      </c>
      <c r="C2514" s="2" t="s">
        <v>72</v>
      </c>
      <c r="D2514" s="4" t="s">
        <v>4249</v>
      </c>
      <c r="E2514" s="4" t="s">
        <v>4250</v>
      </c>
      <c r="F2514">
        <v>0</v>
      </c>
      <c r="G2514">
        <v>1.1000000000000001</v>
      </c>
      <c r="H2514">
        <f t="shared" si="156"/>
        <v>2025</v>
      </c>
      <c r="I2514">
        <f t="shared" si="157"/>
        <v>4</v>
      </c>
      <c r="J2514" t="s">
        <v>12</v>
      </c>
      <c r="K2514" t="str">
        <f>VLOOKUP(A2514,Funcionários!$A$1:$I$98,7,FALSE)</f>
        <v>Manhã</v>
      </c>
      <c r="L2514" t="str">
        <f>VLOOKUP(K2514,Turnos!$A$1:$C$4,2,FALSE)</f>
        <v>06:00</v>
      </c>
      <c r="M2514" t="str">
        <f>VLOOKUP(K2514,Turnos!$A$1:$C$4,3,FALSE)</f>
        <v>14:00</v>
      </c>
      <c r="N2514" s="6">
        <v>8.0427777777777774</v>
      </c>
      <c r="O2514" s="6">
        <v>2.3636111111111133</v>
      </c>
      <c r="P2514" s="6">
        <f t="shared" si="158"/>
        <v>10.406388888888891</v>
      </c>
      <c r="Q2514" t="str">
        <f t="shared" si="159"/>
        <v>Anomalia</v>
      </c>
      <c r="R2514" t="str">
        <f>VLOOKUP(A2514,Funcionários!$A$1:$I$98,6,FALSE)</f>
        <v>RH</v>
      </c>
      <c r="S2514" t="str">
        <f>VLOOKUP(A2514,Funcionários!$A$1:$I$98,5,FALSE)</f>
        <v>Operador</v>
      </c>
      <c r="T2514">
        <f>VLOOKUP(A2514,Funcionários!$A$1:$I$98,8,FALSE)</f>
        <v>5103.18</v>
      </c>
      <c r="U2514" t="str">
        <f>VLOOKUP(A2514,Funcionários!$A$1:$I$98,3,FALSE)</f>
        <v>F</v>
      </c>
    </row>
    <row r="2515" spans="1:21" x14ac:dyDescent="0.3">
      <c r="A2515">
        <v>86</v>
      </c>
      <c r="B2515" t="str">
        <f>VLOOKUP(A2515,Funcionários!$A$1:$I$98,2,FALSE)</f>
        <v>Pedro Lucas Moraes</v>
      </c>
      <c r="C2515" s="2" t="s">
        <v>75</v>
      </c>
      <c r="D2515" s="4"/>
      <c r="E2515" s="4"/>
      <c r="F2515">
        <v>0</v>
      </c>
      <c r="G2515">
        <v>0</v>
      </c>
      <c r="H2515">
        <f t="shared" si="156"/>
        <v>2025</v>
      </c>
      <c r="I2515">
        <f t="shared" si="157"/>
        <v>4</v>
      </c>
      <c r="J2515" t="s">
        <v>16</v>
      </c>
      <c r="K2515" t="str">
        <f>VLOOKUP(A2515,Funcionários!$A$1:$I$98,7,FALSE)</f>
        <v>Manhã</v>
      </c>
      <c r="L2515" t="str">
        <f>VLOOKUP(K2515,Turnos!$A$1:$C$4,2,FALSE)</f>
        <v>06:00</v>
      </c>
      <c r="M2515" t="str">
        <f>VLOOKUP(K2515,Turnos!$A$1:$C$4,3,FALSE)</f>
        <v>14:00</v>
      </c>
      <c r="N2515" s="6">
        <v>6</v>
      </c>
      <c r="O2515" s="6">
        <v>14</v>
      </c>
      <c r="P2515" s="6">
        <f t="shared" si="158"/>
        <v>20</v>
      </c>
      <c r="Q2515" t="str">
        <f t="shared" si="159"/>
        <v>Anomalia</v>
      </c>
      <c r="R2515" t="str">
        <f>VLOOKUP(A2515,Funcionários!$A$1:$I$98,6,FALSE)</f>
        <v>RH</v>
      </c>
      <c r="S2515" t="str">
        <f>VLOOKUP(A2515,Funcionários!$A$1:$I$98,5,FALSE)</f>
        <v>Operador</v>
      </c>
      <c r="T2515">
        <f>VLOOKUP(A2515,Funcionários!$A$1:$I$98,8,FALSE)</f>
        <v>5103.18</v>
      </c>
      <c r="U2515" t="str">
        <f>VLOOKUP(A2515,Funcionários!$A$1:$I$98,3,FALSE)</f>
        <v>F</v>
      </c>
    </row>
    <row r="2516" spans="1:21" x14ac:dyDescent="0.3">
      <c r="A2516">
        <v>86</v>
      </c>
      <c r="B2516" t="str">
        <f>VLOOKUP(A2516,Funcionários!$A$1:$I$98,2,FALSE)</f>
        <v>Pedro Lucas Moraes</v>
      </c>
      <c r="C2516" s="2" t="s">
        <v>76</v>
      </c>
      <c r="D2516" s="4" t="s">
        <v>4251</v>
      </c>
      <c r="E2516" s="4" t="s">
        <v>4252</v>
      </c>
      <c r="F2516">
        <v>0</v>
      </c>
      <c r="G2516">
        <v>0.6</v>
      </c>
      <c r="H2516">
        <f t="shared" si="156"/>
        <v>2025</v>
      </c>
      <c r="I2516">
        <f t="shared" si="157"/>
        <v>4</v>
      </c>
      <c r="J2516" t="s">
        <v>18</v>
      </c>
      <c r="K2516" t="str">
        <f>VLOOKUP(A2516,Funcionários!$A$1:$I$98,7,FALSE)</f>
        <v>Manhã</v>
      </c>
      <c r="L2516" t="str">
        <f>VLOOKUP(K2516,Turnos!$A$1:$C$4,2,FALSE)</f>
        <v>06:00</v>
      </c>
      <c r="M2516" t="str">
        <f>VLOOKUP(K2516,Turnos!$A$1:$C$4,3,FALSE)</f>
        <v>14:00</v>
      </c>
      <c r="N2516" s="6">
        <v>12.661944444444442</v>
      </c>
      <c r="O2516" s="6">
        <v>3.8544444444444412</v>
      </c>
      <c r="P2516" s="6">
        <f t="shared" si="158"/>
        <v>16.516388888888883</v>
      </c>
      <c r="Q2516" t="str">
        <f t="shared" si="159"/>
        <v>Anomalia</v>
      </c>
      <c r="R2516" t="str">
        <f>VLOOKUP(A2516,Funcionários!$A$1:$I$98,6,FALSE)</f>
        <v>RH</v>
      </c>
      <c r="S2516" t="str">
        <f>VLOOKUP(A2516,Funcionários!$A$1:$I$98,5,FALSE)</f>
        <v>Operador</v>
      </c>
      <c r="T2516">
        <f>VLOOKUP(A2516,Funcionários!$A$1:$I$98,8,FALSE)</f>
        <v>5103.18</v>
      </c>
      <c r="U2516" t="str">
        <f>VLOOKUP(A2516,Funcionários!$A$1:$I$98,3,FALSE)</f>
        <v>F</v>
      </c>
    </row>
    <row r="2517" spans="1:21" x14ac:dyDescent="0.3">
      <c r="A2517">
        <v>86</v>
      </c>
      <c r="B2517" t="str">
        <f>VLOOKUP(A2517,Funcionários!$A$1:$I$98,2,FALSE)</f>
        <v>Pedro Lucas Moraes</v>
      </c>
      <c r="C2517" s="2" t="s">
        <v>79</v>
      </c>
      <c r="D2517" s="4" t="s">
        <v>4212</v>
      </c>
      <c r="E2517" s="4" t="s">
        <v>4253</v>
      </c>
      <c r="F2517">
        <v>0</v>
      </c>
      <c r="G2517">
        <v>1</v>
      </c>
      <c r="H2517">
        <f t="shared" si="156"/>
        <v>2025</v>
      </c>
      <c r="I2517">
        <f t="shared" si="157"/>
        <v>4</v>
      </c>
      <c r="J2517" t="s">
        <v>22</v>
      </c>
      <c r="K2517" t="str">
        <f>VLOOKUP(A2517,Funcionários!$A$1:$I$98,7,FALSE)</f>
        <v>Manhã</v>
      </c>
      <c r="L2517" t="str">
        <f>VLOOKUP(K2517,Turnos!$A$1:$C$4,2,FALSE)</f>
        <v>06:00</v>
      </c>
      <c r="M2517" t="str">
        <f>VLOOKUP(K2517,Turnos!$A$1:$C$4,3,FALSE)</f>
        <v>14:00</v>
      </c>
      <c r="N2517" s="6">
        <v>4.8455555555555554</v>
      </c>
      <c r="O2517" s="6">
        <v>6.886111111111112</v>
      </c>
      <c r="P2517" s="6">
        <f t="shared" si="158"/>
        <v>11.731666666666667</v>
      </c>
      <c r="Q2517" t="str">
        <f t="shared" si="159"/>
        <v>Anomalia</v>
      </c>
      <c r="R2517" t="str">
        <f>VLOOKUP(A2517,Funcionários!$A$1:$I$98,6,FALSE)</f>
        <v>RH</v>
      </c>
      <c r="S2517" t="str">
        <f>VLOOKUP(A2517,Funcionários!$A$1:$I$98,5,FALSE)</f>
        <v>Operador</v>
      </c>
      <c r="T2517">
        <f>VLOOKUP(A2517,Funcionários!$A$1:$I$98,8,FALSE)</f>
        <v>5103.18</v>
      </c>
      <c r="U2517" t="str">
        <f>VLOOKUP(A2517,Funcionários!$A$1:$I$98,3,FALSE)</f>
        <v>F</v>
      </c>
    </row>
    <row r="2518" spans="1:21" x14ac:dyDescent="0.3">
      <c r="A2518">
        <v>86</v>
      </c>
      <c r="B2518" t="str">
        <f>VLOOKUP(A2518,Funcionários!$A$1:$I$98,2,FALSE)</f>
        <v>Pedro Lucas Moraes</v>
      </c>
      <c r="C2518" s="2" t="s">
        <v>82</v>
      </c>
      <c r="D2518" s="4" t="s">
        <v>4254</v>
      </c>
      <c r="E2518" s="4" t="s">
        <v>4255</v>
      </c>
      <c r="F2518">
        <v>0</v>
      </c>
      <c r="G2518">
        <v>2.6</v>
      </c>
      <c r="H2518">
        <f t="shared" si="156"/>
        <v>2025</v>
      </c>
      <c r="I2518">
        <f t="shared" si="157"/>
        <v>4</v>
      </c>
      <c r="J2518" t="s">
        <v>26</v>
      </c>
      <c r="K2518" t="str">
        <f>VLOOKUP(A2518,Funcionários!$A$1:$I$98,7,FALSE)</f>
        <v>Manhã</v>
      </c>
      <c r="L2518" t="str">
        <f>VLOOKUP(K2518,Turnos!$A$1:$C$4,2,FALSE)</f>
        <v>06:00</v>
      </c>
      <c r="M2518" t="str">
        <f>VLOOKUP(K2518,Turnos!$A$1:$C$4,3,FALSE)</f>
        <v>14:00</v>
      </c>
      <c r="N2518" s="6">
        <v>4.1244444444444452</v>
      </c>
      <c r="O2518" s="6">
        <v>12.278055555555557</v>
      </c>
      <c r="P2518" s="6">
        <f t="shared" si="158"/>
        <v>16.402500000000003</v>
      </c>
      <c r="Q2518" t="str">
        <f t="shared" si="159"/>
        <v>Anomalia</v>
      </c>
      <c r="R2518" t="str">
        <f>VLOOKUP(A2518,Funcionários!$A$1:$I$98,6,FALSE)</f>
        <v>RH</v>
      </c>
      <c r="S2518" t="str">
        <f>VLOOKUP(A2518,Funcionários!$A$1:$I$98,5,FALSE)</f>
        <v>Operador</v>
      </c>
      <c r="T2518">
        <f>VLOOKUP(A2518,Funcionários!$A$1:$I$98,8,FALSE)</f>
        <v>5103.18</v>
      </c>
      <c r="U2518" t="str">
        <f>VLOOKUP(A2518,Funcionários!$A$1:$I$98,3,FALSE)</f>
        <v>F</v>
      </c>
    </row>
    <row r="2519" spans="1:21" x14ac:dyDescent="0.3">
      <c r="A2519">
        <v>86</v>
      </c>
      <c r="B2519" t="str">
        <f>VLOOKUP(A2519,Funcionários!$A$1:$I$98,2,FALSE)</f>
        <v>Pedro Lucas Moraes</v>
      </c>
      <c r="C2519" s="2" t="s">
        <v>85</v>
      </c>
      <c r="D2519" s="4" t="s">
        <v>4256</v>
      </c>
      <c r="E2519" s="4" t="s">
        <v>4257</v>
      </c>
      <c r="F2519">
        <v>0</v>
      </c>
      <c r="G2519">
        <v>2.7</v>
      </c>
      <c r="H2519">
        <f t="shared" si="156"/>
        <v>2025</v>
      </c>
      <c r="I2519">
        <f t="shared" si="157"/>
        <v>4</v>
      </c>
      <c r="J2519" t="s">
        <v>28</v>
      </c>
      <c r="K2519" t="str">
        <f>VLOOKUP(A2519,Funcionários!$A$1:$I$98,7,FALSE)</f>
        <v>Manhã</v>
      </c>
      <c r="L2519" t="str">
        <f>VLOOKUP(K2519,Turnos!$A$1:$C$4,2,FALSE)</f>
        <v>06:00</v>
      </c>
      <c r="M2519" t="str">
        <f>VLOOKUP(K2519,Turnos!$A$1:$C$4,3,FALSE)</f>
        <v>14:00</v>
      </c>
      <c r="N2519" s="6">
        <v>4.9383333333333335</v>
      </c>
      <c r="O2519" s="6">
        <v>5.865277777777778</v>
      </c>
      <c r="P2519" s="6">
        <f t="shared" si="158"/>
        <v>10.803611111111111</v>
      </c>
      <c r="Q2519" t="str">
        <f t="shared" si="159"/>
        <v>Anomalia</v>
      </c>
      <c r="R2519" t="str">
        <f>VLOOKUP(A2519,Funcionários!$A$1:$I$98,6,FALSE)</f>
        <v>RH</v>
      </c>
      <c r="S2519" t="str">
        <f>VLOOKUP(A2519,Funcionários!$A$1:$I$98,5,FALSE)</f>
        <v>Operador</v>
      </c>
      <c r="T2519">
        <f>VLOOKUP(A2519,Funcionários!$A$1:$I$98,8,FALSE)</f>
        <v>5103.18</v>
      </c>
      <c r="U2519" t="str">
        <f>VLOOKUP(A2519,Funcionários!$A$1:$I$98,3,FALSE)</f>
        <v>F</v>
      </c>
    </row>
    <row r="2520" spans="1:21" x14ac:dyDescent="0.3">
      <c r="A2520">
        <v>86</v>
      </c>
      <c r="B2520" t="str">
        <f>VLOOKUP(A2520,Funcionários!$A$1:$I$98,2,FALSE)</f>
        <v>Pedro Lucas Moraes</v>
      </c>
      <c r="C2520" s="2" t="s">
        <v>88</v>
      </c>
      <c r="D2520" s="4"/>
      <c r="E2520" s="4"/>
      <c r="F2520">
        <v>1</v>
      </c>
      <c r="G2520">
        <v>0</v>
      </c>
      <c r="H2520">
        <f t="shared" si="156"/>
        <v>2025</v>
      </c>
      <c r="I2520">
        <f t="shared" si="157"/>
        <v>4</v>
      </c>
      <c r="J2520" t="s">
        <v>9</v>
      </c>
      <c r="K2520" t="str">
        <f>VLOOKUP(A2520,Funcionários!$A$1:$I$98,7,FALSE)</f>
        <v>Manhã</v>
      </c>
      <c r="L2520" t="str">
        <f>VLOOKUP(K2520,Turnos!$A$1:$C$4,2,FALSE)</f>
        <v>06:00</v>
      </c>
      <c r="M2520" t="str">
        <f>VLOOKUP(K2520,Turnos!$A$1:$C$4,3,FALSE)</f>
        <v>14:00</v>
      </c>
      <c r="N2520" s="6">
        <v>6</v>
      </c>
      <c r="O2520" s="6">
        <v>14</v>
      </c>
      <c r="P2520" s="6">
        <f t="shared" si="158"/>
        <v>20</v>
      </c>
      <c r="Q2520" t="str">
        <f t="shared" si="159"/>
        <v>Anomalia</v>
      </c>
      <c r="R2520" t="str">
        <f>VLOOKUP(A2520,Funcionários!$A$1:$I$98,6,FALSE)</f>
        <v>RH</v>
      </c>
      <c r="S2520" t="str">
        <f>VLOOKUP(A2520,Funcionários!$A$1:$I$98,5,FALSE)</f>
        <v>Operador</v>
      </c>
      <c r="T2520">
        <f>VLOOKUP(A2520,Funcionários!$A$1:$I$98,8,FALSE)</f>
        <v>5103.18</v>
      </c>
      <c r="U2520" t="str">
        <f>VLOOKUP(A2520,Funcionários!$A$1:$I$98,3,FALSE)</f>
        <v>F</v>
      </c>
    </row>
    <row r="2521" spans="1:21" x14ac:dyDescent="0.3">
      <c r="A2521">
        <v>86</v>
      </c>
      <c r="B2521" t="str">
        <f>VLOOKUP(A2521,Funcionários!$A$1:$I$98,2,FALSE)</f>
        <v>Pedro Lucas Moraes</v>
      </c>
      <c r="C2521" s="2" t="s">
        <v>91</v>
      </c>
      <c r="D2521" s="4" t="s">
        <v>4258</v>
      </c>
      <c r="E2521" s="4" t="s">
        <v>4259</v>
      </c>
      <c r="F2521">
        <v>0</v>
      </c>
      <c r="G2521">
        <v>0.2</v>
      </c>
      <c r="H2521">
        <f t="shared" si="156"/>
        <v>2025</v>
      </c>
      <c r="I2521">
        <f t="shared" si="157"/>
        <v>4</v>
      </c>
      <c r="J2521" t="s">
        <v>12</v>
      </c>
      <c r="K2521" t="str">
        <f>VLOOKUP(A2521,Funcionários!$A$1:$I$98,7,FALSE)</f>
        <v>Manhã</v>
      </c>
      <c r="L2521" t="str">
        <f>VLOOKUP(K2521,Turnos!$A$1:$C$4,2,FALSE)</f>
        <v>06:00</v>
      </c>
      <c r="M2521" t="str">
        <f>VLOOKUP(K2521,Turnos!$A$1:$C$4,3,FALSE)</f>
        <v>14:00</v>
      </c>
      <c r="N2521" s="6">
        <v>6.4827777777777778</v>
      </c>
      <c r="O2521" s="6">
        <v>0.15472222222222332</v>
      </c>
      <c r="P2521" s="6">
        <f t="shared" si="158"/>
        <v>6.6375000000000011</v>
      </c>
      <c r="Q2521" t="str">
        <f t="shared" si="159"/>
        <v>Anomalia</v>
      </c>
      <c r="R2521" t="str">
        <f>VLOOKUP(A2521,Funcionários!$A$1:$I$98,6,FALSE)</f>
        <v>RH</v>
      </c>
      <c r="S2521" t="str">
        <f>VLOOKUP(A2521,Funcionários!$A$1:$I$98,5,FALSE)</f>
        <v>Operador</v>
      </c>
      <c r="T2521">
        <f>VLOOKUP(A2521,Funcionários!$A$1:$I$98,8,FALSE)</f>
        <v>5103.18</v>
      </c>
      <c r="U2521" t="str">
        <f>VLOOKUP(A2521,Funcionários!$A$1:$I$98,3,FALSE)</f>
        <v>F</v>
      </c>
    </row>
    <row r="2522" spans="1:21" x14ac:dyDescent="0.3">
      <c r="A2522">
        <v>87</v>
      </c>
      <c r="B2522" t="str">
        <f>VLOOKUP(A2522,Funcionários!$A$1:$I$98,2,FALSE)</f>
        <v>Ana Clara da Luz</v>
      </c>
      <c r="C2522" s="2" t="s">
        <v>7</v>
      </c>
      <c r="D2522" s="4" t="s">
        <v>4260</v>
      </c>
      <c r="E2522" s="4" t="s">
        <v>4261</v>
      </c>
      <c r="F2522">
        <v>0</v>
      </c>
      <c r="G2522">
        <v>1.9</v>
      </c>
      <c r="H2522">
        <f t="shared" si="156"/>
        <v>2025</v>
      </c>
      <c r="I2522">
        <f t="shared" si="157"/>
        <v>5</v>
      </c>
      <c r="J2522" t="s">
        <v>9</v>
      </c>
      <c r="K2522" t="str">
        <f>VLOOKUP(A2522,Funcionários!$A$1:$I$98,7,FALSE)</f>
        <v>Tarde</v>
      </c>
      <c r="L2522" t="str">
        <f>VLOOKUP(K2522,Turnos!$A$1:$C$4,2,FALSE)</f>
        <v>14:00</v>
      </c>
      <c r="M2522" t="str">
        <f>VLOOKUP(K2522,Turnos!$A$1:$C$4,3,FALSE)</f>
        <v>22:00</v>
      </c>
      <c r="N2522" s="6">
        <v>5.7036111111111136</v>
      </c>
      <c r="O2522" s="6">
        <v>0.61361111111111022</v>
      </c>
      <c r="P2522" s="6">
        <f t="shared" si="158"/>
        <v>6.3172222222222238</v>
      </c>
      <c r="Q2522" t="str">
        <f t="shared" si="159"/>
        <v>Anomalia</v>
      </c>
      <c r="R2522" t="str">
        <f>VLOOKUP(A2522,Funcionários!$A$1:$I$98,6,FALSE)</f>
        <v>RH</v>
      </c>
      <c r="S2522" t="str">
        <f>VLOOKUP(A2522,Funcionários!$A$1:$I$98,5,FALSE)</f>
        <v>Supervisor</v>
      </c>
      <c r="T2522">
        <f>VLOOKUP(A2522,Funcionários!$A$1:$I$98,8,FALSE)</f>
        <v>8816.4599999999991</v>
      </c>
      <c r="U2522" t="str">
        <f>VLOOKUP(A2522,Funcionários!$A$1:$I$98,3,FALSE)</f>
        <v>M</v>
      </c>
    </row>
    <row r="2523" spans="1:21" x14ac:dyDescent="0.3">
      <c r="A2523">
        <v>87</v>
      </c>
      <c r="B2523" t="str">
        <f>VLOOKUP(A2523,Funcionários!$A$1:$I$98,2,FALSE)</f>
        <v>Ana Clara da Luz</v>
      </c>
      <c r="C2523" s="2" t="s">
        <v>10</v>
      </c>
      <c r="D2523" s="4" t="s">
        <v>4262</v>
      </c>
      <c r="E2523" s="4" t="s">
        <v>4263</v>
      </c>
      <c r="F2523">
        <v>0</v>
      </c>
      <c r="G2523">
        <v>1.4</v>
      </c>
      <c r="H2523">
        <f t="shared" si="156"/>
        <v>2025</v>
      </c>
      <c r="I2523">
        <f t="shared" si="157"/>
        <v>5</v>
      </c>
      <c r="J2523" t="s">
        <v>12</v>
      </c>
      <c r="K2523" t="str">
        <f>VLOOKUP(A2523,Funcionários!$A$1:$I$98,7,FALSE)</f>
        <v>Tarde</v>
      </c>
      <c r="L2523" t="str">
        <f>VLOOKUP(K2523,Turnos!$A$1:$C$4,2,FALSE)</f>
        <v>14:00</v>
      </c>
      <c r="M2523" t="str">
        <f>VLOOKUP(K2523,Turnos!$A$1:$C$4,3,FALSE)</f>
        <v>22:00</v>
      </c>
      <c r="N2523" s="6">
        <v>1.3872222222222241</v>
      </c>
      <c r="O2523" s="6">
        <v>12.603888888888889</v>
      </c>
      <c r="P2523" s="6">
        <f t="shared" si="158"/>
        <v>13.991111111111113</v>
      </c>
      <c r="Q2523" t="str">
        <f t="shared" si="159"/>
        <v>Anomalia</v>
      </c>
      <c r="R2523" t="str">
        <f>VLOOKUP(A2523,Funcionários!$A$1:$I$98,6,FALSE)</f>
        <v>RH</v>
      </c>
      <c r="S2523" t="str">
        <f>VLOOKUP(A2523,Funcionários!$A$1:$I$98,5,FALSE)</f>
        <v>Supervisor</v>
      </c>
      <c r="T2523">
        <f>VLOOKUP(A2523,Funcionários!$A$1:$I$98,8,FALSE)</f>
        <v>8816.4599999999991</v>
      </c>
      <c r="U2523" t="str">
        <f>VLOOKUP(A2523,Funcionários!$A$1:$I$98,3,FALSE)</f>
        <v>M</v>
      </c>
    </row>
    <row r="2524" spans="1:21" x14ac:dyDescent="0.3">
      <c r="A2524">
        <v>87</v>
      </c>
      <c r="B2524" t="str">
        <f>VLOOKUP(A2524,Funcionários!$A$1:$I$98,2,FALSE)</f>
        <v>Ana Clara da Luz</v>
      </c>
      <c r="C2524" s="2" t="s">
        <v>13</v>
      </c>
      <c r="D2524" s="4" t="s">
        <v>4264</v>
      </c>
      <c r="E2524" s="4" t="s">
        <v>4265</v>
      </c>
      <c r="F2524">
        <v>0</v>
      </c>
      <c r="G2524">
        <v>2.1</v>
      </c>
      <c r="H2524">
        <f t="shared" si="156"/>
        <v>2025</v>
      </c>
      <c r="I2524">
        <f t="shared" si="157"/>
        <v>5</v>
      </c>
      <c r="J2524" t="s">
        <v>16</v>
      </c>
      <c r="K2524" t="str">
        <f>VLOOKUP(A2524,Funcionários!$A$1:$I$98,7,FALSE)</f>
        <v>Tarde</v>
      </c>
      <c r="L2524" t="str">
        <f>VLOOKUP(K2524,Turnos!$A$1:$C$4,2,FALSE)</f>
        <v>14:00</v>
      </c>
      <c r="M2524" t="str">
        <f>VLOOKUP(K2524,Turnos!$A$1:$C$4,3,FALSE)</f>
        <v>22:00</v>
      </c>
      <c r="N2524" s="6">
        <v>12.115833333333333</v>
      </c>
      <c r="O2524" s="6">
        <v>4.7575000000000012</v>
      </c>
      <c r="P2524" s="6">
        <f t="shared" si="158"/>
        <v>16.873333333333335</v>
      </c>
      <c r="Q2524" t="str">
        <f t="shared" si="159"/>
        <v>Anomalia</v>
      </c>
      <c r="R2524" t="str">
        <f>VLOOKUP(A2524,Funcionários!$A$1:$I$98,6,FALSE)</f>
        <v>RH</v>
      </c>
      <c r="S2524" t="str">
        <f>VLOOKUP(A2524,Funcionários!$A$1:$I$98,5,FALSE)</f>
        <v>Supervisor</v>
      </c>
      <c r="T2524">
        <f>VLOOKUP(A2524,Funcionários!$A$1:$I$98,8,FALSE)</f>
        <v>8816.4599999999991</v>
      </c>
      <c r="U2524" t="str">
        <f>VLOOKUP(A2524,Funcionários!$A$1:$I$98,3,FALSE)</f>
        <v>M</v>
      </c>
    </row>
    <row r="2525" spans="1:21" x14ac:dyDescent="0.3">
      <c r="A2525">
        <v>87</v>
      </c>
      <c r="B2525" t="str">
        <f>VLOOKUP(A2525,Funcionários!$A$1:$I$98,2,FALSE)</f>
        <v>Ana Clara da Luz</v>
      </c>
      <c r="C2525" s="2" t="s">
        <v>17</v>
      </c>
      <c r="D2525" s="4" t="s">
        <v>4266</v>
      </c>
      <c r="E2525" s="4" t="s">
        <v>4267</v>
      </c>
      <c r="F2525">
        <v>0</v>
      </c>
      <c r="G2525">
        <v>0.8</v>
      </c>
      <c r="H2525">
        <f t="shared" si="156"/>
        <v>2025</v>
      </c>
      <c r="I2525">
        <f t="shared" si="157"/>
        <v>5</v>
      </c>
      <c r="J2525" t="s">
        <v>18</v>
      </c>
      <c r="K2525" t="str">
        <f>VLOOKUP(A2525,Funcionários!$A$1:$I$98,7,FALSE)</f>
        <v>Tarde</v>
      </c>
      <c r="L2525" t="str">
        <f>VLOOKUP(K2525,Turnos!$A$1:$C$4,2,FALSE)</f>
        <v>14:00</v>
      </c>
      <c r="M2525" t="str">
        <f>VLOOKUP(K2525,Turnos!$A$1:$C$4,3,FALSE)</f>
        <v>22:00</v>
      </c>
      <c r="N2525" s="6">
        <v>11.759166666666667</v>
      </c>
      <c r="O2525" s="6">
        <v>17.45611111111111</v>
      </c>
      <c r="P2525" s="6">
        <f t="shared" si="158"/>
        <v>29.215277777777779</v>
      </c>
      <c r="Q2525" t="str">
        <f t="shared" si="159"/>
        <v>Anomalia</v>
      </c>
      <c r="R2525" t="str">
        <f>VLOOKUP(A2525,Funcionários!$A$1:$I$98,6,FALSE)</f>
        <v>RH</v>
      </c>
      <c r="S2525" t="str">
        <f>VLOOKUP(A2525,Funcionários!$A$1:$I$98,5,FALSE)</f>
        <v>Supervisor</v>
      </c>
      <c r="T2525">
        <f>VLOOKUP(A2525,Funcionários!$A$1:$I$98,8,FALSE)</f>
        <v>8816.4599999999991</v>
      </c>
      <c r="U2525" t="str">
        <f>VLOOKUP(A2525,Funcionários!$A$1:$I$98,3,FALSE)</f>
        <v>M</v>
      </c>
    </row>
    <row r="2526" spans="1:21" x14ac:dyDescent="0.3">
      <c r="A2526">
        <v>87</v>
      </c>
      <c r="B2526" t="str">
        <f>VLOOKUP(A2526,Funcionários!$A$1:$I$98,2,FALSE)</f>
        <v>Ana Clara da Luz</v>
      </c>
      <c r="C2526" s="2" t="s">
        <v>19</v>
      </c>
      <c r="D2526" s="4"/>
      <c r="E2526" s="4"/>
      <c r="F2526">
        <v>0</v>
      </c>
      <c r="G2526">
        <v>0</v>
      </c>
      <c r="H2526">
        <f t="shared" si="156"/>
        <v>2025</v>
      </c>
      <c r="I2526">
        <f t="shared" si="157"/>
        <v>5</v>
      </c>
      <c r="J2526" t="s">
        <v>22</v>
      </c>
      <c r="K2526" t="str">
        <f>VLOOKUP(A2526,Funcionários!$A$1:$I$98,7,FALSE)</f>
        <v>Tarde</v>
      </c>
      <c r="L2526" t="str">
        <f>VLOOKUP(K2526,Turnos!$A$1:$C$4,2,FALSE)</f>
        <v>14:00</v>
      </c>
      <c r="M2526" t="str">
        <f>VLOOKUP(K2526,Turnos!$A$1:$C$4,3,FALSE)</f>
        <v>22:00</v>
      </c>
      <c r="N2526" s="6">
        <v>14</v>
      </c>
      <c r="O2526" s="6">
        <v>22</v>
      </c>
      <c r="P2526" s="6">
        <f t="shared" si="158"/>
        <v>36</v>
      </c>
      <c r="Q2526" t="str">
        <f t="shared" si="159"/>
        <v>Anomalia</v>
      </c>
      <c r="R2526" t="str">
        <f>VLOOKUP(A2526,Funcionários!$A$1:$I$98,6,FALSE)</f>
        <v>RH</v>
      </c>
      <c r="S2526" t="str">
        <f>VLOOKUP(A2526,Funcionários!$A$1:$I$98,5,FALSE)</f>
        <v>Supervisor</v>
      </c>
      <c r="T2526">
        <f>VLOOKUP(A2526,Funcionários!$A$1:$I$98,8,FALSE)</f>
        <v>8816.4599999999991</v>
      </c>
      <c r="U2526" t="str">
        <f>VLOOKUP(A2526,Funcionários!$A$1:$I$98,3,FALSE)</f>
        <v>M</v>
      </c>
    </row>
    <row r="2527" spans="1:21" x14ac:dyDescent="0.3">
      <c r="A2527">
        <v>87</v>
      </c>
      <c r="B2527" t="str">
        <f>VLOOKUP(A2527,Funcionários!$A$1:$I$98,2,FALSE)</f>
        <v>Ana Clara da Luz</v>
      </c>
      <c r="C2527" s="2" t="s">
        <v>23</v>
      </c>
      <c r="D2527" s="4" t="s">
        <v>4268</v>
      </c>
      <c r="E2527" s="4" t="s">
        <v>4269</v>
      </c>
      <c r="F2527">
        <v>0</v>
      </c>
      <c r="G2527">
        <v>0.6</v>
      </c>
      <c r="H2527">
        <f t="shared" si="156"/>
        <v>2025</v>
      </c>
      <c r="I2527">
        <f t="shared" si="157"/>
        <v>5</v>
      </c>
      <c r="J2527" t="s">
        <v>26</v>
      </c>
      <c r="K2527" t="str">
        <f>VLOOKUP(A2527,Funcionários!$A$1:$I$98,7,FALSE)</f>
        <v>Tarde</v>
      </c>
      <c r="L2527" t="str">
        <f>VLOOKUP(K2527,Turnos!$A$1:$C$4,2,FALSE)</f>
        <v>14:00</v>
      </c>
      <c r="M2527" t="str">
        <f>VLOOKUP(K2527,Turnos!$A$1:$C$4,3,FALSE)</f>
        <v>22:00</v>
      </c>
      <c r="N2527" s="6">
        <v>7.1080555555555538</v>
      </c>
      <c r="O2527" s="6">
        <v>13.688333333333331</v>
      </c>
      <c r="P2527" s="6">
        <f t="shared" si="158"/>
        <v>20.796388888888885</v>
      </c>
      <c r="Q2527" t="str">
        <f t="shared" si="159"/>
        <v>Anomalia</v>
      </c>
      <c r="R2527" t="str">
        <f>VLOOKUP(A2527,Funcionários!$A$1:$I$98,6,FALSE)</f>
        <v>RH</v>
      </c>
      <c r="S2527" t="str">
        <f>VLOOKUP(A2527,Funcionários!$A$1:$I$98,5,FALSE)</f>
        <v>Supervisor</v>
      </c>
      <c r="T2527">
        <f>VLOOKUP(A2527,Funcionários!$A$1:$I$98,8,FALSE)</f>
        <v>8816.4599999999991</v>
      </c>
      <c r="U2527" t="str">
        <f>VLOOKUP(A2527,Funcionários!$A$1:$I$98,3,FALSE)</f>
        <v>M</v>
      </c>
    </row>
    <row r="2528" spans="1:21" x14ac:dyDescent="0.3">
      <c r="A2528">
        <v>87</v>
      </c>
      <c r="B2528" t="str">
        <f>VLOOKUP(A2528,Funcionários!$A$1:$I$98,2,FALSE)</f>
        <v>Ana Clara da Luz</v>
      </c>
      <c r="C2528" s="2" t="s">
        <v>27</v>
      </c>
      <c r="D2528" s="4" t="s">
        <v>4270</v>
      </c>
      <c r="E2528" s="4" t="s">
        <v>4271</v>
      </c>
      <c r="F2528">
        <v>0</v>
      </c>
      <c r="G2528">
        <v>0.9</v>
      </c>
      <c r="H2528">
        <f t="shared" si="156"/>
        <v>2025</v>
      </c>
      <c r="I2528">
        <f t="shared" si="157"/>
        <v>5</v>
      </c>
      <c r="J2528" t="s">
        <v>28</v>
      </c>
      <c r="K2528" t="str">
        <f>VLOOKUP(A2528,Funcionários!$A$1:$I$98,7,FALSE)</f>
        <v>Tarde</v>
      </c>
      <c r="L2528" t="str">
        <f>VLOOKUP(K2528,Turnos!$A$1:$C$4,2,FALSE)</f>
        <v>14:00</v>
      </c>
      <c r="M2528" t="str">
        <f>VLOOKUP(K2528,Turnos!$A$1:$C$4,3,FALSE)</f>
        <v>22:00</v>
      </c>
      <c r="N2528" s="6">
        <v>4.7366666666666672</v>
      </c>
      <c r="O2528" s="6">
        <v>15.974722222222221</v>
      </c>
      <c r="P2528" s="6">
        <f t="shared" si="158"/>
        <v>20.711388888888887</v>
      </c>
      <c r="Q2528" t="str">
        <f t="shared" si="159"/>
        <v>Anomalia</v>
      </c>
      <c r="R2528" t="str">
        <f>VLOOKUP(A2528,Funcionários!$A$1:$I$98,6,FALSE)</f>
        <v>RH</v>
      </c>
      <c r="S2528" t="str">
        <f>VLOOKUP(A2528,Funcionários!$A$1:$I$98,5,FALSE)</f>
        <v>Supervisor</v>
      </c>
      <c r="T2528">
        <f>VLOOKUP(A2528,Funcionários!$A$1:$I$98,8,FALSE)</f>
        <v>8816.4599999999991</v>
      </c>
      <c r="U2528" t="str">
        <f>VLOOKUP(A2528,Funcionários!$A$1:$I$98,3,FALSE)</f>
        <v>M</v>
      </c>
    </row>
    <row r="2529" spans="1:21" x14ac:dyDescent="0.3">
      <c r="A2529">
        <v>87</v>
      </c>
      <c r="B2529" t="str">
        <f>VLOOKUP(A2529,Funcionários!$A$1:$I$98,2,FALSE)</f>
        <v>Ana Clara da Luz</v>
      </c>
      <c r="C2529" s="2" t="s">
        <v>29</v>
      </c>
      <c r="D2529" s="4" t="s">
        <v>4272</v>
      </c>
      <c r="E2529" s="4" t="s">
        <v>4273</v>
      </c>
      <c r="F2529">
        <v>0</v>
      </c>
      <c r="G2529">
        <v>2.8</v>
      </c>
      <c r="H2529">
        <f t="shared" si="156"/>
        <v>2025</v>
      </c>
      <c r="I2529">
        <f t="shared" si="157"/>
        <v>4</v>
      </c>
      <c r="J2529" t="s">
        <v>9</v>
      </c>
      <c r="K2529" t="str">
        <f>VLOOKUP(A2529,Funcionários!$A$1:$I$98,7,FALSE)</f>
        <v>Tarde</v>
      </c>
      <c r="L2529" t="str">
        <f>VLOOKUP(K2529,Turnos!$A$1:$C$4,2,FALSE)</f>
        <v>14:00</v>
      </c>
      <c r="M2529" t="str">
        <f>VLOOKUP(K2529,Turnos!$A$1:$C$4,3,FALSE)</f>
        <v>22:00</v>
      </c>
      <c r="N2529" s="6">
        <v>2.3502777777777792</v>
      </c>
      <c r="O2529" s="6">
        <v>10.390277777777778</v>
      </c>
      <c r="P2529" s="6">
        <f t="shared" si="158"/>
        <v>12.740555555555556</v>
      </c>
      <c r="Q2529" t="str">
        <f t="shared" si="159"/>
        <v>Anomalia</v>
      </c>
      <c r="R2529" t="str">
        <f>VLOOKUP(A2529,Funcionários!$A$1:$I$98,6,FALSE)</f>
        <v>RH</v>
      </c>
      <c r="S2529" t="str">
        <f>VLOOKUP(A2529,Funcionários!$A$1:$I$98,5,FALSE)</f>
        <v>Supervisor</v>
      </c>
      <c r="T2529">
        <f>VLOOKUP(A2529,Funcionários!$A$1:$I$98,8,FALSE)</f>
        <v>8816.4599999999991</v>
      </c>
      <c r="U2529" t="str">
        <f>VLOOKUP(A2529,Funcionários!$A$1:$I$98,3,FALSE)</f>
        <v>M</v>
      </c>
    </row>
    <row r="2530" spans="1:21" x14ac:dyDescent="0.3">
      <c r="A2530">
        <v>87</v>
      </c>
      <c r="B2530" t="str">
        <f>VLOOKUP(A2530,Funcionários!$A$1:$I$98,2,FALSE)</f>
        <v>Ana Clara da Luz</v>
      </c>
      <c r="C2530" s="2" t="s">
        <v>32</v>
      </c>
      <c r="D2530" s="4" t="s">
        <v>4274</v>
      </c>
      <c r="E2530" s="4" t="s">
        <v>4275</v>
      </c>
      <c r="F2530">
        <v>0</v>
      </c>
      <c r="G2530">
        <v>0.4</v>
      </c>
      <c r="H2530">
        <f t="shared" si="156"/>
        <v>2025</v>
      </c>
      <c r="I2530">
        <f t="shared" si="157"/>
        <v>4</v>
      </c>
      <c r="J2530" t="s">
        <v>12</v>
      </c>
      <c r="K2530" t="str">
        <f>VLOOKUP(A2530,Funcionários!$A$1:$I$98,7,FALSE)</f>
        <v>Tarde</v>
      </c>
      <c r="L2530" t="str">
        <f>VLOOKUP(K2530,Turnos!$A$1:$C$4,2,FALSE)</f>
        <v>14:00</v>
      </c>
      <c r="M2530" t="str">
        <f>VLOOKUP(K2530,Turnos!$A$1:$C$4,3,FALSE)</f>
        <v>22:00</v>
      </c>
      <c r="N2530" s="6">
        <v>0.87305555555555436</v>
      </c>
      <c r="O2530" s="6">
        <v>9.7391666666666659</v>
      </c>
      <c r="P2530" s="6">
        <f t="shared" si="158"/>
        <v>10.61222222222222</v>
      </c>
      <c r="Q2530" t="str">
        <f t="shared" si="159"/>
        <v>Anomalia</v>
      </c>
      <c r="R2530" t="str">
        <f>VLOOKUP(A2530,Funcionários!$A$1:$I$98,6,FALSE)</f>
        <v>RH</v>
      </c>
      <c r="S2530" t="str">
        <f>VLOOKUP(A2530,Funcionários!$A$1:$I$98,5,FALSE)</f>
        <v>Supervisor</v>
      </c>
      <c r="T2530">
        <f>VLOOKUP(A2530,Funcionários!$A$1:$I$98,8,FALSE)</f>
        <v>8816.4599999999991</v>
      </c>
      <c r="U2530" t="str">
        <f>VLOOKUP(A2530,Funcionários!$A$1:$I$98,3,FALSE)</f>
        <v>M</v>
      </c>
    </row>
    <row r="2531" spans="1:21" x14ac:dyDescent="0.3">
      <c r="A2531">
        <v>87</v>
      </c>
      <c r="B2531" t="str">
        <f>VLOOKUP(A2531,Funcionários!$A$1:$I$98,2,FALSE)</f>
        <v>Ana Clara da Luz</v>
      </c>
      <c r="C2531" s="2" t="s">
        <v>35</v>
      </c>
      <c r="D2531" s="4" t="s">
        <v>4276</v>
      </c>
      <c r="E2531" s="4" t="s">
        <v>4277</v>
      </c>
      <c r="F2531">
        <v>0</v>
      </c>
      <c r="G2531">
        <v>1.1000000000000001</v>
      </c>
      <c r="H2531">
        <f t="shared" si="156"/>
        <v>2025</v>
      </c>
      <c r="I2531">
        <f t="shared" si="157"/>
        <v>4</v>
      </c>
      <c r="J2531" t="s">
        <v>16</v>
      </c>
      <c r="K2531" t="str">
        <f>VLOOKUP(A2531,Funcionários!$A$1:$I$98,7,FALSE)</f>
        <v>Tarde</v>
      </c>
      <c r="L2531" t="str">
        <f>VLOOKUP(K2531,Turnos!$A$1:$C$4,2,FALSE)</f>
        <v>14:00</v>
      </c>
      <c r="M2531" t="str">
        <f>VLOOKUP(K2531,Turnos!$A$1:$C$4,3,FALSE)</f>
        <v>22:00</v>
      </c>
      <c r="N2531" s="6">
        <v>12.926388888888891</v>
      </c>
      <c r="O2531" s="6">
        <v>11.618888888888888</v>
      </c>
      <c r="P2531" s="6">
        <f t="shared" si="158"/>
        <v>24.545277777777777</v>
      </c>
      <c r="Q2531" t="str">
        <f t="shared" si="159"/>
        <v>Anomalia</v>
      </c>
      <c r="R2531" t="str">
        <f>VLOOKUP(A2531,Funcionários!$A$1:$I$98,6,FALSE)</f>
        <v>RH</v>
      </c>
      <c r="S2531" t="str">
        <f>VLOOKUP(A2531,Funcionários!$A$1:$I$98,5,FALSE)</f>
        <v>Supervisor</v>
      </c>
      <c r="T2531">
        <f>VLOOKUP(A2531,Funcionários!$A$1:$I$98,8,FALSE)</f>
        <v>8816.4599999999991</v>
      </c>
      <c r="U2531" t="str">
        <f>VLOOKUP(A2531,Funcionários!$A$1:$I$98,3,FALSE)</f>
        <v>M</v>
      </c>
    </row>
    <row r="2532" spans="1:21" x14ac:dyDescent="0.3">
      <c r="A2532">
        <v>87</v>
      </c>
      <c r="B2532" t="str">
        <f>VLOOKUP(A2532,Funcionários!$A$1:$I$98,2,FALSE)</f>
        <v>Ana Clara da Luz</v>
      </c>
      <c r="C2532" s="2" t="s">
        <v>36</v>
      </c>
      <c r="D2532" s="4" t="s">
        <v>4278</v>
      </c>
      <c r="E2532" s="4" t="s">
        <v>4279</v>
      </c>
      <c r="F2532">
        <v>0</v>
      </c>
      <c r="G2532">
        <v>1.9</v>
      </c>
      <c r="H2532">
        <f t="shared" si="156"/>
        <v>2025</v>
      </c>
      <c r="I2532">
        <f t="shared" si="157"/>
        <v>4</v>
      </c>
      <c r="J2532" t="s">
        <v>18</v>
      </c>
      <c r="K2532" t="str">
        <f>VLOOKUP(A2532,Funcionários!$A$1:$I$98,7,FALSE)</f>
        <v>Tarde</v>
      </c>
      <c r="L2532" t="str">
        <f>VLOOKUP(K2532,Turnos!$A$1:$C$4,2,FALSE)</f>
        <v>14:00</v>
      </c>
      <c r="M2532" t="str">
        <f>VLOOKUP(K2532,Turnos!$A$1:$C$4,3,FALSE)</f>
        <v>22:00</v>
      </c>
      <c r="N2532" s="6">
        <v>7.3241666666666676</v>
      </c>
      <c r="O2532" s="6">
        <v>21.946388888888887</v>
      </c>
      <c r="P2532" s="6">
        <f t="shared" si="158"/>
        <v>29.270555555555553</v>
      </c>
      <c r="Q2532" t="str">
        <f t="shared" si="159"/>
        <v>Anomalia</v>
      </c>
      <c r="R2532" t="str">
        <f>VLOOKUP(A2532,Funcionários!$A$1:$I$98,6,FALSE)</f>
        <v>RH</v>
      </c>
      <c r="S2532" t="str">
        <f>VLOOKUP(A2532,Funcionários!$A$1:$I$98,5,FALSE)</f>
        <v>Supervisor</v>
      </c>
      <c r="T2532">
        <f>VLOOKUP(A2532,Funcionários!$A$1:$I$98,8,FALSE)</f>
        <v>8816.4599999999991</v>
      </c>
      <c r="U2532" t="str">
        <f>VLOOKUP(A2532,Funcionários!$A$1:$I$98,3,FALSE)</f>
        <v>M</v>
      </c>
    </row>
    <row r="2533" spans="1:21" x14ac:dyDescent="0.3">
      <c r="A2533">
        <v>87</v>
      </c>
      <c r="B2533" t="str">
        <f>VLOOKUP(A2533,Funcionários!$A$1:$I$98,2,FALSE)</f>
        <v>Ana Clara da Luz</v>
      </c>
      <c r="C2533" s="2" t="s">
        <v>39</v>
      </c>
      <c r="D2533" s="4" t="s">
        <v>4280</v>
      </c>
      <c r="E2533" s="4" t="s">
        <v>4281</v>
      </c>
      <c r="F2533">
        <v>0</v>
      </c>
      <c r="G2533">
        <v>1.2</v>
      </c>
      <c r="H2533">
        <f t="shared" si="156"/>
        <v>2025</v>
      </c>
      <c r="I2533">
        <f t="shared" si="157"/>
        <v>4</v>
      </c>
      <c r="J2533" t="s">
        <v>22</v>
      </c>
      <c r="K2533" t="str">
        <f>VLOOKUP(A2533,Funcionários!$A$1:$I$98,7,FALSE)</f>
        <v>Tarde</v>
      </c>
      <c r="L2533" t="str">
        <f>VLOOKUP(K2533,Turnos!$A$1:$C$4,2,FALSE)</f>
        <v>14:00</v>
      </c>
      <c r="M2533" t="str">
        <f>VLOOKUP(K2533,Turnos!$A$1:$C$4,3,FALSE)</f>
        <v>22:00</v>
      </c>
      <c r="N2533" s="6">
        <v>8.450277777777778</v>
      </c>
      <c r="O2533" s="6">
        <v>16.638888888888889</v>
      </c>
      <c r="P2533" s="6">
        <f t="shared" si="158"/>
        <v>25.089166666666667</v>
      </c>
      <c r="Q2533" t="str">
        <f t="shared" si="159"/>
        <v>Anomalia</v>
      </c>
      <c r="R2533" t="str">
        <f>VLOOKUP(A2533,Funcionários!$A$1:$I$98,6,FALSE)</f>
        <v>RH</v>
      </c>
      <c r="S2533" t="str">
        <f>VLOOKUP(A2533,Funcionários!$A$1:$I$98,5,FALSE)</f>
        <v>Supervisor</v>
      </c>
      <c r="T2533">
        <f>VLOOKUP(A2533,Funcionários!$A$1:$I$98,8,FALSE)</f>
        <v>8816.4599999999991</v>
      </c>
      <c r="U2533" t="str">
        <f>VLOOKUP(A2533,Funcionários!$A$1:$I$98,3,FALSE)</f>
        <v>M</v>
      </c>
    </row>
    <row r="2534" spans="1:21" x14ac:dyDescent="0.3">
      <c r="A2534">
        <v>87</v>
      </c>
      <c r="B2534" t="str">
        <f>VLOOKUP(A2534,Funcionários!$A$1:$I$98,2,FALSE)</f>
        <v>Ana Clara da Luz</v>
      </c>
      <c r="C2534" s="2" t="s">
        <v>42</v>
      </c>
      <c r="D2534" s="4" t="s">
        <v>4282</v>
      </c>
      <c r="E2534" s="4" t="s">
        <v>405</v>
      </c>
      <c r="F2534">
        <v>0</v>
      </c>
      <c r="G2534">
        <v>1.1000000000000001</v>
      </c>
      <c r="H2534">
        <f t="shared" si="156"/>
        <v>2025</v>
      </c>
      <c r="I2534">
        <f t="shared" si="157"/>
        <v>4</v>
      </c>
      <c r="J2534" t="s">
        <v>26</v>
      </c>
      <c r="K2534" t="str">
        <f>VLOOKUP(A2534,Funcionários!$A$1:$I$98,7,FALSE)</f>
        <v>Tarde</v>
      </c>
      <c r="L2534" t="str">
        <f>VLOOKUP(K2534,Turnos!$A$1:$C$4,2,FALSE)</f>
        <v>14:00</v>
      </c>
      <c r="M2534" t="str">
        <f>VLOOKUP(K2534,Turnos!$A$1:$C$4,3,FALSE)</f>
        <v>22:00</v>
      </c>
      <c r="N2534" s="6">
        <v>7.152499999999999</v>
      </c>
      <c r="O2534" s="6">
        <v>1.6524999999999999</v>
      </c>
      <c r="P2534" s="6">
        <f t="shared" si="158"/>
        <v>8.8049999999999997</v>
      </c>
      <c r="Q2534" t="str">
        <f t="shared" si="159"/>
        <v>Anomalia</v>
      </c>
      <c r="R2534" t="str">
        <f>VLOOKUP(A2534,Funcionários!$A$1:$I$98,6,FALSE)</f>
        <v>RH</v>
      </c>
      <c r="S2534" t="str">
        <f>VLOOKUP(A2534,Funcionários!$A$1:$I$98,5,FALSE)</f>
        <v>Supervisor</v>
      </c>
      <c r="T2534">
        <f>VLOOKUP(A2534,Funcionários!$A$1:$I$98,8,FALSE)</f>
        <v>8816.4599999999991</v>
      </c>
      <c r="U2534" t="str">
        <f>VLOOKUP(A2534,Funcionários!$A$1:$I$98,3,FALSE)</f>
        <v>M</v>
      </c>
    </row>
    <row r="2535" spans="1:21" x14ac:dyDescent="0.3">
      <c r="A2535">
        <v>87</v>
      </c>
      <c r="B2535" t="str">
        <f>VLOOKUP(A2535,Funcionários!$A$1:$I$98,2,FALSE)</f>
        <v>Ana Clara da Luz</v>
      </c>
      <c r="C2535" s="2" t="s">
        <v>45</v>
      </c>
      <c r="D2535" s="4" t="s">
        <v>4283</v>
      </c>
      <c r="E2535" s="4" t="s">
        <v>4284</v>
      </c>
      <c r="F2535">
        <v>0</v>
      </c>
      <c r="G2535">
        <v>1.9</v>
      </c>
      <c r="H2535">
        <f t="shared" si="156"/>
        <v>2025</v>
      </c>
      <c r="I2535">
        <f t="shared" si="157"/>
        <v>4</v>
      </c>
      <c r="J2535" t="s">
        <v>28</v>
      </c>
      <c r="K2535" t="str">
        <f>VLOOKUP(A2535,Funcionários!$A$1:$I$98,7,FALSE)</f>
        <v>Tarde</v>
      </c>
      <c r="L2535" t="str">
        <f>VLOOKUP(K2535,Turnos!$A$1:$C$4,2,FALSE)</f>
        <v>14:00</v>
      </c>
      <c r="M2535" t="str">
        <f>VLOOKUP(K2535,Turnos!$A$1:$C$4,3,FALSE)</f>
        <v>22:00</v>
      </c>
      <c r="N2535" s="6">
        <v>1.6916666666666673</v>
      </c>
      <c r="O2535" s="6">
        <v>1.1175000000000017</v>
      </c>
      <c r="P2535" s="6">
        <f t="shared" si="158"/>
        <v>2.8091666666666688</v>
      </c>
      <c r="Q2535" t="str">
        <f t="shared" si="159"/>
        <v>OK</v>
      </c>
      <c r="R2535" t="str">
        <f>VLOOKUP(A2535,Funcionários!$A$1:$I$98,6,FALSE)</f>
        <v>RH</v>
      </c>
      <c r="S2535" t="str">
        <f>VLOOKUP(A2535,Funcionários!$A$1:$I$98,5,FALSE)</f>
        <v>Supervisor</v>
      </c>
      <c r="T2535">
        <f>VLOOKUP(A2535,Funcionários!$A$1:$I$98,8,FALSE)</f>
        <v>8816.4599999999991</v>
      </c>
      <c r="U2535" t="str">
        <f>VLOOKUP(A2535,Funcionários!$A$1:$I$98,3,FALSE)</f>
        <v>M</v>
      </c>
    </row>
    <row r="2536" spans="1:21" x14ac:dyDescent="0.3">
      <c r="A2536">
        <v>87</v>
      </c>
      <c r="B2536" t="str">
        <f>VLOOKUP(A2536,Funcionários!$A$1:$I$98,2,FALSE)</f>
        <v>Ana Clara da Luz</v>
      </c>
      <c r="C2536" s="2" t="s">
        <v>48</v>
      </c>
      <c r="D2536" s="4"/>
      <c r="E2536" s="4"/>
      <c r="F2536">
        <v>1</v>
      </c>
      <c r="G2536">
        <v>0</v>
      </c>
      <c r="H2536">
        <f t="shared" si="156"/>
        <v>2025</v>
      </c>
      <c r="I2536">
        <f t="shared" si="157"/>
        <v>4</v>
      </c>
      <c r="J2536" t="s">
        <v>9</v>
      </c>
      <c r="K2536" t="str">
        <f>VLOOKUP(A2536,Funcionários!$A$1:$I$98,7,FALSE)</f>
        <v>Tarde</v>
      </c>
      <c r="L2536" t="str">
        <f>VLOOKUP(K2536,Turnos!$A$1:$C$4,2,FALSE)</f>
        <v>14:00</v>
      </c>
      <c r="M2536" t="str">
        <f>VLOOKUP(K2536,Turnos!$A$1:$C$4,3,FALSE)</f>
        <v>22:00</v>
      </c>
      <c r="N2536" s="6">
        <v>14</v>
      </c>
      <c r="O2536" s="6">
        <v>22</v>
      </c>
      <c r="P2536" s="6">
        <f t="shared" si="158"/>
        <v>36</v>
      </c>
      <c r="Q2536" t="str">
        <f t="shared" si="159"/>
        <v>Anomalia</v>
      </c>
      <c r="R2536" t="str">
        <f>VLOOKUP(A2536,Funcionários!$A$1:$I$98,6,FALSE)</f>
        <v>RH</v>
      </c>
      <c r="S2536" t="str">
        <f>VLOOKUP(A2536,Funcionários!$A$1:$I$98,5,FALSE)</f>
        <v>Supervisor</v>
      </c>
      <c r="T2536">
        <f>VLOOKUP(A2536,Funcionários!$A$1:$I$98,8,FALSE)</f>
        <v>8816.4599999999991</v>
      </c>
      <c r="U2536" t="str">
        <f>VLOOKUP(A2536,Funcionários!$A$1:$I$98,3,FALSE)</f>
        <v>M</v>
      </c>
    </row>
    <row r="2537" spans="1:21" x14ac:dyDescent="0.3">
      <c r="A2537">
        <v>87</v>
      </c>
      <c r="B2537" t="str">
        <f>VLOOKUP(A2537,Funcionários!$A$1:$I$98,2,FALSE)</f>
        <v>Ana Clara da Luz</v>
      </c>
      <c r="C2537" s="2" t="s">
        <v>51</v>
      </c>
      <c r="D2537" s="4" t="s">
        <v>4285</v>
      </c>
      <c r="E2537" s="4" t="s">
        <v>4286</v>
      </c>
      <c r="F2537">
        <v>0</v>
      </c>
      <c r="G2537">
        <v>1.9</v>
      </c>
      <c r="H2537">
        <f t="shared" si="156"/>
        <v>2025</v>
      </c>
      <c r="I2537">
        <f t="shared" si="157"/>
        <v>4</v>
      </c>
      <c r="J2537" t="s">
        <v>12</v>
      </c>
      <c r="K2537" t="str">
        <f>VLOOKUP(A2537,Funcionários!$A$1:$I$98,7,FALSE)</f>
        <v>Tarde</v>
      </c>
      <c r="L2537" t="str">
        <f>VLOOKUP(K2537,Turnos!$A$1:$C$4,2,FALSE)</f>
        <v>14:00</v>
      </c>
      <c r="M2537" t="str">
        <f>VLOOKUP(K2537,Turnos!$A$1:$C$4,3,FALSE)</f>
        <v>22:00</v>
      </c>
      <c r="N2537" s="6">
        <v>6.8811111111111094</v>
      </c>
      <c r="O2537" s="6">
        <v>4.714999999999999</v>
      </c>
      <c r="P2537" s="6">
        <f t="shared" si="158"/>
        <v>11.596111111111108</v>
      </c>
      <c r="Q2537" t="str">
        <f t="shared" si="159"/>
        <v>Anomalia</v>
      </c>
      <c r="R2537" t="str">
        <f>VLOOKUP(A2537,Funcionários!$A$1:$I$98,6,FALSE)</f>
        <v>RH</v>
      </c>
      <c r="S2537" t="str">
        <f>VLOOKUP(A2537,Funcionários!$A$1:$I$98,5,FALSE)</f>
        <v>Supervisor</v>
      </c>
      <c r="T2537">
        <f>VLOOKUP(A2537,Funcionários!$A$1:$I$98,8,FALSE)</f>
        <v>8816.4599999999991</v>
      </c>
      <c r="U2537" t="str">
        <f>VLOOKUP(A2537,Funcionários!$A$1:$I$98,3,FALSE)</f>
        <v>M</v>
      </c>
    </row>
    <row r="2538" spans="1:21" x14ac:dyDescent="0.3">
      <c r="A2538">
        <v>87</v>
      </c>
      <c r="B2538" t="str">
        <f>VLOOKUP(A2538,Funcionários!$A$1:$I$98,2,FALSE)</f>
        <v>Ana Clara da Luz</v>
      </c>
      <c r="C2538" s="2" t="s">
        <v>54</v>
      </c>
      <c r="D2538" s="4" t="s">
        <v>4287</v>
      </c>
      <c r="E2538" s="4" t="s">
        <v>4288</v>
      </c>
      <c r="F2538">
        <v>0</v>
      </c>
      <c r="G2538">
        <v>0.3</v>
      </c>
      <c r="H2538">
        <f t="shared" si="156"/>
        <v>2025</v>
      </c>
      <c r="I2538">
        <f t="shared" si="157"/>
        <v>4</v>
      </c>
      <c r="J2538" t="s">
        <v>16</v>
      </c>
      <c r="K2538" t="str">
        <f>VLOOKUP(A2538,Funcionários!$A$1:$I$98,7,FALSE)</f>
        <v>Tarde</v>
      </c>
      <c r="L2538" t="str">
        <f>VLOOKUP(K2538,Turnos!$A$1:$C$4,2,FALSE)</f>
        <v>14:00</v>
      </c>
      <c r="M2538" t="str">
        <f>VLOOKUP(K2538,Turnos!$A$1:$C$4,3,FALSE)</f>
        <v>22:00</v>
      </c>
      <c r="N2538" s="6">
        <v>0.7602777777777785</v>
      </c>
      <c r="O2538" s="6">
        <v>7.7811111111111098</v>
      </c>
      <c r="P2538" s="6">
        <f t="shared" si="158"/>
        <v>8.5413888888888891</v>
      </c>
      <c r="Q2538" t="str">
        <f t="shared" si="159"/>
        <v>Anomalia</v>
      </c>
      <c r="R2538" t="str">
        <f>VLOOKUP(A2538,Funcionários!$A$1:$I$98,6,FALSE)</f>
        <v>RH</v>
      </c>
      <c r="S2538" t="str">
        <f>VLOOKUP(A2538,Funcionários!$A$1:$I$98,5,FALSE)</f>
        <v>Supervisor</v>
      </c>
      <c r="T2538">
        <f>VLOOKUP(A2538,Funcionários!$A$1:$I$98,8,FALSE)</f>
        <v>8816.4599999999991</v>
      </c>
      <c r="U2538" t="str">
        <f>VLOOKUP(A2538,Funcionários!$A$1:$I$98,3,FALSE)</f>
        <v>M</v>
      </c>
    </row>
    <row r="2539" spans="1:21" x14ac:dyDescent="0.3">
      <c r="A2539">
        <v>87</v>
      </c>
      <c r="B2539" t="str">
        <f>VLOOKUP(A2539,Funcionários!$A$1:$I$98,2,FALSE)</f>
        <v>Ana Clara da Luz</v>
      </c>
      <c r="C2539" s="2" t="s">
        <v>57</v>
      </c>
      <c r="D2539" s="4"/>
      <c r="E2539" s="4"/>
      <c r="F2539">
        <v>0</v>
      </c>
      <c r="G2539">
        <v>0</v>
      </c>
      <c r="H2539">
        <f t="shared" si="156"/>
        <v>2025</v>
      </c>
      <c r="I2539">
        <f t="shared" si="157"/>
        <v>4</v>
      </c>
      <c r="J2539" t="s">
        <v>18</v>
      </c>
      <c r="K2539" t="str">
        <f>VLOOKUP(A2539,Funcionários!$A$1:$I$98,7,FALSE)</f>
        <v>Tarde</v>
      </c>
      <c r="L2539" t="str">
        <f>VLOOKUP(K2539,Turnos!$A$1:$C$4,2,FALSE)</f>
        <v>14:00</v>
      </c>
      <c r="M2539" t="str">
        <f>VLOOKUP(K2539,Turnos!$A$1:$C$4,3,FALSE)</f>
        <v>22:00</v>
      </c>
      <c r="N2539" s="6">
        <v>14</v>
      </c>
      <c r="O2539" s="6">
        <v>22</v>
      </c>
      <c r="P2539" s="6">
        <f t="shared" si="158"/>
        <v>36</v>
      </c>
      <c r="Q2539" t="str">
        <f t="shared" si="159"/>
        <v>Anomalia</v>
      </c>
      <c r="R2539" t="str">
        <f>VLOOKUP(A2539,Funcionários!$A$1:$I$98,6,FALSE)</f>
        <v>RH</v>
      </c>
      <c r="S2539" t="str">
        <f>VLOOKUP(A2539,Funcionários!$A$1:$I$98,5,FALSE)</f>
        <v>Supervisor</v>
      </c>
      <c r="T2539">
        <f>VLOOKUP(A2539,Funcionários!$A$1:$I$98,8,FALSE)</f>
        <v>8816.4599999999991</v>
      </c>
      <c r="U2539" t="str">
        <f>VLOOKUP(A2539,Funcionários!$A$1:$I$98,3,FALSE)</f>
        <v>M</v>
      </c>
    </row>
    <row r="2540" spans="1:21" x14ac:dyDescent="0.3">
      <c r="A2540">
        <v>87</v>
      </c>
      <c r="B2540" t="str">
        <f>VLOOKUP(A2540,Funcionários!$A$1:$I$98,2,FALSE)</f>
        <v>Ana Clara da Luz</v>
      </c>
      <c r="C2540" s="2" t="s">
        <v>60</v>
      </c>
      <c r="D2540" s="4" t="s">
        <v>4289</v>
      </c>
      <c r="E2540" s="4" t="s">
        <v>4290</v>
      </c>
      <c r="F2540">
        <v>0</v>
      </c>
      <c r="G2540">
        <v>1</v>
      </c>
      <c r="H2540">
        <f t="shared" si="156"/>
        <v>2025</v>
      </c>
      <c r="I2540">
        <f t="shared" si="157"/>
        <v>4</v>
      </c>
      <c r="J2540" t="s">
        <v>22</v>
      </c>
      <c r="K2540" t="str">
        <f>VLOOKUP(A2540,Funcionários!$A$1:$I$98,7,FALSE)</f>
        <v>Tarde</v>
      </c>
      <c r="L2540" t="str">
        <f>VLOOKUP(K2540,Turnos!$A$1:$C$4,2,FALSE)</f>
        <v>14:00</v>
      </c>
      <c r="M2540" t="str">
        <f>VLOOKUP(K2540,Turnos!$A$1:$C$4,3,FALSE)</f>
        <v>22:00</v>
      </c>
      <c r="N2540" s="6">
        <v>7.4902777777777754</v>
      </c>
      <c r="O2540" s="6">
        <v>11.208333333333334</v>
      </c>
      <c r="P2540" s="6">
        <f t="shared" si="158"/>
        <v>18.698611111111109</v>
      </c>
      <c r="Q2540" t="str">
        <f t="shared" si="159"/>
        <v>Anomalia</v>
      </c>
      <c r="R2540" t="str">
        <f>VLOOKUP(A2540,Funcionários!$A$1:$I$98,6,FALSE)</f>
        <v>RH</v>
      </c>
      <c r="S2540" t="str">
        <f>VLOOKUP(A2540,Funcionários!$A$1:$I$98,5,FALSE)</f>
        <v>Supervisor</v>
      </c>
      <c r="T2540">
        <f>VLOOKUP(A2540,Funcionários!$A$1:$I$98,8,FALSE)</f>
        <v>8816.4599999999991</v>
      </c>
      <c r="U2540" t="str">
        <f>VLOOKUP(A2540,Funcionários!$A$1:$I$98,3,FALSE)</f>
        <v>M</v>
      </c>
    </row>
    <row r="2541" spans="1:21" x14ac:dyDescent="0.3">
      <c r="A2541">
        <v>87</v>
      </c>
      <c r="B2541" t="str">
        <f>VLOOKUP(A2541,Funcionários!$A$1:$I$98,2,FALSE)</f>
        <v>Ana Clara da Luz</v>
      </c>
      <c r="C2541" s="2" t="s">
        <v>63</v>
      </c>
      <c r="D2541" s="4" t="s">
        <v>4291</v>
      </c>
      <c r="E2541" s="4" t="s">
        <v>4292</v>
      </c>
      <c r="F2541">
        <v>0</v>
      </c>
      <c r="G2541">
        <v>2.1</v>
      </c>
      <c r="H2541">
        <f t="shared" si="156"/>
        <v>2025</v>
      </c>
      <c r="I2541">
        <f t="shared" si="157"/>
        <v>4</v>
      </c>
      <c r="J2541" t="s">
        <v>26</v>
      </c>
      <c r="K2541" t="str">
        <f>VLOOKUP(A2541,Funcionários!$A$1:$I$98,7,FALSE)</f>
        <v>Tarde</v>
      </c>
      <c r="L2541" t="str">
        <f>VLOOKUP(K2541,Turnos!$A$1:$C$4,2,FALSE)</f>
        <v>14:00</v>
      </c>
      <c r="M2541" t="str">
        <f>VLOOKUP(K2541,Turnos!$A$1:$C$4,3,FALSE)</f>
        <v>22:00</v>
      </c>
      <c r="N2541" s="6">
        <v>13.589444444444444</v>
      </c>
      <c r="O2541" s="6">
        <v>3.3150000000000017</v>
      </c>
      <c r="P2541" s="6">
        <f t="shared" si="158"/>
        <v>16.904444444444447</v>
      </c>
      <c r="Q2541" t="str">
        <f t="shared" si="159"/>
        <v>Anomalia</v>
      </c>
      <c r="R2541" t="str">
        <f>VLOOKUP(A2541,Funcionários!$A$1:$I$98,6,FALSE)</f>
        <v>RH</v>
      </c>
      <c r="S2541" t="str">
        <f>VLOOKUP(A2541,Funcionários!$A$1:$I$98,5,FALSE)</f>
        <v>Supervisor</v>
      </c>
      <c r="T2541">
        <f>VLOOKUP(A2541,Funcionários!$A$1:$I$98,8,FALSE)</f>
        <v>8816.4599999999991</v>
      </c>
      <c r="U2541" t="str">
        <f>VLOOKUP(A2541,Funcionários!$A$1:$I$98,3,FALSE)</f>
        <v>M</v>
      </c>
    </row>
    <row r="2542" spans="1:21" x14ac:dyDescent="0.3">
      <c r="A2542">
        <v>87</v>
      </c>
      <c r="B2542" t="str">
        <f>VLOOKUP(A2542,Funcionários!$A$1:$I$98,2,FALSE)</f>
        <v>Ana Clara da Luz</v>
      </c>
      <c r="C2542" s="2" t="s">
        <v>66</v>
      </c>
      <c r="D2542" s="4" t="s">
        <v>4293</v>
      </c>
      <c r="E2542" s="4" t="s">
        <v>4294</v>
      </c>
      <c r="F2542">
        <v>0</v>
      </c>
      <c r="G2542">
        <v>3</v>
      </c>
      <c r="H2542">
        <f t="shared" si="156"/>
        <v>2025</v>
      </c>
      <c r="I2542">
        <f t="shared" si="157"/>
        <v>4</v>
      </c>
      <c r="J2542" t="s">
        <v>28</v>
      </c>
      <c r="K2542" t="str">
        <f>VLOOKUP(A2542,Funcionários!$A$1:$I$98,7,FALSE)</f>
        <v>Tarde</v>
      </c>
      <c r="L2542" t="str">
        <f>VLOOKUP(K2542,Turnos!$A$1:$C$4,2,FALSE)</f>
        <v>14:00</v>
      </c>
      <c r="M2542" t="str">
        <f>VLOOKUP(K2542,Turnos!$A$1:$C$4,3,FALSE)</f>
        <v>22:00</v>
      </c>
      <c r="N2542" s="6">
        <v>4.8691666666666631</v>
      </c>
      <c r="O2542" s="6">
        <v>7.9191666666666656</v>
      </c>
      <c r="P2542" s="6">
        <f t="shared" si="158"/>
        <v>12.788333333333329</v>
      </c>
      <c r="Q2542" t="str">
        <f t="shared" si="159"/>
        <v>Anomalia</v>
      </c>
      <c r="R2542" t="str">
        <f>VLOOKUP(A2542,Funcionários!$A$1:$I$98,6,FALSE)</f>
        <v>RH</v>
      </c>
      <c r="S2542" t="str">
        <f>VLOOKUP(A2542,Funcionários!$A$1:$I$98,5,FALSE)</f>
        <v>Supervisor</v>
      </c>
      <c r="T2542">
        <f>VLOOKUP(A2542,Funcionários!$A$1:$I$98,8,FALSE)</f>
        <v>8816.4599999999991</v>
      </c>
      <c r="U2542" t="str">
        <f>VLOOKUP(A2542,Funcionários!$A$1:$I$98,3,FALSE)</f>
        <v>M</v>
      </c>
    </row>
    <row r="2543" spans="1:21" x14ac:dyDescent="0.3">
      <c r="A2543">
        <v>87</v>
      </c>
      <c r="B2543" t="str">
        <f>VLOOKUP(A2543,Funcionários!$A$1:$I$98,2,FALSE)</f>
        <v>Ana Clara da Luz</v>
      </c>
      <c r="C2543" s="2" t="s">
        <v>69</v>
      </c>
      <c r="D2543" s="4" t="s">
        <v>4295</v>
      </c>
      <c r="E2543" s="4" t="s">
        <v>4296</v>
      </c>
      <c r="F2543">
        <v>0</v>
      </c>
      <c r="G2543">
        <v>2.2000000000000002</v>
      </c>
      <c r="H2543">
        <f t="shared" si="156"/>
        <v>2025</v>
      </c>
      <c r="I2543">
        <f t="shared" si="157"/>
        <v>4</v>
      </c>
      <c r="J2543" t="s">
        <v>9</v>
      </c>
      <c r="K2543" t="str">
        <f>VLOOKUP(A2543,Funcionários!$A$1:$I$98,7,FALSE)</f>
        <v>Tarde</v>
      </c>
      <c r="L2543" t="str">
        <f>VLOOKUP(K2543,Turnos!$A$1:$C$4,2,FALSE)</f>
        <v>14:00</v>
      </c>
      <c r="M2543" t="str">
        <f>VLOOKUP(K2543,Turnos!$A$1:$C$4,3,FALSE)</f>
        <v>22:00</v>
      </c>
      <c r="N2543" s="6">
        <v>1.1369444444444428</v>
      </c>
      <c r="O2543" s="6">
        <v>2.9341666666666644</v>
      </c>
      <c r="P2543" s="6">
        <f t="shared" si="158"/>
        <v>4.0711111111111071</v>
      </c>
      <c r="Q2543" t="str">
        <f t="shared" si="159"/>
        <v>Anomalia</v>
      </c>
      <c r="R2543" t="str">
        <f>VLOOKUP(A2543,Funcionários!$A$1:$I$98,6,FALSE)</f>
        <v>RH</v>
      </c>
      <c r="S2543" t="str">
        <f>VLOOKUP(A2543,Funcionários!$A$1:$I$98,5,FALSE)</f>
        <v>Supervisor</v>
      </c>
      <c r="T2543">
        <f>VLOOKUP(A2543,Funcionários!$A$1:$I$98,8,FALSE)</f>
        <v>8816.4599999999991</v>
      </c>
      <c r="U2543" t="str">
        <f>VLOOKUP(A2543,Funcionários!$A$1:$I$98,3,FALSE)</f>
        <v>M</v>
      </c>
    </row>
    <row r="2544" spans="1:21" x14ac:dyDescent="0.3">
      <c r="A2544">
        <v>87</v>
      </c>
      <c r="B2544" t="str">
        <f>VLOOKUP(A2544,Funcionários!$A$1:$I$98,2,FALSE)</f>
        <v>Ana Clara da Luz</v>
      </c>
      <c r="C2544" s="2" t="s">
        <v>72</v>
      </c>
      <c r="D2544" s="4"/>
      <c r="E2544" s="4"/>
      <c r="F2544">
        <v>1</v>
      </c>
      <c r="G2544">
        <v>0</v>
      </c>
      <c r="H2544">
        <f t="shared" si="156"/>
        <v>2025</v>
      </c>
      <c r="I2544">
        <f t="shared" si="157"/>
        <v>4</v>
      </c>
      <c r="J2544" t="s">
        <v>12</v>
      </c>
      <c r="K2544" t="str">
        <f>VLOOKUP(A2544,Funcionários!$A$1:$I$98,7,FALSE)</f>
        <v>Tarde</v>
      </c>
      <c r="L2544" t="str">
        <f>VLOOKUP(K2544,Turnos!$A$1:$C$4,2,FALSE)</f>
        <v>14:00</v>
      </c>
      <c r="M2544" t="str">
        <f>VLOOKUP(K2544,Turnos!$A$1:$C$4,3,FALSE)</f>
        <v>22:00</v>
      </c>
      <c r="N2544" s="6">
        <v>14</v>
      </c>
      <c r="O2544" s="6">
        <v>22</v>
      </c>
      <c r="P2544" s="6">
        <f t="shared" si="158"/>
        <v>36</v>
      </c>
      <c r="Q2544" t="str">
        <f t="shared" si="159"/>
        <v>Anomalia</v>
      </c>
      <c r="R2544" t="str">
        <f>VLOOKUP(A2544,Funcionários!$A$1:$I$98,6,FALSE)</f>
        <v>RH</v>
      </c>
      <c r="S2544" t="str">
        <f>VLOOKUP(A2544,Funcionários!$A$1:$I$98,5,FALSE)</f>
        <v>Supervisor</v>
      </c>
      <c r="T2544">
        <f>VLOOKUP(A2544,Funcionários!$A$1:$I$98,8,FALSE)</f>
        <v>8816.4599999999991</v>
      </c>
      <c r="U2544" t="str">
        <f>VLOOKUP(A2544,Funcionários!$A$1:$I$98,3,FALSE)</f>
        <v>M</v>
      </c>
    </row>
    <row r="2545" spans="1:21" x14ac:dyDescent="0.3">
      <c r="A2545">
        <v>87</v>
      </c>
      <c r="B2545" t="str">
        <f>VLOOKUP(A2545,Funcionários!$A$1:$I$98,2,FALSE)</f>
        <v>Ana Clara da Luz</v>
      </c>
      <c r="C2545" s="2" t="s">
        <v>75</v>
      </c>
      <c r="D2545" s="4" t="s">
        <v>4297</v>
      </c>
      <c r="E2545" s="4" t="s">
        <v>4298</v>
      </c>
      <c r="F2545">
        <v>0</v>
      </c>
      <c r="G2545">
        <v>2.2999999999999998</v>
      </c>
      <c r="H2545">
        <f t="shared" si="156"/>
        <v>2025</v>
      </c>
      <c r="I2545">
        <f t="shared" si="157"/>
        <v>4</v>
      </c>
      <c r="J2545" t="s">
        <v>16</v>
      </c>
      <c r="K2545" t="str">
        <f>VLOOKUP(A2545,Funcionários!$A$1:$I$98,7,FALSE)</f>
        <v>Tarde</v>
      </c>
      <c r="L2545" t="str">
        <f>VLOOKUP(K2545,Turnos!$A$1:$C$4,2,FALSE)</f>
        <v>14:00</v>
      </c>
      <c r="M2545" t="str">
        <f>VLOOKUP(K2545,Turnos!$A$1:$C$4,3,FALSE)</f>
        <v>22:00</v>
      </c>
      <c r="N2545" s="6">
        <v>2.4033333333333307</v>
      </c>
      <c r="O2545" s="6">
        <v>19.619722222222219</v>
      </c>
      <c r="P2545" s="6">
        <f t="shared" si="158"/>
        <v>22.023055555555551</v>
      </c>
      <c r="Q2545" t="str">
        <f t="shared" si="159"/>
        <v>Anomalia</v>
      </c>
      <c r="R2545" t="str">
        <f>VLOOKUP(A2545,Funcionários!$A$1:$I$98,6,FALSE)</f>
        <v>RH</v>
      </c>
      <c r="S2545" t="str">
        <f>VLOOKUP(A2545,Funcionários!$A$1:$I$98,5,FALSE)</f>
        <v>Supervisor</v>
      </c>
      <c r="T2545">
        <f>VLOOKUP(A2545,Funcionários!$A$1:$I$98,8,FALSE)</f>
        <v>8816.4599999999991</v>
      </c>
      <c r="U2545" t="str">
        <f>VLOOKUP(A2545,Funcionários!$A$1:$I$98,3,FALSE)</f>
        <v>M</v>
      </c>
    </row>
    <row r="2546" spans="1:21" x14ac:dyDescent="0.3">
      <c r="A2546">
        <v>87</v>
      </c>
      <c r="B2546" t="str">
        <f>VLOOKUP(A2546,Funcionários!$A$1:$I$98,2,FALSE)</f>
        <v>Ana Clara da Luz</v>
      </c>
      <c r="C2546" s="2" t="s">
        <v>76</v>
      </c>
      <c r="D2546" s="4" t="s">
        <v>4299</v>
      </c>
      <c r="E2546" s="4" t="s">
        <v>407</v>
      </c>
      <c r="F2546">
        <v>0</v>
      </c>
      <c r="G2546">
        <v>1.7</v>
      </c>
      <c r="H2546">
        <f t="shared" si="156"/>
        <v>2025</v>
      </c>
      <c r="I2546">
        <f t="shared" si="157"/>
        <v>4</v>
      </c>
      <c r="J2546" t="s">
        <v>18</v>
      </c>
      <c r="K2546" t="str">
        <f>VLOOKUP(A2546,Funcionários!$A$1:$I$98,7,FALSE)</f>
        <v>Tarde</v>
      </c>
      <c r="L2546" t="str">
        <f>VLOOKUP(K2546,Turnos!$A$1:$C$4,2,FALSE)</f>
        <v>14:00</v>
      </c>
      <c r="M2546" t="str">
        <f>VLOOKUP(K2546,Turnos!$A$1:$C$4,3,FALSE)</f>
        <v>22:00</v>
      </c>
      <c r="N2546" s="6">
        <v>6.789722222222224</v>
      </c>
      <c r="O2546" s="6">
        <v>21.923888888888886</v>
      </c>
      <c r="P2546" s="6">
        <f t="shared" si="158"/>
        <v>28.71361111111111</v>
      </c>
      <c r="Q2546" t="str">
        <f t="shared" si="159"/>
        <v>Anomalia</v>
      </c>
      <c r="R2546" t="str">
        <f>VLOOKUP(A2546,Funcionários!$A$1:$I$98,6,FALSE)</f>
        <v>RH</v>
      </c>
      <c r="S2546" t="str">
        <f>VLOOKUP(A2546,Funcionários!$A$1:$I$98,5,FALSE)</f>
        <v>Supervisor</v>
      </c>
      <c r="T2546">
        <f>VLOOKUP(A2546,Funcionários!$A$1:$I$98,8,FALSE)</f>
        <v>8816.4599999999991</v>
      </c>
      <c r="U2546" t="str">
        <f>VLOOKUP(A2546,Funcionários!$A$1:$I$98,3,FALSE)</f>
        <v>M</v>
      </c>
    </row>
    <row r="2547" spans="1:21" x14ac:dyDescent="0.3">
      <c r="A2547">
        <v>87</v>
      </c>
      <c r="B2547" t="str">
        <f>VLOOKUP(A2547,Funcionários!$A$1:$I$98,2,FALSE)</f>
        <v>Ana Clara da Luz</v>
      </c>
      <c r="C2547" s="2" t="s">
        <v>79</v>
      </c>
      <c r="D2547" s="4" t="s">
        <v>4300</v>
      </c>
      <c r="E2547" s="4" t="s">
        <v>4301</v>
      </c>
      <c r="F2547">
        <v>0</v>
      </c>
      <c r="G2547">
        <v>1.5</v>
      </c>
      <c r="H2547">
        <f t="shared" si="156"/>
        <v>2025</v>
      </c>
      <c r="I2547">
        <f t="shared" si="157"/>
        <v>4</v>
      </c>
      <c r="J2547" t="s">
        <v>22</v>
      </c>
      <c r="K2547" t="str">
        <f>VLOOKUP(A2547,Funcionários!$A$1:$I$98,7,FALSE)</f>
        <v>Tarde</v>
      </c>
      <c r="L2547" t="str">
        <f>VLOOKUP(K2547,Turnos!$A$1:$C$4,2,FALSE)</f>
        <v>14:00</v>
      </c>
      <c r="M2547" t="str">
        <f>VLOOKUP(K2547,Turnos!$A$1:$C$4,3,FALSE)</f>
        <v>22:00</v>
      </c>
      <c r="N2547" s="6">
        <v>4.1491666666666669</v>
      </c>
      <c r="O2547" s="6">
        <v>18.584166666666665</v>
      </c>
      <c r="P2547" s="6">
        <f t="shared" si="158"/>
        <v>22.733333333333331</v>
      </c>
      <c r="Q2547" t="str">
        <f t="shared" si="159"/>
        <v>Anomalia</v>
      </c>
      <c r="R2547" t="str">
        <f>VLOOKUP(A2547,Funcionários!$A$1:$I$98,6,FALSE)</f>
        <v>RH</v>
      </c>
      <c r="S2547" t="str">
        <f>VLOOKUP(A2547,Funcionários!$A$1:$I$98,5,FALSE)</f>
        <v>Supervisor</v>
      </c>
      <c r="T2547">
        <f>VLOOKUP(A2547,Funcionários!$A$1:$I$98,8,FALSE)</f>
        <v>8816.4599999999991</v>
      </c>
      <c r="U2547" t="str">
        <f>VLOOKUP(A2547,Funcionários!$A$1:$I$98,3,FALSE)</f>
        <v>M</v>
      </c>
    </row>
    <row r="2548" spans="1:21" x14ac:dyDescent="0.3">
      <c r="A2548">
        <v>87</v>
      </c>
      <c r="B2548" t="str">
        <f>VLOOKUP(A2548,Funcionários!$A$1:$I$98,2,FALSE)</f>
        <v>Ana Clara da Luz</v>
      </c>
      <c r="C2548" s="2" t="s">
        <v>82</v>
      </c>
      <c r="D2548" s="4" t="s">
        <v>4302</v>
      </c>
      <c r="E2548" s="4" t="s">
        <v>4303</v>
      </c>
      <c r="F2548">
        <v>0</v>
      </c>
      <c r="G2548">
        <v>1.2</v>
      </c>
      <c r="H2548">
        <f t="shared" si="156"/>
        <v>2025</v>
      </c>
      <c r="I2548">
        <f t="shared" si="157"/>
        <v>4</v>
      </c>
      <c r="J2548" t="s">
        <v>26</v>
      </c>
      <c r="K2548" t="str">
        <f>VLOOKUP(A2548,Funcionários!$A$1:$I$98,7,FALSE)</f>
        <v>Tarde</v>
      </c>
      <c r="L2548" t="str">
        <f>VLOOKUP(K2548,Turnos!$A$1:$C$4,2,FALSE)</f>
        <v>14:00</v>
      </c>
      <c r="M2548" t="str">
        <f>VLOOKUP(K2548,Turnos!$A$1:$C$4,3,FALSE)</f>
        <v>22:00</v>
      </c>
      <c r="N2548" s="6">
        <v>5.8894444444444467</v>
      </c>
      <c r="O2548" s="6">
        <v>10.222222222222221</v>
      </c>
      <c r="P2548" s="6">
        <f t="shared" si="158"/>
        <v>16.111666666666668</v>
      </c>
      <c r="Q2548" t="str">
        <f t="shared" si="159"/>
        <v>Anomalia</v>
      </c>
      <c r="R2548" t="str">
        <f>VLOOKUP(A2548,Funcionários!$A$1:$I$98,6,FALSE)</f>
        <v>RH</v>
      </c>
      <c r="S2548" t="str">
        <f>VLOOKUP(A2548,Funcionários!$A$1:$I$98,5,FALSE)</f>
        <v>Supervisor</v>
      </c>
      <c r="T2548">
        <f>VLOOKUP(A2548,Funcionários!$A$1:$I$98,8,FALSE)</f>
        <v>8816.4599999999991</v>
      </c>
      <c r="U2548" t="str">
        <f>VLOOKUP(A2548,Funcionários!$A$1:$I$98,3,FALSE)</f>
        <v>M</v>
      </c>
    </row>
    <row r="2549" spans="1:21" x14ac:dyDescent="0.3">
      <c r="A2549">
        <v>87</v>
      </c>
      <c r="B2549" t="str">
        <f>VLOOKUP(A2549,Funcionários!$A$1:$I$98,2,FALSE)</f>
        <v>Ana Clara da Luz</v>
      </c>
      <c r="C2549" s="2" t="s">
        <v>85</v>
      </c>
      <c r="D2549" s="4" t="s">
        <v>4304</v>
      </c>
      <c r="E2549" s="4" t="s">
        <v>4305</v>
      </c>
      <c r="F2549">
        <v>0</v>
      </c>
      <c r="G2549">
        <v>1.4</v>
      </c>
      <c r="H2549">
        <f t="shared" si="156"/>
        <v>2025</v>
      </c>
      <c r="I2549">
        <f t="shared" si="157"/>
        <v>4</v>
      </c>
      <c r="J2549" t="s">
        <v>28</v>
      </c>
      <c r="K2549" t="str">
        <f>VLOOKUP(A2549,Funcionários!$A$1:$I$98,7,FALSE)</f>
        <v>Tarde</v>
      </c>
      <c r="L2549" t="str">
        <f>VLOOKUP(K2549,Turnos!$A$1:$C$4,2,FALSE)</f>
        <v>14:00</v>
      </c>
      <c r="M2549" t="str">
        <f>VLOOKUP(K2549,Turnos!$A$1:$C$4,3,FALSE)</f>
        <v>22:00</v>
      </c>
      <c r="N2549" s="6">
        <v>5.3758333333333326</v>
      </c>
      <c r="O2549" s="6">
        <v>5.8905555555555527</v>
      </c>
      <c r="P2549" s="6">
        <f t="shared" si="158"/>
        <v>11.266388888888885</v>
      </c>
      <c r="Q2549" t="str">
        <f t="shared" si="159"/>
        <v>Anomalia</v>
      </c>
      <c r="R2549" t="str">
        <f>VLOOKUP(A2549,Funcionários!$A$1:$I$98,6,FALSE)</f>
        <v>RH</v>
      </c>
      <c r="S2549" t="str">
        <f>VLOOKUP(A2549,Funcionários!$A$1:$I$98,5,FALSE)</f>
        <v>Supervisor</v>
      </c>
      <c r="T2549">
        <f>VLOOKUP(A2549,Funcionários!$A$1:$I$98,8,FALSE)</f>
        <v>8816.4599999999991</v>
      </c>
      <c r="U2549" t="str">
        <f>VLOOKUP(A2549,Funcionários!$A$1:$I$98,3,FALSE)</f>
        <v>M</v>
      </c>
    </row>
    <row r="2550" spans="1:21" x14ac:dyDescent="0.3">
      <c r="A2550">
        <v>87</v>
      </c>
      <c r="B2550" t="str">
        <f>VLOOKUP(A2550,Funcionários!$A$1:$I$98,2,FALSE)</f>
        <v>Ana Clara da Luz</v>
      </c>
      <c r="C2550" s="2" t="s">
        <v>88</v>
      </c>
      <c r="D2550" s="4" t="s">
        <v>4306</v>
      </c>
      <c r="E2550" s="4" t="s">
        <v>1457</v>
      </c>
      <c r="F2550">
        <v>0</v>
      </c>
      <c r="G2550">
        <v>2.2999999999999998</v>
      </c>
      <c r="H2550">
        <f t="shared" si="156"/>
        <v>2025</v>
      </c>
      <c r="I2550">
        <f t="shared" si="157"/>
        <v>4</v>
      </c>
      <c r="J2550" t="s">
        <v>9</v>
      </c>
      <c r="K2550" t="str">
        <f>VLOOKUP(A2550,Funcionários!$A$1:$I$98,7,FALSE)</f>
        <v>Tarde</v>
      </c>
      <c r="L2550" t="str">
        <f>VLOOKUP(K2550,Turnos!$A$1:$C$4,2,FALSE)</f>
        <v>14:00</v>
      </c>
      <c r="M2550" t="str">
        <f>VLOOKUP(K2550,Turnos!$A$1:$C$4,3,FALSE)</f>
        <v>22:00</v>
      </c>
      <c r="N2550" s="6">
        <v>4.6280555555555543</v>
      </c>
      <c r="O2550" s="6">
        <v>19.474722222222223</v>
      </c>
      <c r="P2550" s="6">
        <f t="shared" si="158"/>
        <v>24.102777777777778</v>
      </c>
      <c r="Q2550" t="str">
        <f t="shared" si="159"/>
        <v>Anomalia</v>
      </c>
      <c r="R2550" t="str">
        <f>VLOOKUP(A2550,Funcionários!$A$1:$I$98,6,FALSE)</f>
        <v>RH</v>
      </c>
      <c r="S2550" t="str">
        <f>VLOOKUP(A2550,Funcionários!$A$1:$I$98,5,FALSE)</f>
        <v>Supervisor</v>
      </c>
      <c r="T2550">
        <f>VLOOKUP(A2550,Funcionários!$A$1:$I$98,8,FALSE)</f>
        <v>8816.4599999999991</v>
      </c>
      <c r="U2550" t="str">
        <f>VLOOKUP(A2550,Funcionários!$A$1:$I$98,3,FALSE)</f>
        <v>M</v>
      </c>
    </row>
    <row r="2551" spans="1:21" x14ac:dyDescent="0.3">
      <c r="A2551">
        <v>87</v>
      </c>
      <c r="B2551" t="str">
        <f>VLOOKUP(A2551,Funcionários!$A$1:$I$98,2,FALSE)</f>
        <v>Ana Clara da Luz</v>
      </c>
      <c r="C2551" s="2" t="s">
        <v>91</v>
      </c>
      <c r="D2551" s="4" t="s">
        <v>3481</v>
      </c>
      <c r="E2551" s="4" t="s">
        <v>4307</v>
      </c>
      <c r="F2551">
        <v>0</v>
      </c>
      <c r="G2551">
        <v>2.4</v>
      </c>
      <c r="H2551">
        <f t="shared" si="156"/>
        <v>2025</v>
      </c>
      <c r="I2551">
        <f t="shared" si="157"/>
        <v>4</v>
      </c>
      <c r="J2551" t="s">
        <v>12</v>
      </c>
      <c r="K2551" t="str">
        <f>VLOOKUP(A2551,Funcionários!$A$1:$I$98,7,FALSE)</f>
        <v>Tarde</v>
      </c>
      <c r="L2551" t="str">
        <f>VLOOKUP(K2551,Turnos!$A$1:$C$4,2,FALSE)</f>
        <v>14:00</v>
      </c>
      <c r="M2551" t="str">
        <f>VLOOKUP(K2551,Turnos!$A$1:$C$4,3,FALSE)</f>
        <v>22:00</v>
      </c>
      <c r="N2551" s="6">
        <v>10.903055555555556</v>
      </c>
      <c r="O2551" s="6">
        <v>6.96</v>
      </c>
      <c r="P2551" s="6">
        <f t="shared" si="158"/>
        <v>17.863055555555555</v>
      </c>
      <c r="Q2551" t="str">
        <f t="shared" si="159"/>
        <v>Anomalia</v>
      </c>
      <c r="R2551" t="str">
        <f>VLOOKUP(A2551,Funcionários!$A$1:$I$98,6,FALSE)</f>
        <v>RH</v>
      </c>
      <c r="S2551" t="str">
        <f>VLOOKUP(A2551,Funcionários!$A$1:$I$98,5,FALSE)</f>
        <v>Supervisor</v>
      </c>
      <c r="T2551">
        <f>VLOOKUP(A2551,Funcionários!$A$1:$I$98,8,FALSE)</f>
        <v>8816.4599999999991</v>
      </c>
      <c r="U2551" t="str">
        <f>VLOOKUP(A2551,Funcionários!$A$1:$I$98,3,FALSE)</f>
        <v>M</v>
      </c>
    </row>
    <row r="2552" spans="1:21" x14ac:dyDescent="0.3">
      <c r="A2552">
        <v>88</v>
      </c>
      <c r="B2552" t="str">
        <f>VLOOKUP(A2552,Funcionários!$A$1:$I$98,2,FALSE)</f>
        <v>Eloá Rodrigues</v>
      </c>
      <c r="C2552" s="2" t="s">
        <v>7</v>
      </c>
      <c r="D2552" s="4" t="s">
        <v>4308</v>
      </c>
      <c r="E2552" s="4" t="s">
        <v>4309</v>
      </c>
      <c r="F2552">
        <v>0</v>
      </c>
      <c r="G2552">
        <v>2.2999999999999998</v>
      </c>
      <c r="H2552">
        <f t="shared" si="156"/>
        <v>2025</v>
      </c>
      <c r="I2552">
        <f t="shared" si="157"/>
        <v>5</v>
      </c>
      <c r="J2552" t="s">
        <v>9</v>
      </c>
      <c r="K2552" t="str">
        <f>VLOOKUP(A2552,Funcionários!$A$1:$I$98,7,FALSE)</f>
        <v>Manhã</v>
      </c>
      <c r="L2552" t="str">
        <f>VLOOKUP(K2552,Turnos!$A$1:$C$4,2,FALSE)</f>
        <v>06:00</v>
      </c>
      <c r="M2552" t="str">
        <f>VLOOKUP(K2552,Turnos!$A$1:$C$4,3,FALSE)</f>
        <v>14:00</v>
      </c>
      <c r="N2552" s="6">
        <v>1.8372222222222225</v>
      </c>
      <c r="O2552" s="6">
        <v>2.7144444444444442</v>
      </c>
      <c r="P2552" s="6">
        <f t="shared" si="158"/>
        <v>4.5516666666666667</v>
      </c>
      <c r="Q2552" t="str">
        <f t="shared" si="159"/>
        <v>Anomalia</v>
      </c>
      <c r="R2552" t="str">
        <f>VLOOKUP(A2552,Funcionários!$A$1:$I$98,6,FALSE)</f>
        <v>Logística</v>
      </c>
      <c r="S2552" t="str">
        <f>VLOOKUP(A2552,Funcionários!$A$1:$I$98,5,FALSE)</f>
        <v>Analista</v>
      </c>
      <c r="T2552">
        <f>VLOOKUP(A2552,Funcionários!$A$1:$I$98,8,FALSE)</f>
        <v>5590.83</v>
      </c>
      <c r="U2552" t="str">
        <f>VLOOKUP(A2552,Funcionários!$A$1:$I$98,3,FALSE)</f>
        <v>M</v>
      </c>
    </row>
    <row r="2553" spans="1:21" x14ac:dyDescent="0.3">
      <c r="A2553">
        <v>88</v>
      </c>
      <c r="B2553" t="str">
        <f>VLOOKUP(A2553,Funcionários!$A$1:$I$98,2,FALSE)</f>
        <v>Eloá Rodrigues</v>
      </c>
      <c r="C2553" s="2" t="s">
        <v>10</v>
      </c>
      <c r="D2553" s="4" t="s">
        <v>4310</v>
      </c>
      <c r="E2553" s="4" t="s">
        <v>4311</v>
      </c>
      <c r="F2553">
        <v>0</v>
      </c>
      <c r="G2553">
        <v>1.3</v>
      </c>
      <c r="H2553">
        <f t="shared" si="156"/>
        <v>2025</v>
      </c>
      <c r="I2553">
        <f t="shared" si="157"/>
        <v>5</v>
      </c>
      <c r="J2553" t="s">
        <v>12</v>
      </c>
      <c r="K2553" t="str">
        <f>VLOOKUP(A2553,Funcionários!$A$1:$I$98,7,FALSE)</f>
        <v>Manhã</v>
      </c>
      <c r="L2553" t="str">
        <f>VLOOKUP(K2553,Turnos!$A$1:$C$4,2,FALSE)</f>
        <v>06:00</v>
      </c>
      <c r="M2553" t="str">
        <f>VLOOKUP(K2553,Turnos!$A$1:$C$4,3,FALSE)</f>
        <v>14:00</v>
      </c>
      <c r="N2553" s="6">
        <v>0.26500000000000012</v>
      </c>
      <c r="O2553" s="6">
        <v>11.763055555555557</v>
      </c>
      <c r="P2553" s="6">
        <f t="shared" si="158"/>
        <v>12.028055555555557</v>
      </c>
      <c r="Q2553" t="str">
        <f t="shared" si="159"/>
        <v>Anomalia</v>
      </c>
      <c r="R2553" t="str">
        <f>VLOOKUP(A2553,Funcionários!$A$1:$I$98,6,FALSE)</f>
        <v>Logística</v>
      </c>
      <c r="S2553" t="str">
        <f>VLOOKUP(A2553,Funcionários!$A$1:$I$98,5,FALSE)</f>
        <v>Analista</v>
      </c>
      <c r="T2553">
        <f>VLOOKUP(A2553,Funcionários!$A$1:$I$98,8,FALSE)</f>
        <v>5590.83</v>
      </c>
      <c r="U2553" t="str">
        <f>VLOOKUP(A2553,Funcionários!$A$1:$I$98,3,FALSE)</f>
        <v>M</v>
      </c>
    </row>
    <row r="2554" spans="1:21" x14ac:dyDescent="0.3">
      <c r="A2554">
        <v>88</v>
      </c>
      <c r="B2554" t="str">
        <f>VLOOKUP(A2554,Funcionários!$A$1:$I$98,2,FALSE)</f>
        <v>Eloá Rodrigues</v>
      </c>
      <c r="C2554" s="2" t="s">
        <v>13</v>
      </c>
      <c r="D2554" s="4" t="s">
        <v>4312</v>
      </c>
      <c r="E2554" s="4" t="s">
        <v>4313</v>
      </c>
      <c r="F2554">
        <v>0</v>
      </c>
      <c r="G2554">
        <v>1.7</v>
      </c>
      <c r="H2554">
        <f t="shared" si="156"/>
        <v>2025</v>
      </c>
      <c r="I2554">
        <f t="shared" si="157"/>
        <v>5</v>
      </c>
      <c r="J2554" t="s">
        <v>16</v>
      </c>
      <c r="K2554" t="str">
        <f>VLOOKUP(A2554,Funcionários!$A$1:$I$98,7,FALSE)</f>
        <v>Manhã</v>
      </c>
      <c r="L2554" t="str">
        <f>VLOOKUP(K2554,Turnos!$A$1:$C$4,2,FALSE)</f>
        <v>06:00</v>
      </c>
      <c r="M2554" t="str">
        <f>VLOOKUP(K2554,Turnos!$A$1:$C$4,3,FALSE)</f>
        <v>14:00</v>
      </c>
      <c r="N2554" s="6">
        <v>6.22</v>
      </c>
      <c r="O2554" s="6">
        <v>9.3697222222222241</v>
      </c>
      <c r="P2554" s="6">
        <f t="shared" si="158"/>
        <v>15.589722222222225</v>
      </c>
      <c r="Q2554" t="str">
        <f t="shared" si="159"/>
        <v>Anomalia</v>
      </c>
      <c r="R2554" t="str">
        <f>VLOOKUP(A2554,Funcionários!$A$1:$I$98,6,FALSE)</f>
        <v>Logística</v>
      </c>
      <c r="S2554" t="str">
        <f>VLOOKUP(A2554,Funcionários!$A$1:$I$98,5,FALSE)</f>
        <v>Analista</v>
      </c>
      <c r="T2554">
        <f>VLOOKUP(A2554,Funcionários!$A$1:$I$98,8,FALSE)</f>
        <v>5590.83</v>
      </c>
      <c r="U2554" t="str">
        <f>VLOOKUP(A2554,Funcionários!$A$1:$I$98,3,FALSE)</f>
        <v>M</v>
      </c>
    </row>
    <row r="2555" spans="1:21" x14ac:dyDescent="0.3">
      <c r="A2555">
        <v>88</v>
      </c>
      <c r="B2555" t="str">
        <f>VLOOKUP(A2555,Funcionários!$A$1:$I$98,2,FALSE)</f>
        <v>Eloá Rodrigues</v>
      </c>
      <c r="C2555" s="2" t="s">
        <v>17</v>
      </c>
      <c r="D2555" s="4" t="s">
        <v>4314</v>
      </c>
      <c r="E2555" s="4" t="s">
        <v>4315</v>
      </c>
      <c r="F2555">
        <v>0</v>
      </c>
      <c r="G2555">
        <v>0</v>
      </c>
      <c r="H2555">
        <f t="shared" si="156"/>
        <v>2025</v>
      </c>
      <c r="I2555">
        <f t="shared" si="157"/>
        <v>5</v>
      </c>
      <c r="J2555" t="s">
        <v>18</v>
      </c>
      <c r="K2555" t="str">
        <f>VLOOKUP(A2555,Funcionários!$A$1:$I$98,7,FALSE)</f>
        <v>Manhã</v>
      </c>
      <c r="L2555" t="str">
        <f>VLOOKUP(K2555,Turnos!$A$1:$C$4,2,FALSE)</f>
        <v>06:00</v>
      </c>
      <c r="M2555" t="str">
        <f>VLOOKUP(K2555,Turnos!$A$1:$C$4,3,FALSE)</f>
        <v>14:00</v>
      </c>
      <c r="N2555" s="6">
        <v>10.941388888888888</v>
      </c>
      <c r="O2555" s="6">
        <v>7.6050000000000022</v>
      </c>
      <c r="P2555" s="6">
        <f t="shared" si="158"/>
        <v>18.546388888888892</v>
      </c>
      <c r="Q2555" t="str">
        <f t="shared" si="159"/>
        <v>Anomalia</v>
      </c>
      <c r="R2555" t="str">
        <f>VLOOKUP(A2555,Funcionários!$A$1:$I$98,6,FALSE)</f>
        <v>Logística</v>
      </c>
      <c r="S2555" t="str">
        <f>VLOOKUP(A2555,Funcionários!$A$1:$I$98,5,FALSE)</f>
        <v>Analista</v>
      </c>
      <c r="T2555">
        <f>VLOOKUP(A2555,Funcionários!$A$1:$I$98,8,FALSE)</f>
        <v>5590.83</v>
      </c>
      <c r="U2555" t="str">
        <f>VLOOKUP(A2555,Funcionários!$A$1:$I$98,3,FALSE)</f>
        <v>M</v>
      </c>
    </row>
    <row r="2556" spans="1:21" x14ac:dyDescent="0.3">
      <c r="A2556">
        <v>88</v>
      </c>
      <c r="B2556" t="str">
        <f>VLOOKUP(A2556,Funcionários!$A$1:$I$98,2,FALSE)</f>
        <v>Eloá Rodrigues</v>
      </c>
      <c r="C2556" s="2" t="s">
        <v>19</v>
      </c>
      <c r="D2556" s="4" t="s">
        <v>4316</v>
      </c>
      <c r="E2556" s="4" t="s">
        <v>4317</v>
      </c>
      <c r="F2556">
        <v>0</v>
      </c>
      <c r="G2556">
        <v>1</v>
      </c>
      <c r="H2556">
        <f t="shared" si="156"/>
        <v>2025</v>
      </c>
      <c r="I2556">
        <f t="shared" si="157"/>
        <v>5</v>
      </c>
      <c r="J2556" t="s">
        <v>22</v>
      </c>
      <c r="K2556" t="str">
        <f>VLOOKUP(A2556,Funcionários!$A$1:$I$98,7,FALSE)</f>
        <v>Manhã</v>
      </c>
      <c r="L2556" t="str">
        <f>VLOOKUP(K2556,Turnos!$A$1:$C$4,2,FALSE)</f>
        <v>06:00</v>
      </c>
      <c r="M2556" t="str">
        <f>VLOOKUP(K2556,Turnos!$A$1:$C$4,3,FALSE)</f>
        <v>14:00</v>
      </c>
      <c r="N2556" s="6">
        <v>6.7222222222222205</v>
      </c>
      <c r="O2556" s="6">
        <v>8.791944444444443</v>
      </c>
      <c r="P2556" s="6">
        <f t="shared" si="158"/>
        <v>15.514166666666664</v>
      </c>
      <c r="Q2556" t="str">
        <f t="shared" si="159"/>
        <v>Anomalia</v>
      </c>
      <c r="R2556" t="str">
        <f>VLOOKUP(A2556,Funcionários!$A$1:$I$98,6,FALSE)</f>
        <v>Logística</v>
      </c>
      <c r="S2556" t="str">
        <f>VLOOKUP(A2556,Funcionários!$A$1:$I$98,5,FALSE)</f>
        <v>Analista</v>
      </c>
      <c r="T2556">
        <f>VLOOKUP(A2556,Funcionários!$A$1:$I$98,8,FALSE)</f>
        <v>5590.83</v>
      </c>
      <c r="U2556" t="str">
        <f>VLOOKUP(A2556,Funcionários!$A$1:$I$98,3,FALSE)</f>
        <v>M</v>
      </c>
    </row>
    <row r="2557" spans="1:21" x14ac:dyDescent="0.3">
      <c r="A2557">
        <v>88</v>
      </c>
      <c r="B2557" t="str">
        <f>VLOOKUP(A2557,Funcionários!$A$1:$I$98,2,FALSE)</f>
        <v>Eloá Rodrigues</v>
      </c>
      <c r="C2557" s="2" t="s">
        <v>23</v>
      </c>
      <c r="D2557" s="4" t="s">
        <v>4318</v>
      </c>
      <c r="E2557" s="4" t="s">
        <v>4319</v>
      </c>
      <c r="F2557">
        <v>0</v>
      </c>
      <c r="G2557">
        <v>1.2</v>
      </c>
      <c r="H2557">
        <f t="shared" si="156"/>
        <v>2025</v>
      </c>
      <c r="I2557">
        <f t="shared" si="157"/>
        <v>5</v>
      </c>
      <c r="J2557" t="s">
        <v>26</v>
      </c>
      <c r="K2557" t="str">
        <f>VLOOKUP(A2557,Funcionários!$A$1:$I$98,7,FALSE)</f>
        <v>Manhã</v>
      </c>
      <c r="L2557" t="str">
        <f>VLOOKUP(K2557,Turnos!$A$1:$C$4,2,FALSE)</f>
        <v>06:00</v>
      </c>
      <c r="M2557" t="str">
        <f>VLOOKUP(K2557,Turnos!$A$1:$C$4,3,FALSE)</f>
        <v>14:00</v>
      </c>
      <c r="N2557" s="6">
        <v>3.7988888888888894</v>
      </c>
      <c r="O2557" s="6">
        <v>3.06138888888889</v>
      </c>
      <c r="P2557" s="6">
        <f t="shared" si="158"/>
        <v>6.8602777777777799</v>
      </c>
      <c r="Q2557" t="str">
        <f t="shared" si="159"/>
        <v>Anomalia</v>
      </c>
      <c r="R2557" t="str">
        <f>VLOOKUP(A2557,Funcionários!$A$1:$I$98,6,FALSE)</f>
        <v>Logística</v>
      </c>
      <c r="S2557" t="str">
        <f>VLOOKUP(A2557,Funcionários!$A$1:$I$98,5,FALSE)</f>
        <v>Analista</v>
      </c>
      <c r="T2557">
        <f>VLOOKUP(A2557,Funcionários!$A$1:$I$98,8,FALSE)</f>
        <v>5590.83</v>
      </c>
      <c r="U2557" t="str">
        <f>VLOOKUP(A2557,Funcionários!$A$1:$I$98,3,FALSE)</f>
        <v>M</v>
      </c>
    </row>
    <row r="2558" spans="1:21" x14ac:dyDescent="0.3">
      <c r="A2558">
        <v>88</v>
      </c>
      <c r="B2558" t="str">
        <f>VLOOKUP(A2558,Funcionários!$A$1:$I$98,2,FALSE)</f>
        <v>Eloá Rodrigues</v>
      </c>
      <c r="C2558" s="2" t="s">
        <v>27</v>
      </c>
      <c r="D2558" s="4"/>
      <c r="E2558" s="4"/>
      <c r="F2558">
        <v>0</v>
      </c>
      <c r="G2558">
        <v>0</v>
      </c>
      <c r="H2558">
        <f t="shared" si="156"/>
        <v>2025</v>
      </c>
      <c r="I2558">
        <f t="shared" si="157"/>
        <v>5</v>
      </c>
      <c r="J2558" t="s">
        <v>28</v>
      </c>
      <c r="K2558" t="str">
        <f>VLOOKUP(A2558,Funcionários!$A$1:$I$98,7,FALSE)</f>
        <v>Manhã</v>
      </c>
      <c r="L2558" t="str">
        <f>VLOOKUP(K2558,Turnos!$A$1:$C$4,2,FALSE)</f>
        <v>06:00</v>
      </c>
      <c r="M2558" t="str">
        <f>VLOOKUP(K2558,Turnos!$A$1:$C$4,3,FALSE)</f>
        <v>14:00</v>
      </c>
      <c r="N2558" s="6">
        <v>6</v>
      </c>
      <c r="O2558" s="6">
        <v>14</v>
      </c>
      <c r="P2558" s="6">
        <f t="shared" si="158"/>
        <v>20</v>
      </c>
      <c r="Q2558" t="str">
        <f t="shared" si="159"/>
        <v>Anomalia</v>
      </c>
      <c r="R2558" t="str">
        <f>VLOOKUP(A2558,Funcionários!$A$1:$I$98,6,FALSE)</f>
        <v>Logística</v>
      </c>
      <c r="S2558" t="str">
        <f>VLOOKUP(A2558,Funcionários!$A$1:$I$98,5,FALSE)</f>
        <v>Analista</v>
      </c>
      <c r="T2558">
        <f>VLOOKUP(A2558,Funcionários!$A$1:$I$98,8,FALSE)</f>
        <v>5590.83</v>
      </c>
      <c r="U2558" t="str">
        <f>VLOOKUP(A2558,Funcionários!$A$1:$I$98,3,FALSE)</f>
        <v>M</v>
      </c>
    </row>
    <row r="2559" spans="1:21" x14ac:dyDescent="0.3">
      <c r="A2559">
        <v>88</v>
      </c>
      <c r="B2559" t="str">
        <f>VLOOKUP(A2559,Funcionários!$A$1:$I$98,2,FALSE)</f>
        <v>Eloá Rodrigues</v>
      </c>
      <c r="C2559" s="2" t="s">
        <v>29</v>
      </c>
      <c r="D2559" s="4" t="s">
        <v>4320</v>
      </c>
      <c r="E2559" s="4" t="s">
        <v>4321</v>
      </c>
      <c r="F2559">
        <v>0</v>
      </c>
      <c r="G2559">
        <v>2.8</v>
      </c>
      <c r="H2559">
        <f t="shared" si="156"/>
        <v>2025</v>
      </c>
      <c r="I2559">
        <f t="shared" si="157"/>
        <v>4</v>
      </c>
      <c r="J2559" t="s">
        <v>9</v>
      </c>
      <c r="K2559" t="str">
        <f>VLOOKUP(A2559,Funcionários!$A$1:$I$98,7,FALSE)</f>
        <v>Manhã</v>
      </c>
      <c r="L2559" t="str">
        <f>VLOOKUP(K2559,Turnos!$A$1:$C$4,2,FALSE)</f>
        <v>06:00</v>
      </c>
      <c r="M2559" t="str">
        <f>VLOOKUP(K2559,Turnos!$A$1:$C$4,3,FALSE)</f>
        <v>14:00</v>
      </c>
      <c r="N2559" s="6">
        <v>9.7122222222222216</v>
      </c>
      <c r="O2559" s="6">
        <v>12.081666666666669</v>
      </c>
      <c r="P2559" s="6">
        <f t="shared" si="158"/>
        <v>21.79388888888889</v>
      </c>
      <c r="Q2559" t="str">
        <f t="shared" si="159"/>
        <v>Anomalia</v>
      </c>
      <c r="R2559" t="str">
        <f>VLOOKUP(A2559,Funcionários!$A$1:$I$98,6,FALSE)</f>
        <v>Logística</v>
      </c>
      <c r="S2559" t="str">
        <f>VLOOKUP(A2559,Funcionários!$A$1:$I$98,5,FALSE)</f>
        <v>Analista</v>
      </c>
      <c r="T2559">
        <f>VLOOKUP(A2559,Funcionários!$A$1:$I$98,8,FALSE)</f>
        <v>5590.83</v>
      </c>
      <c r="U2559" t="str">
        <f>VLOOKUP(A2559,Funcionários!$A$1:$I$98,3,FALSE)</f>
        <v>M</v>
      </c>
    </row>
    <row r="2560" spans="1:21" x14ac:dyDescent="0.3">
      <c r="A2560">
        <v>88</v>
      </c>
      <c r="B2560" t="str">
        <f>VLOOKUP(A2560,Funcionários!$A$1:$I$98,2,FALSE)</f>
        <v>Eloá Rodrigues</v>
      </c>
      <c r="C2560" s="2" t="s">
        <v>32</v>
      </c>
      <c r="D2560" s="4" t="s">
        <v>4322</v>
      </c>
      <c r="E2560" s="4" t="s">
        <v>4323</v>
      </c>
      <c r="F2560">
        <v>0</v>
      </c>
      <c r="G2560">
        <v>1</v>
      </c>
      <c r="H2560">
        <f t="shared" si="156"/>
        <v>2025</v>
      </c>
      <c r="I2560">
        <f t="shared" si="157"/>
        <v>4</v>
      </c>
      <c r="J2560" t="s">
        <v>12</v>
      </c>
      <c r="K2560" t="str">
        <f>VLOOKUP(A2560,Funcionários!$A$1:$I$98,7,FALSE)</f>
        <v>Manhã</v>
      </c>
      <c r="L2560" t="str">
        <f>VLOOKUP(K2560,Turnos!$A$1:$C$4,2,FALSE)</f>
        <v>06:00</v>
      </c>
      <c r="M2560" t="str">
        <f>VLOOKUP(K2560,Turnos!$A$1:$C$4,3,FALSE)</f>
        <v>14:00</v>
      </c>
      <c r="N2560" s="6">
        <v>4.9633333333333329</v>
      </c>
      <c r="O2560" s="6">
        <v>7.6908333333333339</v>
      </c>
      <c r="P2560" s="6">
        <f t="shared" si="158"/>
        <v>12.654166666666667</v>
      </c>
      <c r="Q2560" t="str">
        <f t="shared" si="159"/>
        <v>Anomalia</v>
      </c>
      <c r="R2560" t="str">
        <f>VLOOKUP(A2560,Funcionários!$A$1:$I$98,6,FALSE)</f>
        <v>Logística</v>
      </c>
      <c r="S2560" t="str">
        <f>VLOOKUP(A2560,Funcionários!$A$1:$I$98,5,FALSE)</f>
        <v>Analista</v>
      </c>
      <c r="T2560">
        <f>VLOOKUP(A2560,Funcionários!$A$1:$I$98,8,FALSE)</f>
        <v>5590.83</v>
      </c>
      <c r="U2560" t="str">
        <f>VLOOKUP(A2560,Funcionários!$A$1:$I$98,3,FALSE)</f>
        <v>M</v>
      </c>
    </row>
    <row r="2561" spans="1:21" x14ac:dyDescent="0.3">
      <c r="A2561">
        <v>88</v>
      </c>
      <c r="B2561" t="str">
        <f>VLOOKUP(A2561,Funcionários!$A$1:$I$98,2,FALSE)</f>
        <v>Eloá Rodrigues</v>
      </c>
      <c r="C2561" s="2" t="s">
        <v>35</v>
      </c>
      <c r="D2561" s="4" t="s">
        <v>4324</v>
      </c>
      <c r="E2561" s="4" t="s">
        <v>4325</v>
      </c>
      <c r="F2561">
        <v>0</v>
      </c>
      <c r="G2561">
        <v>1.8</v>
      </c>
      <c r="H2561">
        <f t="shared" si="156"/>
        <v>2025</v>
      </c>
      <c r="I2561">
        <f t="shared" si="157"/>
        <v>4</v>
      </c>
      <c r="J2561" t="s">
        <v>16</v>
      </c>
      <c r="K2561" t="str">
        <f>VLOOKUP(A2561,Funcionários!$A$1:$I$98,7,FALSE)</f>
        <v>Manhã</v>
      </c>
      <c r="L2561" t="str">
        <f>VLOOKUP(K2561,Turnos!$A$1:$C$4,2,FALSE)</f>
        <v>06:00</v>
      </c>
      <c r="M2561" t="str">
        <f>VLOOKUP(K2561,Turnos!$A$1:$C$4,3,FALSE)</f>
        <v>14:00</v>
      </c>
      <c r="N2561" s="6">
        <v>2.1475</v>
      </c>
      <c r="O2561" s="6">
        <v>3.1227777777777774</v>
      </c>
      <c r="P2561" s="6">
        <f t="shared" si="158"/>
        <v>5.2702777777777774</v>
      </c>
      <c r="Q2561" t="str">
        <f t="shared" si="159"/>
        <v>Anomalia</v>
      </c>
      <c r="R2561" t="str">
        <f>VLOOKUP(A2561,Funcionários!$A$1:$I$98,6,FALSE)</f>
        <v>Logística</v>
      </c>
      <c r="S2561" t="str">
        <f>VLOOKUP(A2561,Funcionários!$A$1:$I$98,5,FALSE)</f>
        <v>Analista</v>
      </c>
      <c r="T2561">
        <f>VLOOKUP(A2561,Funcionários!$A$1:$I$98,8,FALSE)</f>
        <v>5590.83</v>
      </c>
      <c r="U2561" t="str">
        <f>VLOOKUP(A2561,Funcionários!$A$1:$I$98,3,FALSE)</f>
        <v>M</v>
      </c>
    </row>
    <row r="2562" spans="1:21" x14ac:dyDescent="0.3">
      <c r="A2562">
        <v>88</v>
      </c>
      <c r="B2562" t="str">
        <f>VLOOKUP(A2562,Funcionários!$A$1:$I$98,2,FALSE)</f>
        <v>Eloá Rodrigues</v>
      </c>
      <c r="C2562" s="2" t="s">
        <v>36</v>
      </c>
      <c r="D2562" s="4" t="s">
        <v>4326</v>
      </c>
      <c r="E2562" s="4" t="s">
        <v>4327</v>
      </c>
      <c r="F2562">
        <v>0</v>
      </c>
      <c r="G2562">
        <v>0.6</v>
      </c>
      <c r="H2562">
        <f t="shared" si="156"/>
        <v>2025</v>
      </c>
      <c r="I2562">
        <f t="shared" si="157"/>
        <v>4</v>
      </c>
      <c r="J2562" t="s">
        <v>18</v>
      </c>
      <c r="K2562" t="str">
        <f>VLOOKUP(A2562,Funcionários!$A$1:$I$98,7,FALSE)</f>
        <v>Manhã</v>
      </c>
      <c r="L2562" t="str">
        <f>VLOOKUP(K2562,Turnos!$A$1:$C$4,2,FALSE)</f>
        <v>06:00</v>
      </c>
      <c r="M2562" t="str">
        <f>VLOOKUP(K2562,Turnos!$A$1:$C$4,3,FALSE)</f>
        <v>14:00</v>
      </c>
      <c r="N2562" s="6">
        <v>12.814444444444442</v>
      </c>
      <c r="O2562" s="6">
        <v>5.1505555555555569</v>
      </c>
      <c r="P2562" s="6">
        <f t="shared" si="158"/>
        <v>17.965</v>
      </c>
      <c r="Q2562" t="str">
        <f t="shared" si="159"/>
        <v>Anomalia</v>
      </c>
      <c r="R2562" t="str">
        <f>VLOOKUP(A2562,Funcionários!$A$1:$I$98,6,FALSE)</f>
        <v>Logística</v>
      </c>
      <c r="S2562" t="str">
        <f>VLOOKUP(A2562,Funcionários!$A$1:$I$98,5,FALSE)</f>
        <v>Analista</v>
      </c>
      <c r="T2562">
        <f>VLOOKUP(A2562,Funcionários!$A$1:$I$98,8,FALSE)</f>
        <v>5590.83</v>
      </c>
      <c r="U2562" t="str">
        <f>VLOOKUP(A2562,Funcionários!$A$1:$I$98,3,FALSE)</f>
        <v>M</v>
      </c>
    </row>
    <row r="2563" spans="1:21" x14ac:dyDescent="0.3">
      <c r="A2563">
        <v>88</v>
      </c>
      <c r="B2563" t="str">
        <f>VLOOKUP(A2563,Funcionários!$A$1:$I$98,2,FALSE)</f>
        <v>Eloá Rodrigues</v>
      </c>
      <c r="C2563" s="2" t="s">
        <v>39</v>
      </c>
      <c r="D2563" s="4" t="s">
        <v>4328</v>
      </c>
      <c r="E2563" s="4" t="s">
        <v>4329</v>
      </c>
      <c r="F2563">
        <v>0</v>
      </c>
      <c r="G2563">
        <v>0.6</v>
      </c>
      <c r="H2563">
        <f t="shared" ref="H2563:H2626" si="160">YEAR(C2563)</f>
        <v>2025</v>
      </c>
      <c r="I2563">
        <f t="shared" ref="I2563:I2626" si="161">MONTH(C2563)</f>
        <v>4</v>
      </c>
      <c r="J2563" t="s">
        <v>22</v>
      </c>
      <c r="K2563" t="str">
        <f>VLOOKUP(A2563,Funcionários!$A$1:$I$98,7,FALSE)</f>
        <v>Manhã</v>
      </c>
      <c r="L2563" t="str">
        <f>VLOOKUP(K2563,Turnos!$A$1:$C$4,2,FALSE)</f>
        <v>06:00</v>
      </c>
      <c r="M2563" t="str">
        <f>VLOOKUP(K2563,Turnos!$A$1:$C$4,3,FALSE)</f>
        <v>14:00</v>
      </c>
      <c r="N2563" s="6">
        <v>3.7886111111111109</v>
      </c>
      <c r="O2563" s="6">
        <v>9.5213888888888878</v>
      </c>
      <c r="P2563" s="6">
        <f t="shared" ref="P2563:P2626" si="162">N2563+O2563</f>
        <v>13.309999999999999</v>
      </c>
      <c r="Q2563" t="str">
        <f t="shared" ref="Q2563:Q2626" si="163">IF(OR(N2563&gt;2,O2563&gt;2),"Anomalia","OK")</f>
        <v>Anomalia</v>
      </c>
      <c r="R2563" t="str">
        <f>VLOOKUP(A2563,Funcionários!$A$1:$I$98,6,FALSE)</f>
        <v>Logística</v>
      </c>
      <c r="S2563" t="str">
        <f>VLOOKUP(A2563,Funcionários!$A$1:$I$98,5,FALSE)</f>
        <v>Analista</v>
      </c>
      <c r="T2563">
        <f>VLOOKUP(A2563,Funcionários!$A$1:$I$98,8,FALSE)</f>
        <v>5590.83</v>
      </c>
      <c r="U2563" t="str">
        <f>VLOOKUP(A2563,Funcionários!$A$1:$I$98,3,FALSE)</f>
        <v>M</v>
      </c>
    </row>
    <row r="2564" spans="1:21" x14ac:dyDescent="0.3">
      <c r="A2564">
        <v>88</v>
      </c>
      <c r="B2564" t="str">
        <f>VLOOKUP(A2564,Funcionários!$A$1:$I$98,2,FALSE)</f>
        <v>Eloá Rodrigues</v>
      </c>
      <c r="C2564" s="2" t="s">
        <v>42</v>
      </c>
      <c r="D2564" s="4" t="s">
        <v>4330</v>
      </c>
      <c r="E2564" s="4" t="s">
        <v>4331</v>
      </c>
      <c r="F2564">
        <v>0</v>
      </c>
      <c r="G2564">
        <v>1.4</v>
      </c>
      <c r="H2564">
        <f t="shared" si="160"/>
        <v>2025</v>
      </c>
      <c r="I2564">
        <f t="shared" si="161"/>
        <v>4</v>
      </c>
      <c r="J2564" t="s">
        <v>26</v>
      </c>
      <c r="K2564" t="str">
        <f>VLOOKUP(A2564,Funcionários!$A$1:$I$98,7,FALSE)</f>
        <v>Manhã</v>
      </c>
      <c r="L2564" t="str">
        <f>VLOOKUP(K2564,Turnos!$A$1:$C$4,2,FALSE)</f>
        <v>06:00</v>
      </c>
      <c r="M2564" t="str">
        <f>VLOOKUP(K2564,Turnos!$A$1:$C$4,3,FALSE)</f>
        <v>14:00</v>
      </c>
      <c r="N2564" s="6">
        <v>4.1002777777777784</v>
      </c>
      <c r="O2564" s="6">
        <v>11.530833333333334</v>
      </c>
      <c r="P2564" s="6">
        <f t="shared" si="162"/>
        <v>15.631111111111112</v>
      </c>
      <c r="Q2564" t="str">
        <f t="shared" si="163"/>
        <v>Anomalia</v>
      </c>
      <c r="R2564" t="str">
        <f>VLOOKUP(A2564,Funcionários!$A$1:$I$98,6,FALSE)</f>
        <v>Logística</v>
      </c>
      <c r="S2564" t="str">
        <f>VLOOKUP(A2564,Funcionários!$A$1:$I$98,5,FALSE)</f>
        <v>Analista</v>
      </c>
      <c r="T2564">
        <f>VLOOKUP(A2564,Funcionários!$A$1:$I$98,8,FALSE)</f>
        <v>5590.83</v>
      </c>
      <c r="U2564" t="str">
        <f>VLOOKUP(A2564,Funcionários!$A$1:$I$98,3,FALSE)</f>
        <v>M</v>
      </c>
    </row>
    <row r="2565" spans="1:21" x14ac:dyDescent="0.3">
      <c r="A2565">
        <v>88</v>
      </c>
      <c r="B2565" t="str">
        <f>VLOOKUP(A2565,Funcionários!$A$1:$I$98,2,FALSE)</f>
        <v>Eloá Rodrigues</v>
      </c>
      <c r="C2565" s="2" t="s">
        <v>45</v>
      </c>
      <c r="D2565" s="4"/>
      <c r="E2565" s="4"/>
      <c r="F2565">
        <v>1</v>
      </c>
      <c r="G2565">
        <v>0</v>
      </c>
      <c r="H2565">
        <f t="shared" si="160"/>
        <v>2025</v>
      </c>
      <c r="I2565">
        <f t="shared" si="161"/>
        <v>4</v>
      </c>
      <c r="J2565" t="s">
        <v>28</v>
      </c>
      <c r="K2565" t="str">
        <f>VLOOKUP(A2565,Funcionários!$A$1:$I$98,7,FALSE)</f>
        <v>Manhã</v>
      </c>
      <c r="L2565" t="str">
        <f>VLOOKUP(K2565,Turnos!$A$1:$C$4,2,FALSE)</f>
        <v>06:00</v>
      </c>
      <c r="M2565" t="str">
        <f>VLOOKUP(K2565,Turnos!$A$1:$C$4,3,FALSE)</f>
        <v>14:00</v>
      </c>
      <c r="N2565" s="6">
        <v>6</v>
      </c>
      <c r="O2565" s="6">
        <v>14</v>
      </c>
      <c r="P2565" s="6">
        <f t="shared" si="162"/>
        <v>20</v>
      </c>
      <c r="Q2565" t="str">
        <f t="shared" si="163"/>
        <v>Anomalia</v>
      </c>
      <c r="R2565" t="str">
        <f>VLOOKUP(A2565,Funcionários!$A$1:$I$98,6,FALSE)</f>
        <v>Logística</v>
      </c>
      <c r="S2565" t="str">
        <f>VLOOKUP(A2565,Funcionários!$A$1:$I$98,5,FALSE)</f>
        <v>Analista</v>
      </c>
      <c r="T2565">
        <f>VLOOKUP(A2565,Funcionários!$A$1:$I$98,8,FALSE)</f>
        <v>5590.83</v>
      </c>
      <c r="U2565" t="str">
        <f>VLOOKUP(A2565,Funcionários!$A$1:$I$98,3,FALSE)</f>
        <v>M</v>
      </c>
    </row>
    <row r="2566" spans="1:21" x14ac:dyDescent="0.3">
      <c r="A2566">
        <v>88</v>
      </c>
      <c r="B2566" t="str">
        <f>VLOOKUP(A2566,Funcionários!$A$1:$I$98,2,FALSE)</f>
        <v>Eloá Rodrigues</v>
      </c>
      <c r="C2566" s="2" t="s">
        <v>48</v>
      </c>
      <c r="D2566" s="4" t="s">
        <v>4332</v>
      </c>
      <c r="E2566" s="4" t="s">
        <v>4333</v>
      </c>
      <c r="F2566">
        <v>0</v>
      </c>
      <c r="G2566">
        <v>0.1</v>
      </c>
      <c r="H2566">
        <f t="shared" si="160"/>
        <v>2025</v>
      </c>
      <c r="I2566">
        <f t="shared" si="161"/>
        <v>4</v>
      </c>
      <c r="J2566" t="s">
        <v>9</v>
      </c>
      <c r="K2566" t="str">
        <f>VLOOKUP(A2566,Funcionários!$A$1:$I$98,7,FALSE)</f>
        <v>Manhã</v>
      </c>
      <c r="L2566" t="str">
        <f>VLOOKUP(K2566,Turnos!$A$1:$C$4,2,FALSE)</f>
        <v>06:00</v>
      </c>
      <c r="M2566" t="str">
        <f>VLOOKUP(K2566,Turnos!$A$1:$C$4,3,FALSE)</f>
        <v>14:00</v>
      </c>
      <c r="N2566" s="6">
        <v>0.6463888888888889</v>
      </c>
      <c r="O2566" s="6">
        <v>3.5619444444444457</v>
      </c>
      <c r="P2566" s="6">
        <f t="shared" si="162"/>
        <v>4.2083333333333348</v>
      </c>
      <c r="Q2566" t="str">
        <f t="shared" si="163"/>
        <v>Anomalia</v>
      </c>
      <c r="R2566" t="str">
        <f>VLOOKUP(A2566,Funcionários!$A$1:$I$98,6,FALSE)</f>
        <v>Logística</v>
      </c>
      <c r="S2566" t="str">
        <f>VLOOKUP(A2566,Funcionários!$A$1:$I$98,5,FALSE)</f>
        <v>Analista</v>
      </c>
      <c r="T2566">
        <f>VLOOKUP(A2566,Funcionários!$A$1:$I$98,8,FALSE)</f>
        <v>5590.83</v>
      </c>
      <c r="U2566" t="str">
        <f>VLOOKUP(A2566,Funcionários!$A$1:$I$98,3,FALSE)</f>
        <v>M</v>
      </c>
    </row>
    <row r="2567" spans="1:21" x14ac:dyDescent="0.3">
      <c r="A2567">
        <v>88</v>
      </c>
      <c r="B2567" t="str">
        <f>VLOOKUP(A2567,Funcionários!$A$1:$I$98,2,FALSE)</f>
        <v>Eloá Rodrigues</v>
      </c>
      <c r="C2567" s="2" t="s">
        <v>51</v>
      </c>
      <c r="D2567" s="4" t="s">
        <v>4334</v>
      </c>
      <c r="E2567" s="4" t="s">
        <v>4335</v>
      </c>
      <c r="F2567">
        <v>0</v>
      </c>
      <c r="G2567">
        <v>0.6</v>
      </c>
      <c r="H2567">
        <f t="shared" si="160"/>
        <v>2025</v>
      </c>
      <c r="I2567">
        <f t="shared" si="161"/>
        <v>4</v>
      </c>
      <c r="J2567" t="s">
        <v>12</v>
      </c>
      <c r="K2567" t="str">
        <f>VLOOKUP(A2567,Funcionários!$A$1:$I$98,7,FALSE)</f>
        <v>Manhã</v>
      </c>
      <c r="L2567" t="str">
        <f>VLOOKUP(K2567,Turnos!$A$1:$C$4,2,FALSE)</f>
        <v>06:00</v>
      </c>
      <c r="M2567" t="str">
        <f>VLOOKUP(K2567,Turnos!$A$1:$C$4,3,FALSE)</f>
        <v>14:00</v>
      </c>
      <c r="N2567" s="6">
        <v>2.0263888888888881</v>
      </c>
      <c r="O2567" s="6">
        <v>8.2780555555555555</v>
      </c>
      <c r="P2567" s="6">
        <f t="shared" si="162"/>
        <v>10.304444444444444</v>
      </c>
      <c r="Q2567" t="str">
        <f t="shared" si="163"/>
        <v>Anomalia</v>
      </c>
      <c r="R2567" t="str">
        <f>VLOOKUP(A2567,Funcionários!$A$1:$I$98,6,FALSE)</f>
        <v>Logística</v>
      </c>
      <c r="S2567" t="str">
        <f>VLOOKUP(A2567,Funcionários!$A$1:$I$98,5,FALSE)</f>
        <v>Analista</v>
      </c>
      <c r="T2567">
        <f>VLOOKUP(A2567,Funcionários!$A$1:$I$98,8,FALSE)</f>
        <v>5590.83</v>
      </c>
      <c r="U2567" t="str">
        <f>VLOOKUP(A2567,Funcionários!$A$1:$I$98,3,FALSE)</f>
        <v>M</v>
      </c>
    </row>
    <row r="2568" spans="1:21" x14ac:dyDescent="0.3">
      <c r="A2568">
        <v>88</v>
      </c>
      <c r="B2568" t="str">
        <f>VLOOKUP(A2568,Funcionários!$A$1:$I$98,2,FALSE)</f>
        <v>Eloá Rodrigues</v>
      </c>
      <c r="C2568" s="2" t="s">
        <v>54</v>
      </c>
      <c r="D2568" s="4" t="s">
        <v>4336</v>
      </c>
      <c r="E2568" s="4" t="s">
        <v>4337</v>
      </c>
      <c r="F2568">
        <v>0</v>
      </c>
      <c r="G2568">
        <v>0.9</v>
      </c>
      <c r="H2568">
        <f t="shared" si="160"/>
        <v>2025</v>
      </c>
      <c r="I2568">
        <f t="shared" si="161"/>
        <v>4</v>
      </c>
      <c r="J2568" t="s">
        <v>16</v>
      </c>
      <c r="K2568" t="str">
        <f>VLOOKUP(A2568,Funcionários!$A$1:$I$98,7,FALSE)</f>
        <v>Manhã</v>
      </c>
      <c r="L2568" t="str">
        <f>VLOOKUP(K2568,Turnos!$A$1:$C$4,2,FALSE)</f>
        <v>06:00</v>
      </c>
      <c r="M2568" t="str">
        <f>VLOOKUP(K2568,Turnos!$A$1:$C$4,3,FALSE)</f>
        <v>14:00</v>
      </c>
      <c r="N2568" s="6">
        <v>4.3975000000000017</v>
      </c>
      <c r="O2568" s="6">
        <v>4.20722222222222</v>
      </c>
      <c r="P2568" s="6">
        <f t="shared" si="162"/>
        <v>8.6047222222222217</v>
      </c>
      <c r="Q2568" t="str">
        <f t="shared" si="163"/>
        <v>Anomalia</v>
      </c>
      <c r="R2568" t="str">
        <f>VLOOKUP(A2568,Funcionários!$A$1:$I$98,6,FALSE)</f>
        <v>Logística</v>
      </c>
      <c r="S2568" t="str">
        <f>VLOOKUP(A2568,Funcionários!$A$1:$I$98,5,FALSE)</f>
        <v>Analista</v>
      </c>
      <c r="T2568">
        <f>VLOOKUP(A2568,Funcionários!$A$1:$I$98,8,FALSE)</f>
        <v>5590.83</v>
      </c>
      <c r="U2568" t="str">
        <f>VLOOKUP(A2568,Funcionários!$A$1:$I$98,3,FALSE)</f>
        <v>M</v>
      </c>
    </row>
    <row r="2569" spans="1:21" x14ac:dyDescent="0.3">
      <c r="A2569">
        <v>88</v>
      </c>
      <c r="B2569" t="str">
        <f>VLOOKUP(A2569,Funcionários!$A$1:$I$98,2,FALSE)</f>
        <v>Eloá Rodrigues</v>
      </c>
      <c r="C2569" s="2" t="s">
        <v>57</v>
      </c>
      <c r="D2569" s="4" t="s">
        <v>4338</v>
      </c>
      <c r="E2569" s="4" t="s">
        <v>4339</v>
      </c>
      <c r="F2569">
        <v>0</v>
      </c>
      <c r="G2569">
        <v>0.2</v>
      </c>
      <c r="H2569">
        <f t="shared" si="160"/>
        <v>2025</v>
      </c>
      <c r="I2569">
        <f t="shared" si="161"/>
        <v>4</v>
      </c>
      <c r="J2569" t="s">
        <v>18</v>
      </c>
      <c r="K2569" t="str">
        <f>VLOOKUP(A2569,Funcionários!$A$1:$I$98,7,FALSE)</f>
        <v>Manhã</v>
      </c>
      <c r="L2569" t="str">
        <f>VLOOKUP(K2569,Turnos!$A$1:$C$4,2,FALSE)</f>
        <v>06:00</v>
      </c>
      <c r="M2569" t="str">
        <f>VLOOKUP(K2569,Turnos!$A$1:$C$4,3,FALSE)</f>
        <v>14:00</v>
      </c>
      <c r="N2569" s="6">
        <v>17.031388888888888</v>
      </c>
      <c r="O2569" s="6">
        <v>7.5627777777777787</v>
      </c>
      <c r="P2569" s="6">
        <f t="shared" si="162"/>
        <v>24.594166666666666</v>
      </c>
      <c r="Q2569" t="str">
        <f t="shared" si="163"/>
        <v>Anomalia</v>
      </c>
      <c r="R2569" t="str">
        <f>VLOOKUP(A2569,Funcionários!$A$1:$I$98,6,FALSE)</f>
        <v>Logística</v>
      </c>
      <c r="S2569" t="str">
        <f>VLOOKUP(A2569,Funcionários!$A$1:$I$98,5,FALSE)</f>
        <v>Analista</v>
      </c>
      <c r="T2569">
        <f>VLOOKUP(A2569,Funcionários!$A$1:$I$98,8,FALSE)</f>
        <v>5590.83</v>
      </c>
      <c r="U2569" t="str">
        <f>VLOOKUP(A2569,Funcionários!$A$1:$I$98,3,FALSE)</f>
        <v>M</v>
      </c>
    </row>
    <row r="2570" spans="1:21" x14ac:dyDescent="0.3">
      <c r="A2570">
        <v>88</v>
      </c>
      <c r="B2570" t="str">
        <f>VLOOKUP(A2570,Funcionários!$A$1:$I$98,2,FALSE)</f>
        <v>Eloá Rodrigues</v>
      </c>
      <c r="C2570" s="2" t="s">
        <v>60</v>
      </c>
      <c r="D2570" s="4" t="s">
        <v>1525</v>
      </c>
      <c r="E2570" s="4" t="s">
        <v>4340</v>
      </c>
      <c r="F2570">
        <v>0</v>
      </c>
      <c r="G2570">
        <v>0.5</v>
      </c>
      <c r="H2570">
        <f t="shared" si="160"/>
        <v>2025</v>
      </c>
      <c r="I2570">
        <f t="shared" si="161"/>
        <v>4</v>
      </c>
      <c r="J2570" t="s">
        <v>22</v>
      </c>
      <c r="K2570" t="str">
        <f>VLOOKUP(A2570,Funcionários!$A$1:$I$98,7,FALSE)</f>
        <v>Manhã</v>
      </c>
      <c r="L2570" t="str">
        <f>VLOOKUP(K2570,Turnos!$A$1:$C$4,2,FALSE)</f>
        <v>06:00</v>
      </c>
      <c r="M2570" t="str">
        <f>VLOOKUP(K2570,Turnos!$A$1:$C$4,3,FALSE)</f>
        <v>14:00</v>
      </c>
      <c r="N2570" s="6">
        <v>5.4975000000000005</v>
      </c>
      <c r="O2570" s="6">
        <v>2.0650000000000004</v>
      </c>
      <c r="P2570" s="6">
        <f t="shared" si="162"/>
        <v>7.5625000000000009</v>
      </c>
      <c r="Q2570" t="str">
        <f t="shared" si="163"/>
        <v>Anomalia</v>
      </c>
      <c r="R2570" t="str">
        <f>VLOOKUP(A2570,Funcionários!$A$1:$I$98,6,FALSE)</f>
        <v>Logística</v>
      </c>
      <c r="S2570" t="str">
        <f>VLOOKUP(A2570,Funcionários!$A$1:$I$98,5,FALSE)</f>
        <v>Analista</v>
      </c>
      <c r="T2570">
        <f>VLOOKUP(A2570,Funcionários!$A$1:$I$98,8,FALSE)</f>
        <v>5590.83</v>
      </c>
      <c r="U2570" t="str">
        <f>VLOOKUP(A2570,Funcionários!$A$1:$I$98,3,FALSE)</f>
        <v>M</v>
      </c>
    </row>
    <row r="2571" spans="1:21" x14ac:dyDescent="0.3">
      <c r="A2571">
        <v>88</v>
      </c>
      <c r="B2571" t="str">
        <f>VLOOKUP(A2571,Funcionários!$A$1:$I$98,2,FALSE)</f>
        <v>Eloá Rodrigues</v>
      </c>
      <c r="C2571" s="2" t="s">
        <v>63</v>
      </c>
      <c r="D2571" s="4" t="s">
        <v>4341</v>
      </c>
      <c r="E2571" s="4" t="s">
        <v>4342</v>
      </c>
      <c r="F2571">
        <v>0</v>
      </c>
      <c r="G2571">
        <v>0.5</v>
      </c>
      <c r="H2571">
        <f t="shared" si="160"/>
        <v>2025</v>
      </c>
      <c r="I2571">
        <f t="shared" si="161"/>
        <v>4</v>
      </c>
      <c r="J2571" t="s">
        <v>26</v>
      </c>
      <c r="K2571" t="str">
        <f>VLOOKUP(A2571,Funcionários!$A$1:$I$98,7,FALSE)</f>
        <v>Manhã</v>
      </c>
      <c r="L2571" t="str">
        <f>VLOOKUP(K2571,Turnos!$A$1:$C$4,2,FALSE)</f>
        <v>06:00</v>
      </c>
      <c r="M2571" t="str">
        <f>VLOOKUP(K2571,Turnos!$A$1:$C$4,3,FALSE)</f>
        <v>14:00</v>
      </c>
      <c r="N2571" s="6">
        <v>15.782777777777776</v>
      </c>
      <c r="O2571" s="6">
        <v>2.0144444444444414</v>
      </c>
      <c r="P2571" s="6">
        <f t="shared" si="162"/>
        <v>17.797222222222217</v>
      </c>
      <c r="Q2571" t="str">
        <f t="shared" si="163"/>
        <v>Anomalia</v>
      </c>
      <c r="R2571" t="str">
        <f>VLOOKUP(A2571,Funcionários!$A$1:$I$98,6,FALSE)</f>
        <v>Logística</v>
      </c>
      <c r="S2571" t="str">
        <f>VLOOKUP(A2571,Funcionários!$A$1:$I$98,5,FALSE)</f>
        <v>Analista</v>
      </c>
      <c r="T2571">
        <f>VLOOKUP(A2571,Funcionários!$A$1:$I$98,8,FALSE)</f>
        <v>5590.83</v>
      </c>
      <c r="U2571" t="str">
        <f>VLOOKUP(A2571,Funcionários!$A$1:$I$98,3,FALSE)</f>
        <v>M</v>
      </c>
    </row>
    <row r="2572" spans="1:21" x14ac:dyDescent="0.3">
      <c r="A2572">
        <v>88</v>
      </c>
      <c r="B2572" t="str">
        <f>VLOOKUP(A2572,Funcionários!$A$1:$I$98,2,FALSE)</f>
        <v>Eloá Rodrigues</v>
      </c>
      <c r="C2572" s="2" t="s">
        <v>66</v>
      </c>
      <c r="D2572" s="4" t="s">
        <v>4343</v>
      </c>
      <c r="E2572" s="4" t="s">
        <v>4344</v>
      </c>
      <c r="F2572">
        <v>0</v>
      </c>
      <c r="G2572">
        <v>1.4</v>
      </c>
      <c r="H2572">
        <f t="shared" si="160"/>
        <v>2025</v>
      </c>
      <c r="I2572">
        <f t="shared" si="161"/>
        <v>4</v>
      </c>
      <c r="J2572" t="s">
        <v>28</v>
      </c>
      <c r="K2572" t="str">
        <f>VLOOKUP(A2572,Funcionários!$A$1:$I$98,7,FALSE)</f>
        <v>Manhã</v>
      </c>
      <c r="L2572" t="str">
        <f>VLOOKUP(K2572,Turnos!$A$1:$C$4,2,FALSE)</f>
        <v>06:00</v>
      </c>
      <c r="M2572" t="str">
        <f>VLOOKUP(K2572,Turnos!$A$1:$C$4,3,FALSE)</f>
        <v>14:00</v>
      </c>
      <c r="N2572" s="6">
        <v>2.6974999999999998</v>
      </c>
      <c r="O2572" s="6">
        <v>1.1086111111111103</v>
      </c>
      <c r="P2572" s="6">
        <f t="shared" si="162"/>
        <v>3.8061111111111101</v>
      </c>
      <c r="Q2572" t="str">
        <f t="shared" si="163"/>
        <v>Anomalia</v>
      </c>
      <c r="R2572" t="str">
        <f>VLOOKUP(A2572,Funcionários!$A$1:$I$98,6,FALSE)</f>
        <v>Logística</v>
      </c>
      <c r="S2572" t="str">
        <f>VLOOKUP(A2572,Funcionários!$A$1:$I$98,5,FALSE)</f>
        <v>Analista</v>
      </c>
      <c r="T2572">
        <f>VLOOKUP(A2572,Funcionários!$A$1:$I$98,8,FALSE)</f>
        <v>5590.83</v>
      </c>
      <c r="U2572" t="str">
        <f>VLOOKUP(A2572,Funcionários!$A$1:$I$98,3,FALSE)</f>
        <v>M</v>
      </c>
    </row>
    <row r="2573" spans="1:21" x14ac:dyDescent="0.3">
      <c r="A2573">
        <v>88</v>
      </c>
      <c r="B2573" t="str">
        <f>VLOOKUP(A2573,Funcionários!$A$1:$I$98,2,FALSE)</f>
        <v>Eloá Rodrigues</v>
      </c>
      <c r="C2573" s="2" t="s">
        <v>69</v>
      </c>
      <c r="D2573" s="4" t="s">
        <v>4345</v>
      </c>
      <c r="E2573" s="4" t="s">
        <v>4346</v>
      </c>
      <c r="F2573">
        <v>0</v>
      </c>
      <c r="G2573">
        <v>2.6</v>
      </c>
      <c r="H2573">
        <f t="shared" si="160"/>
        <v>2025</v>
      </c>
      <c r="I2573">
        <f t="shared" si="161"/>
        <v>4</v>
      </c>
      <c r="J2573" t="s">
        <v>9</v>
      </c>
      <c r="K2573" t="str">
        <f>VLOOKUP(A2573,Funcionários!$A$1:$I$98,7,FALSE)</f>
        <v>Manhã</v>
      </c>
      <c r="L2573" t="str">
        <f>VLOOKUP(K2573,Turnos!$A$1:$C$4,2,FALSE)</f>
        <v>06:00</v>
      </c>
      <c r="M2573" t="str">
        <f>VLOOKUP(K2573,Turnos!$A$1:$C$4,3,FALSE)</f>
        <v>14:00</v>
      </c>
      <c r="N2573" s="6">
        <v>12.364722222222223</v>
      </c>
      <c r="O2573" s="6">
        <v>6.2808333333333319</v>
      </c>
      <c r="P2573" s="6">
        <f t="shared" si="162"/>
        <v>18.645555555555553</v>
      </c>
      <c r="Q2573" t="str">
        <f t="shared" si="163"/>
        <v>Anomalia</v>
      </c>
      <c r="R2573" t="str">
        <f>VLOOKUP(A2573,Funcionários!$A$1:$I$98,6,FALSE)</f>
        <v>Logística</v>
      </c>
      <c r="S2573" t="str">
        <f>VLOOKUP(A2573,Funcionários!$A$1:$I$98,5,FALSE)</f>
        <v>Analista</v>
      </c>
      <c r="T2573">
        <f>VLOOKUP(A2573,Funcionários!$A$1:$I$98,8,FALSE)</f>
        <v>5590.83</v>
      </c>
      <c r="U2573" t="str">
        <f>VLOOKUP(A2573,Funcionários!$A$1:$I$98,3,FALSE)</f>
        <v>M</v>
      </c>
    </row>
    <row r="2574" spans="1:21" x14ac:dyDescent="0.3">
      <c r="A2574">
        <v>88</v>
      </c>
      <c r="B2574" t="str">
        <f>VLOOKUP(A2574,Funcionários!$A$1:$I$98,2,FALSE)</f>
        <v>Eloá Rodrigues</v>
      </c>
      <c r="C2574" s="2" t="s">
        <v>72</v>
      </c>
      <c r="D2574" s="4" t="s">
        <v>4347</v>
      </c>
      <c r="E2574" s="4" t="s">
        <v>4348</v>
      </c>
      <c r="F2574">
        <v>0</v>
      </c>
      <c r="G2574">
        <v>1.3</v>
      </c>
      <c r="H2574">
        <f t="shared" si="160"/>
        <v>2025</v>
      </c>
      <c r="I2574">
        <f t="shared" si="161"/>
        <v>4</v>
      </c>
      <c r="J2574" t="s">
        <v>12</v>
      </c>
      <c r="K2574" t="str">
        <f>VLOOKUP(A2574,Funcionários!$A$1:$I$98,7,FALSE)</f>
        <v>Manhã</v>
      </c>
      <c r="L2574" t="str">
        <f>VLOOKUP(K2574,Turnos!$A$1:$C$4,2,FALSE)</f>
        <v>06:00</v>
      </c>
      <c r="M2574" t="str">
        <f>VLOOKUP(K2574,Turnos!$A$1:$C$4,3,FALSE)</f>
        <v>14:00</v>
      </c>
      <c r="N2574" s="6">
        <v>8.4750000000000014</v>
      </c>
      <c r="O2574" s="6">
        <v>3.9086111111111084</v>
      </c>
      <c r="P2574" s="6">
        <f t="shared" si="162"/>
        <v>12.38361111111111</v>
      </c>
      <c r="Q2574" t="str">
        <f t="shared" si="163"/>
        <v>Anomalia</v>
      </c>
      <c r="R2574" t="str">
        <f>VLOOKUP(A2574,Funcionários!$A$1:$I$98,6,FALSE)</f>
        <v>Logística</v>
      </c>
      <c r="S2574" t="str">
        <f>VLOOKUP(A2574,Funcionários!$A$1:$I$98,5,FALSE)</f>
        <v>Analista</v>
      </c>
      <c r="T2574">
        <f>VLOOKUP(A2574,Funcionários!$A$1:$I$98,8,FALSE)</f>
        <v>5590.83</v>
      </c>
      <c r="U2574" t="str">
        <f>VLOOKUP(A2574,Funcionários!$A$1:$I$98,3,FALSE)</f>
        <v>M</v>
      </c>
    </row>
    <row r="2575" spans="1:21" x14ac:dyDescent="0.3">
      <c r="A2575">
        <v>88</v>
      </c>
      <c r="B2575" t="str">
        <f>VLOOKUP(A2575,Funcionários!$A$1:$I$98,2,FALSE)</f>
        <v>Eloá Rodrigues</v>
      </c>
      <c r="C2575" s="2" t="s">
        <v>75</v>
      </c>
      <c r="D2575" s="4" t="s">
        <v>4349</v>
      </c>
      <c r="E2575" s="4" t="s">
        <v>4350</v>
      </c>
      <c r="F2575">
        <v>0</v>
      </c>
      <c r="G2575">
        <v>1.8</v>
      </c>
      <c r="H2575">
        <f t="shared" si="160"/>
        <v>2025</v>
      </c>
      <c r="I2575">
        <f t="shared" si="161"/>
        <v>4</v>
      </c>
      <c r="J2575" t="s">
        <v>16</v>
      </c>
      <c r="K2575" t="str">
        <f>VLOOKUP(A2575,Funcionários!$A$1:$I$98,7,FALSE)</f>
        <v>Manhã</v>
      </c>
      <c r="L2575" t="str">
        <f>VLOOKUP(K2575,Turnos!$A$1:$C$4,2,FALSE)</f>
        <v>06:00</v>
      </c>
      <c r="M2575" t="str">
        <f>VLOOKUP(K2575,Turnos!$A$1:$C$4,3,FALSE)</f>
        <v>14:00</v>
      </c>
      <c r="N2575" s="6">
        <v>16.8</v>
      </c>
      <c r="O2575" s="6">
        <v>3.6338888888888889</v>
      </c>
      <c r="P2575" s="6">
        <f t="shared" si="162"/>
        <v>20.433888888888891</v>
      </c>
      <c r="Q2575" t="str">
        <f t="shared" si="163"/>
        <v>Anomalia</v>
      </c>
      <c r="R2575" t="str">
        <f>VLOOKUP(A2575,Funcionários!$A$1:$I$98,6,FALSE)</f>
        <v>Logística</v>
      </c>
      <c r="S2575" t="str">
        <f>VLOOKUP(A2575,Funcionários!$A$1:$I$98,5,FALSE)</f>
        <v>Analista</v>
      </c>
      <c r="T2575">
        <f>VLOOKUP(A2575,Funcionários!$A$1:$I$98,8,FALSE)</f>
        <v>5590.83</v>
      </c>
      <c r="U2575" t="str">
        <f>VLOOKUP(A2575,Funcionários!$A$1:$I$98,3,FALSE)</f>
        <v>M</v>
      </c>
    </row>
    <row r="2576" spans="1:21" x14ac:dyDescent="0.3">
      <c r="A2576">
        <v>88</v>
      </c>
      <c r="B2576" t="str">
        <f>VLOOKUP(A2576,Funcionários!$A$1:$I$98,2,FALSE)</f>
        <v>Eloá Rodrigues</v>
      </c>
      <c r="C2576" s="2" t="s">
        <v>76</v>
      </c>
      <c r="D2576" s="4" t="s">
        <v>4351</v>
      </c>
      <c r="E2576" s="4" t="s">
        <v>4352</v>
      </c>
      <c r="F2576">
        <v>0</v>
      </c>
      <c r="G2576">
        <v>1.5</v>
      </c>
      <c r="H2576">
        <f t="shared" si="160"/>
        <v>2025</v>
      </c>
      <c r="I2576">
        <f t="shared" si="161"/>
        <v>4</v>
      </c>
      <c r="J2576" t="s">
        <v>18</v>
      </c>
      <c r="K2576" t="str">
        <f>VLOOKUP(A2576,Funcionários!$A$1:$I$98,7,FALSE)</f>
        <v>Manhã</v>
      </c>
      <c r="L2576" t="str">
        <f>VLOOKUP(K2576,Turnos!$A$1:$C$4,2,FALSE)</f>
        <v>06:00</v>
      </c>
      <c r="M2576" t="str">
        <f>VLOOKUP(K2576,Turnos!$A$1:$C$4,3,FALSE)</f>
        <v>14:00</v>
      </c>
      <c r="N2576" s="6">
        <v>3.7480555555555566</v>
      </c>
      <c r="O2576" s="6">
        <v>9.0711111111111133</v>
      </c>
      <c r="P2576" s="6">
        <f t="shared" si="162"/>
        <v>12.819166666666669</v>
      </c>
      <c r="Q2576" t="str">
        <f t="shared" si="163"/>
        <v>Anomalia</v>
      </c>
      <c r="R2576" t="str">
        <f>VLOOKUP(A2576,Funcionários!$A$1:$I$98,6,FALSE)</f>
        <v>Logística</v>
      </c>
      <c r="S2576" t="str">
        <f>VLOOKUP(A2576,Funcionários!$A$1:$I$98,5,FALSE)</f>
        <v>Analista</v>
      </c>
      <c r="T2576">
        <f>VLOOKUP(A2576,Funcionários!$A$1:$I$98,8,FALSE)</f>
        <v>5590.83</v>
      </c>
      <c r="U2576" t="str">
        <f>VLOOKUP(A2576,Funcionários!$A$1:$I$98,3,FALSE)</f>
        <v>M</v>
      </c>
    </row>
    <row r="2577" spans="1:21" x14ac:dyDescent="0.3">
      <c r="A2577">
        <v>88</v>
      </c>
      <c r="B2577" t="str">
        <f>VLOOKUP(A2577,Funcionários!$A$1:$I$98,2,FALSE)</f>
        <v>Eloá Rodrigues</v>
      </c>
      <c r="C2577" s="2" t="s">
        <v>79</v>
      </c>
      <c r="D2577" s="4" t="s">
        <v>4353</v>
      </c>
      <c r="E2577" s="4" t="s">
        <v>4354</v>
      </c>
      <c r="F2577">
        <v>0</v>
      </c>
      <c r="G2577">
        <v>0</v>
      </c>
      <c r="H2577">
        <f t="shared" si="160"/>
        <v>2025</v>
      </c>
      <c r="I2577">
        <f t="shared" si="161"/>
        <v>4</v>
      </c>
      <c r="J2577" t="s">
        <v>22</v>
      </c>
      <c r="K2577" t="str">
        <f>VLOOKUP(A2577,Funcionários!$A$1:$I$98,7,FALSE)</f>
        <v>Manhã</v>
      </c>
      <c r="L2577" t="str">
        <f>VLOOKUP(K2577,Turnos!$A$1:$C$4,2,FALSE)</f>
        <v>06:00</v>
      </c>
      <c r="M2577" t="str">
        <f>VLOOKUP(K2577,Turnos!$A$1:$C$4,3,FALSE)</f>
        <v>14:00</v>
      </c>
      <c r="N2577" s="6">
        <v>4.1880555555555556</v>
      </c>
      <c r="O2577" s="6">
        <v>2.9625000000000008</v>
      </c>
      <c r="P2577" s="6">
        <f t="shared" si="162"/>
        <v>7.150555555555556</v>
      </c>
      <c r="Q2577" t="str">
        <f t="shared" si="163"/>
        <v>Anomalia</v>
      </c>
      <c r="R2577" t="str">
        <f>VLOOKUP(A2577,Funcionários!$A$1:$I$98,6,FALSE)</f>
        <v>Logística</v>
      </c>
      <c r="S2577" t="str">
        <f>VLOOKUP(A2577,Funcionários!$A$1:$I$98,5,FALSE)</f>
        <v>Analista</v>
      </c>
      <c r="T2577">
        <f>VLOOKUP(A2577,Funcionários!$A$1:$I$98,8,FALSE)</f>
        <v>5590.83</v>
      </c>
      <c r="U2577" t="str">
        <f>VLOOKUP(A2577,Funcionários!$A$1:$I$98,3,FALSE)</f>
        <v>M</v>
      </c>
    </row>
    <row r="2578" spans="1:21" x14ac:dyDescent="0.3">
      <c r="A2578">
        <v>88</v>
      </c>
      <c r="B2578" t="str">
        <f>VLOOKUP(A2578,Funcionários!$A$1:$I$98,2,FALSE)</f>
        <v>Eloá Rodrigues</v>
      </c>
      <c r="C2578" s="2" t="s">
        <v>82</v>
      </c>
      <c r="D2578" s="4"/>
      <c r="E2578" s="4"/>
      <c r="F2578">
        <v>1</v>
      </c>
      <c r="G2578">
        <v>0</v>
      </c>
      <c r="H2578">
        <f t="shared" si="160"/>
        <v>2025</v>
      </c>
      <c r="I2578">
        <f t="shared" si="161"/>
        <v>4</v>
      </c>
      <c r="J2578" t="s">
        <v>26</v>
      </c>
      <c r="K2578" t="str">
        <f>VLOOKUP(A2578,Funcionários!$A$1:$I$98,7,FALSE)</f>
        <v>Manhã</v>
      </c>
      <c r="L2578" t="str">
        <f>VLOOKUP(K2578,Turnos!$A$1:$C$4,2,FALSE)</f>
        <v>06:00</v>
      </c>
      <c r="M2578" t="str">
        <f>VLOOKUP(K2578,Turnos!$A$1:$C$4,3,FALSE)</f>
        <v>14:00</v>
      </c>
      <c r="N2578" s="6">
        <v>6</v>
      </c>
      <c r="O2578" s="6">
        <v>14</v>
      </c>
      <c r="P2578" s="6">
        <f t="shared" si="162"/>
        <v>20</v>
      </c>
      <c r="Q2578" t="str">
        <f t="shared" si="163"/>
        <v>Anomalia</v>
      </c>
      <c r="R2578" t="str">
        <f>VLOOKUP(A2578,Funcionários!$A$1:$I$98,6,FALSE)</f>
        <v>Logística</v>
      </c>
      <c r="S2578" t="str">
        <f>VLOOKUP(A2578,Funcionários!$A$1:$I$98,5,FALSE)</f>
        <v>Analista</v>
      </c>
      <c r="T2578">
        <f>VLOOKUP(A2578,Funcionários!$A$1:$I$98,8,FALSE)</f>
        <v>5590.83</v>
      </c>
      <c r="U2578" t="str">
        <f>VLOOKUP(A2578,Funcionários!$A$1:$I$98,3,FALSE)</f>
        <v>M</v>
      </c>
    </row>
    <row r="2579" spans="1:21" x14ac:dyDescent="0.3">
      <c r="A2579">
        <v>88</v>
      </c>
      <c r="B2579" t="str">
        <f>VLOOKUP(A2579,Funcionários!$A$1:$I$98,2,FALSE)</f>
        <v>Eloá Rodrigues</v>
      </c>
      <c r="C2579" s="2" t="s">
        <v>85</v>
      </c>
      <c r="D2579" s="4" t="s">
        <v>4355</v>
      </c>
      <c r="E2579" s="4" t="s">
        <v>4356</v>
      </c>
      <c r="F2579">
        <v>0</v>
      </c>
      <c r="G2579">
        <v>1.6</v>
      </c>
      <c r="H2579">
        <f t="shared" si="160"/>
        <v>2025</v>
      </c>
      <c r="I2579">
        <f t="shared" si="161"/>
        <v>4</v>
      </c>
      <c r="J2579" t="s">
        <v>28</v>
      </c>
      <c r="K2579" t="str">
        <f>VLOOKUP(A2579,Funcionários!$A$1:$I$98,7,FALSE)</f>
        <v>Manhã</v>
      </c>
      <c r="L2579" t="str">
        <f>VLOOKUP(K2579,Turnos!$A$1:$C$4,2,FALSE)</f>
        <v>06:00</v>
      </c>
      <c r="M2579" t="str">
        <f>VLOOKUP(K2579,Turnos!$A$1:$C$4,3,FALSE)</f>
        <v>14:00</v>
      </c>
      <c r="N2579" s="6">
        <v>2.1250000000000004</v>
      </c>
      <c r="O2579" s="6">
        <v>5.1400000000000015</v>
      </c>
      <c r="P2579" s="6">
        <f t="shared" si="162"/>
        <v>7.2650000000000023</v>
      </c>
      <c r="Q2579" t="str">
        <f t="shared" si="163"/>
        <v>Anomalia</v>
      </c>
      <c r="R2579" t="str">
        <f>VLOOKUP(A2579,Funcionários!$A$1:$I$98,6,FALSE)</f>
        <v>Logística</v>
      </c>
      <c r="S2579" t="str">
        <f>VLOOKUP(A2579,Funcionários!$A$1:$I$98,5,FALSE)</f>
        <v>Analista</v>
      </c>
      <c r="T2579">
        <f>VLOOKUP(A2579,Funcionários!$A$1:$I$98,8,FALSE)</f>
        <v>5590.83</v>
      </c>
      <c r="U2579" t="str">
        <f>VLOOKUP(A2579,Funcionários!$A$1:$I$98,3,FALSE)</f>
        <v>M</v>
      </c>
    </row>
    <row r="2580" spans="1:21" x14ac:dyDescent="0.3">
      <c r="A2580">
        <v>88</v>
      </c>
      <c r="B2580" t="str">
        <f>VLOOKUP(A2580,Funcionários!$A$1:$I$98,2,FALSE)</f>
        <v>Eloá Rodrigues</v>
      </c>
      <c r="C2580" s="2" t="s">
        <v>88</v>
      </c>
      <c r="D2580" s="4" t="s">
        <v>4357</v>
      </c>
      <c r="E2580" s="4" t="s">
        <v>4358</v>
      </c>
      <c r="F2580">
        <v>0</v>
      </c>
      <c r="G2580">
        <v>1.4</v>
      </c>
      <c r="H2580">
        <f t="shared" si="160"/>
        <v>2025</v>
      </c>
      <c r="I2580">
        <f t="shared" si="161"/>
        <v>4</v>
      </c>
      <c r="J2580" t="s">
        <v>9</v>
      </c>
      <c r="K2580" t="str">
        <f>VLOOKUP(A2580,Funcionários!$A$1:$I$98,7,FALSE)</f>
        <v>Manhã</v>
      </c>
      <c r="L2580" t="str">
        <f>VLOOKUP(K2580,Turnos!$A$1:$C$4,2,FALSE)</f>
        <v>06:00</v>
      </c>
      <c r="M2580" t="str">
        <f>VLOOKUP(K2580,Turnos!$A$1:$C$4,3,FALSE)</f>
        <v>14:00</v>
      </c>
      <c r="N2580" s="6">
        <v>13.224444444444442</v>
      </c>
      <c r="O2580" s="6">
        <v>1.8055555555553937E-2</v>
      </c>
      <c r="P2580" s="6">
        <f t="shared" si="162"/>
        <v>13.242499999999996</v>
      </c>
      <c r="Q2580" t="str">
        <f t="shared" si="163"/>
        <v>Anomalia</v>
      </c>
      <c r="R2580" t="str">
        <f>VLOOKUP(A2580,Funcionários!$A$1:$I$98,6,FALSE)</f>
        <v>Logística</v>
      </c>
      <c r="S2580" t="str">
        <f>VLOOKUP(A2580,Funcionários!$A$1:$I$98,5,FALSE)</f>
        <v>Analista</v>
      </c>
      <c r="T2580">
        <f>VLOOKUP(A2580,Funcionários!$A$1:$I$98,8,FALSE)</f>
        <v>5590.83</v>
      </c>
      <c r="U2580" t="str">
        <f>VLOOKUP(A2580,Funcionários!$A$1:$I$98,3,FALSE)</f>
        <v>M</v>
      </c>
    </row>
    <row r="2581" spans="1:21" x14ac:dyDescent="0.3">
      <c r="A2581">
        <v>88</v>
      </c>
      <c r="B2581" t="str">
        <f>VLOOKUP(A2581,Funcionários!$A$1:$I$98,2,FALSE)</f>
        <v>Eloá Rodrigues</v>
      </c>
      <c r="C2581" s="2" t="s">
        <v>91</v>
      </c>
      <c r="D2581" s="4" t="s">
        <v>4359</v>
      </c>
      <c r="E2581" s="4" t="s">
        <v>4360</v>
      </c>
      <c r="F2581">
        <v>0</v>
      </c>
      <c r="G2581">
        <v>0.9</v>
      </c>
      <c r="H2581">
        <f t="shared" si="160"/>
        <v>2025</v>
      </c>
      <c r="I2581">
        <f t="shared" si="161"/>
        <v>4</v>
      </c>
      <c r="J2581" t="s">
        <v>12</v>
      </c>
      <c r="K2581" t="str">
        <f>VLOOKUP(A2581,Funcionários!$A$1:$I$98,7,FALSE)</f>
        <v>Manhã</v>
      </c>
      <c r="L2581" t="str">
        <f>VLOOKUP(K2581,Turnos!$A$1:$C$4,2,FALSE)</f>
        <v>06:00</v>
      </c>
      <c r="M2581" t="str">
        <f>VLOOKUP(K2581,Turnos!$A$1:$C$4,3,FALSE)</f>
        <v>14:00</v>
      </c>
      <c r="N2581" s="6">
        <v>4.5550000000000006</v>
      </c>
      <c r="O2581" s="6">
        <v>1.7213888888888897</v>
      </c>
      <c r="P2581" s="6">
        <f t="shared" si="162"/>
        <v>6.2763888888888903</v>
      </c>
      <c r="Q2581" t="str">
        <f t="shared" si="163"/>
        <v>Anomalia</v>
      </c>
      <c r="R2581" t="str">
        <f>VLOOKUP(A2581,Funcionários!$A$1:$I$98,6,FALSE)</f>
        <v>Logística</v>
      </c>
      <c r="S2581" t="str">
        <f>VLOOKUP(A2581,Funcionários!$A$1:$I$98,5,FALSE)</f>
        <v>Analista</v>
      </c>
      <c r="T2581">
        <f>VLOOKUP(A2581,Funcionários!$A$1:$I$98,8,FALSE)</f>
        <v>5590.83</v>
      </c>
      <c r="U2581" t="str">
        <f>VLOOKUP(A2581,Funcionários!$A$1:$I$98,3,FALSE)</f>
        <v>M</v>
      </c>
    </row>
    <row r="2582" spans="1:21" x14ac:dyDescent="0.3">
      <c r="A2582">
        <v>89</v>
      </c>
      <c r="B2582" t="str">
        <f>VLOOKUP(A2582,Funcionários!$A$1:$I$98,2,FALSE)</f>
        <v>Luiz Miguel Fogaça</v>
      </c>
      <c r="C2582" s="2" t="s">
        <v>7</v>
      </c>
      <c r="D2582" s="4" t="s">
        <v>4361</v>
      </c>
      <c r="E2582" s="4" t="s">
        <v>4362</v>
      </c>
      <c r="F2582">
        <v>0</v>
      </c>
      <c r="G2582">
        <v>2.1</v>
      </c>
      <c r="H2582">
        <f t="shared" si="160"/>
        <v>2025</v>
      </c>
      <c r="I2582">
        <f t="shared" si="161"/>
        <v>5</v>
      </c>
      <c r="J2582" t="s">
        <v>9</v>
      </c>
      <c r="K2582" t="str">
        <f>VLOOKUP(A2582,Funcionários!$A$1:$I$98,7,FALSE)</f>
        <v>Noite</v>
      </c>
      <c r="L2582" t="str">
        <f>VLOOKUP(K2582,Turnos!$A$1:$C$4,2,FALSE)</f>
        <v>22:00</v>
      </c>
      <c r="M2582" t="str">
        <f>VLOOKUP(K2582,Turnos!$A$1:$C$4,3,FALSE)</f>
        <v>06:00</v>
      </c>
      <c r="N2582" s="6">
        <v>21.189444444444444</v>
      </c>
      <c r="O2582" s="6">
        <v>5.8191666666666659</v>
      </c>
      <c r="P2582" s="6">
        <f t="shared" si="162"/>
        <v>27.008611111111108</v>
      </c>
      <c r="Q2582" t="str">
        <f t="shared" si="163"/>
        <v>Anomalia</v>
      </c>
      <c r="R2582" t="str">
        <f>VLOOKUP(A2582,Funcionários!$A$1:$I$98,6,FALSE)</f>
        <v>Financeiro</v>
      </c>
      <c r="S2582" t="str">
        <f>VLOOKUP(A2582,Funcionários!$A$1:$I$98,5,FALSE)</f>
        <v>Auxiliar</v>
      </c>
      <c r="T2582">
        <f>VLOOKUP(A2582,Funcionários!$A$1:$I$98,8,FALSE)</f>
        <v>14521.88</v>
      </c>
      <c r="U2582" t="str">
        <f>VLOOKUP(A2582,Funcionários!$A$1:$I$98,3,FALSE)</f>
        <v>M</v>
      </c>
    </row>
    <row r="2583" spans="1:21" x14ac:dyDescent="0.3">
      <c r="A2583">
        <v>89</v>
      </c>
      <c r="B2583" t="str">
        <f>VLOOKUP(A2583,Funcionários!$A$1:$I$98,2,FALSE)</f>
        <v>Luiz Miguel Fogaça</v>
      </c>
      <c r="C2583" s="2" t="s">
        <v>10</v>
      </c>
      <c r="D2583" s="4" t="s">
        <v>4363</v>
      </c>
      <c r="E2583" s="4" t="s">
        <v>4364</v>
      </c>
      <c r="F2583">
        <v>0</v>
      </c>
      <c r="G2583">
        <v>1.8</v>
      </c>
      <c r="H2583">
        <f t="shared" si="160"/>
        <v>2025</v>
      </c>
      <c r="I2583">
        <f t="shared" si="161"/>
        <v>5</v>
      </c>
      <c r="J2583" t="s">
        <v>12</v>
      </c>
      <c r="K2583" t="str">
        <f>VLOOKUP(A2583,Funcionários!$A$1:$I$98,7,FALSE)</f>
        <v>Noite</v>
      </c>
      <c r="L2583" t="str">
        <f>VLOOKUP(K2583,Turnos!$A$1:$C$4,2,FALSE)</f>
        <v>22:00</v>
      </c>
      <c r="M2583" t="str">
        <f>VLOOKUP(K2583,Turnos!$A$1:$C$4,3,FALSE)</f>
        <v>06:00</v>
      </c>
      <c r="N2583" s="6">
        <v>14.09</v>
      </c>
      <c r="O2583" s="6">
        <v>5.2324999999999999</v>
      </c>
      <c r="P2583" s="6">
        <f t="shared" si="162"/>
        <v>19.322499999999998</v>
      </c>
      <c r="Q2583" t="str">
        <f t="shared" si="163"/>
        <v>Anomalia</v>
      </c>
      <c r="R2583" t="str">
        <f>VLOOKUP(A2583,Funcionários!$A$1:$I$98,6,FALSE)</f>
        <v>Financeiro</v>
      </c>
      <c r="S2583" t="str">
        <f>VLOOKUP(A2583,Funcionários!$A$1:$I$98,5,FALSE)</f>
        <v>Auxiliar</v>
      </c>
      <c r="T2583">
        <f>VLOOKUP(A2583,Funcionários!$A$1:$I$98,8,FALSE)</f>
        <v>14521.88</v>
      </c>
      <c r="U2583" t="str">
        <f>VLOOKUP(A2583,Funcionários!$A$1:$I$98,3,FALSE)</f>
        <v>M</v>
      </c>
    </row>
    <row r="2584" spans="1:21" x14ac:dyDescent="0.3">
      <c r="A2584">
        <v>89</v>
      </c>
      <c r="B2584" t="str">
        <f>VLOOKUP(A2584,Funcionários!$A$1:$I$98,2,FALSE)</f>
        <v>Luiz Miguel Fogaça</v>
      </c>
      <c r="C2584" s="2" t="s">
        <v>13</v>
      </c>
      <c r="D2584" s="4" t="s">
        <v>4365</v>
      </c>
      <c r="E2584" s="4" t="s">
        <v>4366</v>
      </c>
      <c r="F2584">
        <v>0</v>
      </c>
      <c r="G2584">
        <v>0.7</v>
      </c>
      <c r="H2584">
        <f t="shared" si="160"/>
        <v>2025</v>
      </c>
      <c r="I2584">
        <f t="shared" si="161"/>
        <v>5</v>
      </c>
      <c r="J2584" t="s">
        <v>16</v>
      </c>
      <c r="K2584" t="str">
        <f>VLOOKUP(A2584,Funcionários!$A$1:$I$98,7,FALSE)</f>
        <v>Noite</v>
      </c>
      <c r="L2584" t="str">
        <f>VLOOKUP(K2584,Turnos!$A$1:$C$4,2,FALSE)</f>
        <v>22:00</v>
      </c>
      <c r="M2584" t="str">
        <f>VLOOKUP(K2584,Turnos!$A$1:$C$4,3,FALSE)</f>
        <v>06:00</v>
      </c>
      <c r="N2584" s="6">
        <v>8.8802777777777759</v>
      </c>
      <c r="O2584" s="6">
        <v>11.51</v>
      </c>
      <c r="P2584" s="6">
        <f t="shared" si="162"/>
        <v>20.390277777777776</v>
      </c>
      <c r="Q2584" t="str">
        <f t="shared" si="163"/>
        <v>Anomalia</v>
      </c>
      <c r="R2584" t="str">
        <f>VLOOKUP(A2584,Funcionários!$A$1:$I$98,6,FALSE)</f>
        <v>Financeiro</v>
      </c>
      <c r="S2584" t="str">
        <f>VLOOKUP(A2584,Funcionários!$A$1:$I$98,5,FALSE)</f>
        <v>Auxiliar</v>
      </c>
      <c r="T2584">
        <f>VLOOKUP(A2584,Funcionários!$A$1:$I$98,8,FALSE)</f>
        <v>14521.88</v>
      </c>
      <c r="U2584" t="str">
        <f>VLOOKUP(A2584,Funcionários!$A$1:$I$98,3,FALSE)</f>
        <v>M</v>
      </c>
    </row>
    <row r="2585" spans="1:21" x14ac:dyDescent="0.3">
      <c r="A2585">
        <v>89</v>
      </c>
      <c r="B2585" t="str">
        <f>VLOOKUP(A2585,Funcionários!$A$1:$I$98,2,FALSE)</f>
        <v>Luiz Miguel Fogaça</v>
      </c>
      <c r="C2585" s="2" t="s">
        <v>17</v>
      </c>
      <c r="D2585" s="4" t="s">
        <v>4367</v>
      </c>
      <c r="E2585" s="4" t="s">
        <v>4368</v>
      </c>
      <c r="F2585">
        <v>0</v>
      </c>
      <c r="G2585">
        <v>1.4</v>
      </c>
      <c r="H2585">
        <f t="shared" si="160"/>
        <v>2025</v>
      </c>
      <c r="I2585">
        <f t="shared" si="161"/>
        <v>5</v>
      </c>
      <c r="J2585" t="s">
        <v>18</v>
      </c>
      <c r="K2585" t="str">
        <f>VLOOKUP(A2585,Funcionários!$A$1:$I$98,7,FALSE)</f>
        <v>Noite</v>
      </c>
      <c r="L2585" t="str">
        <f>VLOOKUP(K2585,Turnos!$A$1:$C$4,2,FALSE)</f>
        <v>22:00</v>
      </c>
      <c r="M2585" t="str">
        <f>VLOOKUP(K2585,Turnos!$A$1:$C$4,3,FALSE)</f>
        <v>06:00</v>
      </c>
      <c r="N2585" s="6">
        <v>2.4694444444444432</v>
      </c>
      <c r="O2585" s="6">
        <v>2.5527777777777776</v>
      </c>
      <c r="P2585" s="6">
        <f t="shared" si="162"/>
        <v>5.0222222222222204</v>
      </c>
      <c r="Q2585" t="str">
        <f t="shared" si="163"/>
        <v>Anomalia</v>
      </c>
      <c r="R2585" t="str">
        <f>VLOOKUP(A2585,Funcionários!$A$1:$I$98,6,FALSE)</f>
        <v>Financeiro</v>
      </c>
      <c r="S2585" t="str">
        <f>VLOOKUP(A2585,Funcionários!$A$1:$I$98,5,FALSE)</f>
        <v>Auxiliar</v>
      </c>
      <c r="T2585">
        <f>VLOOKUP(A2585,Funcionários!$A$1:$I$98,8,FALSE)</f>
        <v>14521.88</v>
      </c>
      <c r="U2585" t="str">
        <f>VLOOKUP(A2585,Funcionários!$A$1:$I$98,3,FALSE)</f>
        <v>M</v>
      </c>
    </row>
    <row r="2586" spans="1:21" x14ac:dyDescent="0.3">
      <c r="A2586">
        <v>89</v>
      </c>
      <c r="B2586" t="str">
        <f>VLOOKUP(A2586,Funcionários!$A$1:$I$98,2,FALSE)</f>
        <v>Luiz Miguel Fogaça</v>
      </c>
      <c r="C2586" s="2" t="s">
        <v>19</v>
      </c>
      <c r="D2586" s="4" t="s">
        <v>4369</v>
      </c>
      <c r="E2586" s="4" t="s">
        <v>4370</v>
      </c>
      <c r="F2586">
        <v>0</v>
      </c>
      <c r="G2586">
        <v>1.7</v>
      </c>
      <c r="H2586">
        <f t="shared" si="160"/>
        <v>2025</v>
      </c>
      <c r="I2586">
        <f t="shared" si="161"/>
        <v>5</v>
      </c>
      <c r="J2586" t="s">
        <v>22</v>
      </c>
      <c r="K2586" t="str">
        <f>VLOOKUP(A2586,Funcionários!$A$1:$I$98,7,FALSE)</f>
        <v>Noite</v>
      </c>
      <c r="L2586" t="str">
        <f>VLOOKUP(K2586,Turnos!$A$1:$C$4,2,FALSE)</f>
        <v>22:00</v>
      </c>
      <c r="M2586" t="str">
        <f>VLOOKUP(K2586,Turnos!$A$1:$C$4,3,FALSE)</f>
        <v>06:00</v>
      </c>
      <c r="N2586" s="6">
        <v>4.3155555555555543</v>
      </c>
      <c r="O2586" s="6">
        <v>4.7441666666666675</v>
      </c>
      <c r="P2586" s="6">
        <f t="shared" si="162"/>
        <v>9.0597222222222218</v>
      </c>
      <c r="Q2586" t="str">
        <f t="shared" si="163"/>
        <v>Anomalia</v>
      </c>
      <c r="R2586" t="str">
        <f>VLOOKUP(A2586,Funcionários!$A$1:$I$98,6,FALSE)</f>
        <v>Financeiro</v>
      </c>
      <c r="S2586" t="str">
        <f>VLOOKUP(A2586,Funcionários!$A$1:$I$98,5,FALSE)</f>
        <v>Auxiliar</v>
      </c>
      <c r="T2586">
        <f>VLOOKUP(A2586,Funcionários!$A$1:$I$98,8,FALSE)</f>
        <v>14521.88</v>
      </c>
      <c r="U2586" t="str">
        <f>VLOOKUP(A2586,Funcionários!$A$1:$I$98,3,FALSE)</f>
        <v>M</v>
      </c>
    </row>
    <row r="2587" spans="1:21" x14ac:dyDescent="0.3">
      <c r="A2587">
        <v>89</v>
      </c>
      <c r="B2587" t="str">
        <f>VLOOKUP(A2587,Funcionários!$A$1:$I$98,2,FALSE)</f>
        <v>Luiz Miguel Fogaça</v>
      </c>
      <c r="C2587" s="2" t="s">
        <v>23</v>
      </c>
      <c r="D2587" s="4" t="s">
        <v>4371</v>
      </c>
      <c r="E2587" s="4" t="s">
        <v>4372</v>
      </c>
      <c r="F2587">
        <v>0</v>
      </c>
      <c r="G2587">
        <v>0.7</v>
      </c>
      <c r="H2587">
        <f t="shared" si="160"/>
        <v>2025</v>
      </c>
      <c r="I2587">
        <f t="shared" si="161"/>
        <v>5</v>
      </c>
      <c r="J2587" t="s">
        <v>26</v>
      </c>
      <c r="K2587" t="str">
        <f>VLOOKUP(A2587,Funcionários!$A$1:$I$98,7,FALSE)</f>
        <v>Noite</v>
      </c>
      <c r="L2587" t="str">
        <f>VLOOKUP(K2587,Turnos!$A$1:$C$4,2,FALSE)</f>
        <v>22:00</v>
      </c>
      <c r="M2587" t="str">
        <f>VLOOKUP(K2587,Turnos!$A$1:$C$4,3,FALSE)</f>
        <v>06:00</v>
      </c>
      <c r="N2587" s="6">
        <v>1.8897222222222227</v>
      </c>
      <c r="O2587" s="6">
        <v>11.420555555555556</v>
      </c>
      <c r="P2587" s="6">
        <f t="shared" si="162"/>
        <v>13.310277777777777</v>
      </c>
      <c r="Q2587" t="str">
        <f t="shared" si="163"/>
        <v>Anomalia</v>
      </c>
      <c r="R2587" t="str">
        <f>VLOOKUP(A2587,Funcionários!$A$1:$I$98,6,FALSE)</f>
        <v>Financeiro</v>
      </c>
      <c r="S2587" t="str">
        <f>VLOOKUP(A2587,Funcionários!$A$1:$I$98,5,FALSE)</f>
        <v>Auxiliar</v>
      </c>
      <c r="T2587">
        <f>VLOOKUP(A2587,Funcionários!$A$1:$I$98,8,FALSE)</f>
        <v>14521.88</v>
      </c>
      <c r="U2587" t="str">
        <f>VLOOKUP(A2587,Funcionários!$A$1:$I$98,3,FALSE)</f>
        <v>M</v>
      </c>
    </row>
    <row r="2588" spans="1:21" x14ac:dyDescent="0.3">
      <c r="A2588">
        <v>89</v>
      </c>
      <c r="B2588" t="str">
        <f>VLOOKUP(A2588,Funcionários!$A$1:$I$98,2,FALSE)</f>
        <v>Luiz Miguel Fogaça</v>
      </c>
      <c r="C2588" s="2" t="s">
        <v>27</v>
      </c>
      <c r="D2588" s="4" t="s">
        <v>4373</v>
      </c>
      <c r="E2588" s="4" t="s">
        <v>4374</v>
      </c>
      <c r="F2588">
        <v>0</v>
      </c>
      <c r="G2588">
        <v>1.9</v>
      </c>
      <c r="H2588">
        <f t="shared" si="160"/>
        <v>2025</v>
      </c>
      <c r="I2588">
        <f t="shared" si="161"/>
        <v>5</v>
      </c>
      <c r="J2588" t="s">
        <v>28</v>
      </c>
      <c r="K2588" t="str">
        <f>VLOOKUP(A2588,Funcionários!$A$1:$I$98,7,FALSE)</f>
        <v>Noite</v>
      </c>
      <c r="L2588" t="str">
        <f>VLOOKUP(K2588,Turnos!$A$1:$C$4,2,FALSE)</f>
        <v>22:00</v>
      </c>
      <c r="M2588" t="str">
        <f>VLOOKUP(K2588,Turnos!$A$1:$C$4,3,FALSE)</f>
        <v>06:00</v>
      </c>
      <c r="N2588" s="6">
        <v>2.5716666666666637</v>
      </c>
      <c r="O2588" s="6">
        <v>1.5327777777777774</v>
      </c>
      <c r="P2588" s="6">
        <f t="shared" si="162"/>
        <v>4.1044444444444412</v>
      </c>
      <c r="Q2588" t="str">
        <f t="shared" si="163"/>
        <v>Anomalia</v>
      </c>
      <c r="R2588" t="str">
        <f>VLOOKUP(A2588,Funcionários!$A$1:$I$98,6,FALSE)</f>
        <v>Financeiro</v>
      </c>
      <c r="S2588" t="str">
        <f>VLOOKUP(A2588,Funcionários!$A$1:$I$98,5,FALSE)</f>
        <v>Auxiliar</v>
      </c>
      <c r="T2588">
        <f>VLOOKUP(A2588,Funcionários!$A$1:$I$98,8,FALSE)</f>
        <v>14521.88</v>
      </c>
      <c r="U2588" t="str">
        <f>VLOOKUP(A2588,Funcionários!$A$1:$I$98,3,FALSE)</f>
        <v>M</v>
      </c>
    </row>
    <row r="2589" spans="1:21" x14ac:dyDescent="0.3">
      <c r="A2589">
        <v>89</v>
      </c>
      <c r="B2589" t="str">
        <f>VLOOKUP(A2589,Funcionários!$A$1:$I$98,2,FALSE)</f>
        <v>Luiz Miguel Fogaça</v>
      </c>
      <c r="C2589" s="2" t="s">
        <v>29</v>
      </c>
      <c r="D2589" s="4" t="s">
        <v>4375</v>
      </c>
      <c r="E2589" s="4" t="s">
        <v>4376</v>
      </c>
      <c r="F2589">
        <v>0</v>
      </c>
      <c r="G2589">
        <v>2.1</v>
      </c>
      <c r="H2589">
        <f t="shared" si="160"/>
        <v>2025</v>
      </c>
      <c r="I2589">
        <f t="shared" si="161"/>
        <v>4</v>
      </c>
      <c r="J2589" t="s">
        <v>9</v>
      </c>
      <c r="K2589" t="str">
        <f>VLOOKUP(A2589,Funcionários!$A$1:$I$98,7,FALSE)</f>
        <v>Noite</v>
      </c>
      <c r="L2589" t="str">
        <f>VLOOKUP(K2589,Turnos!$A$1:$C$4,2,FALSE)</f>
        <v>22:00</v>
      </c>
      <c r="M2589" t="str">
        <f>VLOOKUP(K2589,Turnos!$A$1:$C$4,3,FALSE)</f>
        <v>06:00</v>
      </c>
      <c r="N2589" s="6">
        <v>2.4377777777777769</v>
      </c>
      <c r="O2589" s="6">
        <v>2.5330555555555554</v>
      </c>
      <c r="P2589" s="6">
        <f t="shared" si="162"/>
        <v>4.9708333333333323</v>
      </c>
      <c r="Q2589" t="str">
        <f t="shared" si="163"/>
        <v>Anomalia</v>
      </c>
      <c r="R2589" t="str">
        <f>VLOOKUP(A2589,Funcionários!$A$1:$I$98,6,FALSE)</f>
        <v>Financeiro</v>
      </c>
      <c r="S2589" t="str">
        <f>VLOOKUP(A2589,Funcionários!$A$1:$I$98,5,FALSE)</f>
        <v>Auxiliar</v>
      </c>
      <c r="T2589">
        <f>VLOOKUP(A2589,Funcionários!$A$1:$I$98,8,FALSE)</f>
        <v>14521.88</v>
      </c>
      <c r="U2589" t="str">
        <f>VLOOKUP(A2589,Funcionários!$A$1:$I$98,3,FALSE)</f>
        <v>M</v>
      </c>
    </row>
    <row r="2590" spans="1:21" x14ac:dyDescent="0.3">
      <c r="A2590">
        <v>89</v>
      </c>
      <c r="B2590" t="str">
        <f>VLOOKUP(A2590,Funcionários!$A$1:$I$98,2,FALSE)</f>
        <v>Luiz Miguel Fogaça</v>
      </c>
      <c r="C2590" s="2" t="s">
        <v>32</v>
      </c>
      <c r="D2590" s="4" t="s">
        <v>4377</v>
      </c>
      <c r="E2590" s="4" t="s">
        <v>4378</v>
      </c>
      <c r="F2590">
        <v>0</v>
      </c>
      <c r="G2590">
        <v>1.5</v>
      </c>
      <c r="H2590">
        <f t="shared" si="160"/>
        <v>2025</v>
      </c>
      <c r="I2590">
        <f t="shared" si="161"/>
        <v>4</v>
      </c>
      <c r="J2590" t="s">
        <v>12</v>
      </c>
      <c r="K2590" t="str">
        <f>VLOOKUP(A2590,Funcionários!$A$1:$I$98,7,FALSE)</f>
        <v>Noite</v>
      </c>
      <c r="L2590" t="str">
        <f>VLOOKUP(K2590,Turnos!$A$1:$C$4,2,FALSE)</f>
        <v>22:00</v>
      </c>
      <c r="M2590" t="str">
        <f>VLOOKUP(K2590,Turnos!$A$1:$C$4,3,FALSE)</f>
        <v>06:00</v>
      </c>
      <c r="N2590" s="6">
        <v>9.2636111111111088</v>
      </c>
      <c r="O2590" s="6">
        <v>11.7775</v>
      </c>
      <c r="P2590" s="6">
        <f t="shared" si="162"/>
        <v>21.041111111111107</v>
      </c>
      <c r="Q2590" t="str">
        <f t="shared" si="163"/>
        <v>Anomalia</v>
      </c>
      <c r="R2590" t="str">
        <f>VLOOKUP(A2590,Funcionários!$A$1:$I$98,6,FALSE)</f>
        <v>Financeiro</v>
      </c>
      <c r="S2590" t="str">
        <f>VLOOKUP(A2590,Funcionários!$A$1:$I$98,5,FALSE)</f>
        <v>Auxiliar</v>
      </c>
      <c r="T2590">
        <f>VLOOKUP(A2590,Funcionários!$A$1:$I$98,8,FALSE)</f>
        <v>14521.88</v>
      </c>
      <c r="U2590" t="str">
        <f>VLOOKUP(A2590,Funcionários!$A$1:$I$98,3,FALSE)</f>
        <v>M</v>
      </c>
    </row>
    <row r="2591" spans="1:21" x14ac:dyDescent="0.3">
      <c r="A2591">
        <v>89</v>
      </c>
      <c r="B2591" t="str">
        <f>VLOOKUP(A2591,Funcionários!$A$1:$I$98,2,FALSE)</f>
        <v>Luiz Miguel Fogaça</v>
      </c>
      <c r="C2591" s="2" t="s">
        <v>35</v>
      </c>
      <c r="D2591" s="4" t="s">
        <v>4379</v>
      </c>
      <c r="E2591" s="4" t="s">
        <v>4380</v>
      </c>
      <c r="F2591">
        <v>0</v>
      </c>
      <c r="G2591">
        <v>3</v>
      </c>
      <c r="H2591">
        <f t="shared" si="160"/>
        <v>2025</v>
      </c>
      <c r="I2591">
        <f t="shared" si="161"/>
        <v>4</v>
      </c>
      <c r="J2591" t="s">
        <v>16</v>
      </c>
      <c r="K2591" t="str">
        <f>VLOOKUP(A2591,Funcionários!$A$1:$I$98,7,FALSE)</f>
        <v>Noite</v>
      </c>
      <c r="L2591" t="str">
        <f>VLOOKUP(K2591,Turnos!$A$1:$C$4,2,FALSE)</f>
        <v>22:00</v>
      </c>
      <c r="M2591" t="str">
        <f>VLOOKUP(K2591,Turnos!$A$1:$C$4,3,FALSE)</f>
        <v>06:00</v>
      </c>
      <c r="N2591" s="6">
        <v>3.3205555555555533</v>
      </c>
      <c r="O2591" s="6">
        <v>13.702499999999999</v>
      </c>
      <c r="P2591" s="6">
        <f t="shared" si="162"/>
        <v>17.023055555555551</v>
      </c>
      <c r="Q2591" t="str">
        <f t="shared" si="163"/>
        <v>Anomalia</v>
      </c>
      <c r="R2591" t="str">
        <f>VLOOKUP(A2591,Funcionários!$A$1:$I$98,6,FALSE)</f>
        <v>Financeiro</v>
      </c>
      <c r="S2591" t="str">
        <f>VLOOKUP(A2591,Funcionários!$A$1:$I$98,5,FALSE)</f>
        <v>Auxiliar</v>
      </c>
      <c r="T2591">
        <f>VLOOKUP(A2591,Funcionários!$A$1:$I$98,8,FALSE)</f>
        <v>14521.88</v>
      </c>
      <c r="U2591" t="str">
        <f>VLOOKUP(A2591,Funcionários!$A$1:$I$98,3,FALSE)</f>
        <v>M</v>
      </c>
    </row>
    <row r="2592" spans="1:21" x14ac:dyDescent="0.3">
      <c r="A2592">
        <v>89</v>
      </c>
      <c r="B2592" t="str">
        <f>VLOOKUP(A2592,Funcionários!$A$1:$I$98,2,FALSE)</f>
        <v>Luiz Miguel Fogaça</v>
      </c>
      <c r="C2592" s="2" t="s">
        <v>36</v>
      </c>
      <c r="D2592" s="4" t="s">
        <v>4381</v>
      </c>
      <c r="E2592" s="4" t="s">
        <v>4382</v>
      </c>
      <c r="F2592">
        <v>0</v>
      </c>
      <c r="G2592">
        <v>2.2999999999999998</v>
      </c>
      <c r="H2592">
        <f t="shared" si="160"/>
        <v>2025</v>
      </c>
      <c r="I2592">
        <f t="shared" si="161"/>
        <v>4</v>
      </c>
      <c r="J2592" t="s">
        <v>18</v>
      </c>
      <c r="K2592" t="str">
        <f>VLOOKUP(A2592,Funcionários!$A$1:$I$98,7,FALSE)</f>
        <v>Noite</v>
      </c>
      <c r="L2592" t="str">
        <f>VLOOKUP(K2592,Turnos!$A$1:$C$4,2,FALSE)</f>
        <v>22:00</v>
      </c>
      <c r="M2592" t="str">
        <f>VLOOKUP(K2592,Turnos!$A$1:$C$4,3,FALSE)</f>
        <v>06:00</v>
      </c>
      <c r="N2592" s="6">
        <v>1.2666666666666677</v>
      </c>
      <c r="O2592" s="6">
        <v>3.6561111111111115</v>
      </c>
      <c r="P2592" s="6">
        <f t="shared" si="162"/>
        <v>4.922777777777779</v>
      </c>
      <c r="Q2592" t="str">
        <f t="shared" si="163"/>
        <v>Anomalia</v>
      </c>
      <c r="R2592" t="str">
        <f>VLOOKUP(A2592,Funcionários!$A$1:$I$98,6,FALSE)</f>
        <v>Financeiro</v>
      </c>
      <c r="S2592" t="str">
        <f>VLOOKUP(A2592,Funcionários!$A$1:$I$98,5,FALSE)</f>
        <v>Auxiliar</v>
      </c>
      <c r="T2592">
        <f>VLOOKUP(A2592,Funcionários!$A$1:$I$98,8,FALSE)</f>
        <v>14521.88</v>
      </c>
      <c r="U2592" t="str">
        <f>VLOOKUP(A2592,Funcionários!$A$1:$I$98,3,FALSE)</f>
        <v>M</v>
      </c>
    </row>
    <row r="2593" spans="1:21" x14ac:dyDescent="0.3">
      <c r="A2593">
        <v>89</v>
      </c>
      <c r="B2593" t="str">
        <f>VLOOKUP(A2593,Funcionários!$A$1:$I$98,2,FALSE)</f>
        <v>Luiz Miguel Fogaça</v>
      </c>
      <c r="C2593" s="2" t="s">
        <v>39</v>
      </c>
      <c r="D2593" s="4" t="s">
        <v>3937</v>
      </c>
      <c r="E2593" s="4" t="s">
        <v>4383</v>
      </c>
      <c r="F2593">
        <v>0</v>
      </c>
      <c r="G2593">
        <v>0.8</v>
      </c>
      <c r="H2593">
        <f t="shared" si="160"/>
        <v>2025</v>
      </c>
      <c r="I2593">
        <f t="shared" si="161"/>
        <v>4</v>
      </c>
      <c r="J2593" t="s">
        <v>22</v>
      </c>
      <c r="K2593" t="str">
        <f>VLOOKUP(A2593,Funcionários!$A$1:$I$98,7,FALSE)</f>
        <v>Noite</v>
      </c>
      <c r="L2593" t="str">
        <f>VLOOKUP(K2593,Turnos!$A$1:$C$4,2,FALSE)</f>
        <v>22:00</v>
      </c>
      <c r="M2593" t="str">
        <f>VLOOKUP(K2593,Turnos!$A$1:$C$4,3,FALSE)</f>
        <v>06:00</v>
      </c>
      <c r="N2593" s="6">
        <v>5.1833333333333336</v>
      </c>
      <c r="O2593" s="6">
        <v>1.2886111111111112</v>
      </c>
      <c r="P2593" s="6">
        <f t="shared" si="162"/>
        <v>6.4719444444444445</v>
      </c>
      <c r="Q2593" t="str">
        <f t="shared" si="163"/>
        <v>Anomalia</v>
      </c>
      <c r="R2593" t="str">
        <f>VLOOKUP(A2593,Funcionários!$A$1:$I$98,6,FALSE)</f>
        <v>Financeiro</v>
      </c>
      <c r="S2593" t="str">
        <f>VLOOKUP(A2593,Funcionários!$A$1:$I$98,5,FALSE)</f>
        <v>Auxiliar</v>
      </c>
      <c r="T2593">
        <f>VLOOKUP(A2593,Funcionários!$A$1:$I$98,8,FALSE)</f>
        <v>14521.88</v>
      </c>
      <c r="U2593" t="str">
        <f>VLOOKUP(A2593,Funcionários!$A$1:$I$98,3,FALSE)</f>
        <v>M</v>
      </c>
    </row>
    <row r="2594" spans="1:21" x14ac:dyDescent="0.3">
      <c r="A2594">
        <v>89</v>
      </c>
      <c r="B2594" t="str">
        <f>VLOOKUP(A2594,Funcionários!$A$1:$I$98,2,FALSE)</f>
        <v>Luiz Miguel Fogaça</v>
      </c>
      <c r="C2594" s="2" t="s">
        <v>42</v>
      </c>
      <c r="D2594" s="4" t="s">
        <v>4384</v>
      </c>
      <c r="E2594" s="4" t="s">
        <v>4385</v>
      </c>
      <c r="F2594">
        <v>0</v>
      </c>
      <c r="G2594">
        <v>0.2</v>
      </c>
      <c r="H2594">
        <f t="shared" si="160"/>
        <v>2025</v>
      </c>
      <c r="I2594">
        <f t="shared" si="161"/>
        <v>4</v>
      </c>
      <c r="J2594" t="s">
        <v>26</v>
      </c>
      <c r="K2594" t="str">
        <f>VLOOKUP(A2594,Funcionários!$A$1:$I$98,7,FALSE)</f>
        <v>Noite</v>
      </c>
      <c r="L2594" t="str">
        <f>VLOOKUP(K2594,Turnos!$A$1:$C$4,2,FALSE)</f>
        <v>22:00</v>
      </c>
      <c r="M2594" t="str">
        <f>VLOOKUP(K2594,Turnos!$A$1:$C$4,3,FALSE)</f>
        <v>06:00</v>
      </c>
      <c r="N2594" s="6">
        <v>7.517777777777777</v>
      </c>
      <c r="O2594" s="6">
        <v>0.24694444444444485</v>
      </c>
      <c r="P2594" s="6">
        <f t="shared" si="162"/>
        <v>7.7647222222222219</v>
      </c>
      <c r="Q2594" t="str">
        <f t="shared" si="163"/>
        <v>Anomalia</v>
      </c>
      <c r="R2594" t="str">
        <f>VLOOKUP(A2594,Funcionários!$A$1:$I$98,6,FALSE)</f>
        <v>Financeiro</v>
      </c>
      <c r="S2594" t="str">
        <f>VLOOKUP(A2594,Funcionários!$A$1:$I$98,5,FALSE)</f>
        <v>Auxiliar</v>
      </c>
      <c r="T2594">
        <f>VLOOKUP(A2594,Funcionários!$A$1:$I$98,8,FALSE)</f>
        <v>14521.88</v>
      </c>
      <c r="U2594" t="str">
        <f>VLOOKUP(A2594,Funcionários!$A$1:$I$98,3,FALSE)</f>
        <v>M</v>
      </c>
    </row>
    <row r="2595" spans="1:21" x14ac:dyDescent="0.3">
      <c r="A2595">
        <v>89</v>
      </c>
      <c r="B2595" t="str">
        <f>VLOOKUP(A2595,Funcionários!$A$1:$I$98,2,FALSE)</f>
        <v>Luiz Miguel Fogaça</v>
      </c>
      <c r="C2595" s="2" t="s">
        <v>45</v>
      </c>
      <c r="D2595" s="4" t="s">
        <v>4386</v>
      </c>
      <c r="E2595" s="4" t="s">
        <v>3891</v>
      </c>
      <c r="F2595">
        <v>0</v>
      </c>
      <c r="G2595">
        <v>1.1000000000000001</v>
      </c>
      <c r="H2595">
        <f t="shared" si="160"/>
        <v>2025</v>
      </c>
      <c r="I2595">
        <f t="shared" si="161"/>
        <v>4</v>
      </c>
      <c r="J2595" t="s">
        <v>28</v>
      </c>
      <c r="K2595" t="str">
        <f>VLOOKUP(A2595,Funcionários!$A$1:$I$98,7,FALSE)</f>
        <v>Noite</v>
      </c>
      <c r="L2595" t="str">
        <f>VLOOKUP(K2595,Turnos!$A$1:$C$4,2,FALSE)</f>
        <v>22:00</v>
      </c>
      <c r="M2595" t="str">
        <f>VLOOKUP(K2595,Turnos!$A$1:$C$4,3,FALSE)</f>
        <v>06:00</v>
      </c>
      <c r="N2595" s="6">
        <v>3.6641666666666666</v>
      </c>
      <c r="O2595" s="6">
        <v>2.9619444444444443</v>
      </c>
      <c r="P2595" s="6">
        <f t="shared" si="162"/>
        <v>6.6261111111111113</v>
      </c>
      <c r="Q2595" t="str">
        <f t="shared" si="163"/>
        <v>Anomalia</v>
      </c>
      <c r="R2595" t="str">
        <f>VLOOKUP(A2595,Funcionários!$A$1:$I$98,6,FALSE)</f>
        <v>Financeiro</v>
      </c>
      <c r="S2595" t="str">
        <f>VLOOKUP(A2595,Funcionários!$A$1:$I$98,5,FALSE)</f>
        <v>Auxiliar</v>
      </c>
      <c r="T2595">
        <f>VLOOKUP(A2595,Funcionários!$A$1:$I$98,8,FALSE)</f>
        <v>14521.88</v>
      </c>
      <c r="U2595" t="str">
        <f>VLOOKUP(A2595,Funcionários!$A$1:$I$98,3,FALSE)</f>
        <v>M</v>
      </c>
    </row>
    <row r="2596" spans="1:21" x14ac:dyDescent="0.3">
      <c r="A2596">
        <v>89</v>
      </c>
      <c r="B2596" t="str">
        <f>VLOOKUP(A2596,Funcionários!$A$1:$I$98,2,FALSE)</f>
        <v>Luiz Miguel Fogaça</v>
      </c>
      <c r="C2596" s="2" t="s">
        <v>48</v>
      </c>
      <c r="D2596" s="4"/>
      <c r="E2596" s="4"/>
      <c r="F2596">
        <v>0</v>
      </c>
      <c r="G2596">
        <v>0</v>
      </c>
      <c r="H2596">
        <f t="shared" si="160"/>
        <v>2025</v>
      </c>
      <c r="I2596">
        <f t="shared" si="161"/>
        <v>4</v>
      </c>
      <c r="J2596" t="s">
        <v>9</v>
      </c>
      <c r="K2596" t="str">
        <f>VLOOKUP(A2596,Funcionários!$A$1:$I$98,7,FALSE)</f>
        <v>Noite</v>
      </c>
      <c r="L2596" t="str">
        <f>VLOOKUP(K2596,Turnos!$A$1:$C$4,2,FALSE)</f>
        <v>22:00</v>
      </c>
      <c r="M2596" t="str">
        <f>VLOOKUP(K2596,Turnos!$A$1:$C$4,3,FALSE)</f>
        <v>06:00</v>
      </c>
      <c r="N2596" s="6">
        <v>22</v>
      </c>
      <c r="O2596" s="6">
        <v>6</v>
      </c>
      <c r="P2596" s="6">
        <f t="shared" si="162"/>
        <v>28</v>
      </c>
      <c r="Q2596" t="str">
        <f t="shared" si="163"/>
        <v>Anomalia</v>
      </c>
      <c r="R2596" t="str">
        <f>VLOOKUP(A2596,Funcionários!$A$1:$I$98,6,FALSE)</f>
        <v>Financeiro</v>
      </c>
      <c r="S2596" t="str">
        <f>VLOOKUP(A2596,Funcionários!$A$1:$I$98,5,FALSE)</f>
        <v>Auxiliar</v>
      </c>
      <c r="T2596">
        <f>VLOOKUP(A2596,Funcionários!$A$1:$I$98,8,FALSE)</f>
        <v>14521.88</v>
      </c>
      <c r="U2596" t="str">
        <f>VLOOKUP(A2596,Funcionários!$A$1:$I$98,3,FALSE)</f>
        <v>M</v>
      </c>
    </row>
    <row r="2597" spans="1:21" x14ac:dyDescent="0.3">
      <c r="A2597">
        <v>89</v>
      </c>
      <c r="B2597" t="str">
        <f>VLOOKUP(A2597,Funcionários!$A$1:$I$98,2,FALSE)</f>
        <v>Luiz Miguel Fogaça</v>
      </c>
      <c r="C2597" s="2" t="s">
        <v>51</v>
      </c>
      <c r="D2597" s="4" t="s">
        <v>4387</v>
      </c>
      <c r="E2597" s="4" t="s">
        <v>4388</v>
      </c>
      <c r="F2597">
        <v>0</v>
      </c>
      <c r="G2597">
        <v>2.8</v>
      </c>
      <c r="H2597">
        <f t="shared" si="160"/>
        <v>2025</v>
      </c>
      <c r="I2597">
        <f t="shared" si="161"/>
        <v>4</v>
      </c>
      <c r="J2597" t="s">
        <v>12</v>
      </c>
      <c r="K2597" t="str">
        <f>VLOOKUP(A2597,Funcionários!$A$1:$I$98,7,FALSE)</f>
        <v>Noite</v>
      </c>
      <c r="L2597" t="str">
        <f>VLOOKUP(K2597,Turnos!$A$1:$C$4,2,FALSE)</f>
        <v>22:00</v>
      </c>
      <c r="M2597" t="str">
        <f>VLOOKUP(K2597,Turnos!$A$1:$C$4,3,FALSE)</f>
        <v>06:00</v>
      </c>
      <c r="N2597" s="6">
        <v>0.30388888888888932</v>
      </c>
      <c r="O2597" s="6">
        <v>7.9844444444444447</v>
      </c>
      <c r="P2597" s="6">
        <f t="shared" si="162"/>
        <v>8.288333333333334</v>
      </c>
      <c r="Q2597" t="str">
        <f t="shared" si="163"/>
        <v>Anomalia</v>
      </c>
      <c r="R2597" t="str">
        <f>VLOOKUP(A2597,Funcionários!$A$1:$I$98,6,FALSE)</f>
        <v>Financeiro</v>
      </c>
      <c r="S2597" t="str">
        <f>VLOOKUP(A2597,Funcionários!$A$1:$I$98,5,FALSE)</f>
        <v>Auxiliar</v>
      </c>
      <c r="T2597">
        <f>VLOOKUP(A2597,Funcionários!$A$1:$I$98,8,FALSE)</f>
        <v>14521.88</v>
      </c>
      <c r="U2597" t="str">
        <f>VLOOKUP(A2597,Funcionários!$A$1:$I$98,3,FALSE)</f>
        <v>M</v>
      </c>
    </row>
    <row r="2598" spans="1:21" x14ac:dyDescent="0.3">
      <c r="A2598">
        <v>89</v>
      </c>
      <c r="B2598" t="str">
        <f>VLOOKUP(A2598,Funcionários!$A$1:$I$98,2,FALSE)</f>
        <v>Luiz Miguel Fogaça</v>
      </c>
      <c r="C2598" s="2" t="s">
        <v>54</v>
      </c>
      <c r="D2598" s="4" t="s">
        <v>4389</v>
      </c>
      <c r="E2598" s="4" t="s">
        <v>4390</v>
      </c>
      <c r="F2598">
        <v>0</v>
      </c>
      <c r="G2598">
        <v>1.5</v>
      </c>
      <c r="H2598">
        <f t="shared" si="160"/>
        <v>2025</v>
      </c>
      <c r="I2598">
        <f t="shared" si="161"/>
        <v>4</v>
      </c>
      <c r="J2598" t="s">
        <v>16</v>
      </c>
      <c r="K2598" t="str">
        <f>VLOOKUP(A2598,Funcionários!$A$1:$I$98,7,FALSE)</f>
        <v>Noite</v>
      </c>
      <c r="L2598" t="str">
        <f>VLOOKUP(K2598,Turnos!$A$1:$C$4,2,FALSE)</f>
        <v>22:00</v>
      </c>
      <c r="M2598" t="str">
        <f>VLOOKUP(K2598,Turnos!$A$1:$C$4,3,FALSE)</f>
        <v>06:00</v>
      </c>
      <c r="N2598" s="6">
        <v>13.440277777777778</v>
      </c>
      <c r="O2598" s="6">
        <v>17.988888888888887</v>
      </c>
      <c r="P2598" s="6">
        <f t="shared" si="162"/>
        <v>31.429166666666667</v>
      </c>
      <c r="Q2598" t="str">
        <f t="shared" si="163"/>
        <v>Anomalia</v>
      </c>
      <c r="R2598" t="str">
        <f>VLOOKUP(A2598,Funcionários!$A$1:$I$98,6,FALSE)</f>
        <v>Financeiro</v>
      </c>
      <c r="S2598" t="str">
        <f>VLOOKUP(A2598,Funcionários!$A$1:$I$98,5,FALSE)</f>
        <v>Auxiliar</v>
      </c>
      <c r="T2598">
        <f>VLOOKUP(A2598,Funcionários!$A$1:$I$98,8,FALSE)</f>
        <v>14521.88</v>
      </c>
      <c r="U2598" t="str">
        <f>VLOOKUP(A2598,Funcionários!$A$1:$I$98,3,FALSE)</f>
        <v>M</v>
      </c>
    </row>
    <row r="2599" spans="1:21" x14ac:dyDescent="0.3">
      <c r="A2599">
        <v>89</v>
      </c>
      <c r="B2599" t="str">
        <f>VLOOKUP(A2599,Funcionários!$A$1:$I$98,2,FALSE)</f>
        <v>Luiz Miguel Fogaça</v>
      </c>
      <c r="C2599" s="2" t="s">
        <v>57</v>
      </c>
      <c r="D2599" s="4" t="s">
        <v>4391</v>
      </c>
      <c r="E2599" s="4" t="s">
        <v>4392</v>
      </c>
      <c r="F2599">
        <v>0</v>
      </c>
      <c r="G2599">
        <v>0.7</v>
      </c>
      <c r="H2599">
        <f t="shared" si="160"/>
        <v>2025</v>
      </c>
      <c r="I2599">
        <f t="shared" si="161"/>
        <v>4</v>
      </c>
      <c r="J2599" t="s">
        <v>18</v>
      </c>
      <c r="K2599" t="str">
        <f>VLOOKUP(A2599,Funcionários!$A$1:$I$98,7,FALSE)</f>
        <v>Noite</v>
      </c>
      <c r="L2599" t="str">
        <f>VLOOKUP(K2599,Turnos!$A$1:$C$4,2,FALSE)</f>
        <v>22:00</v>
      </c>
      <c r="M2599" t="str">
        <f>VLOOKUP(K2599,Turnos!$A$1:$C$4,3,FALSE)</f>
        <v>06:00</v>
      </c>
      <c r="N2599" s="6">
        <v>4.8438888888888876</v>
      </c>
      <c r="O2599" s="6">
        <v>1.1366666666666672</v>
      </c>
      <c r="P2599" s="6">
        <f t="shared" si="162"/>
        <v>5.9805555555555543</v>
      </c>
      <c r="Q2599" t="str">
        <f t="shared" si="163"/>
        <v>Anomalia</v>
      </c>
      <c r="R2599" t="str">
        <f>VLOOKUP(A2599,Funcionários!$A$1:$I$98,6,FALSE)</f>
        <v>Financeiro</v>
      </c>
      <c r="S2599" t="str">
        <f>VLOOKUP(A2599,Funcionários!$A$1:$I$98,5,FALSE)</f>
        <v>Auxiliar</v>
      </c>
      <c r="T2599">
        <f>VLOOKUP(A2599,Funcionários!$A$1:$I$98,8,FALSE)</f>
        <v>14521.88</v>
      </c>
      <c r="U2599" t="str">
        <f>VLOOKUP(A2599,Funcionários!$A$1:$I$98,3,FALSE)</f>
        <v>M</v>
      </c>
    </row>
    <row r="2600" spans="1:21" x14ac:dyDescent="0.3">
      <c r="A2600">
        <v>89</v>
      </c>
      <c r="B2600" t="str">
        <f>VLOOKUP(A2600,Funcionários!$A$1:$I$98,2,FALSE)</f>
        <v>Luiz Miguel Fogaça</v>
      </c>
      <c r="C2600" s="2" t="s">
        <v>60</v>
      </c>
      <c r="D2600" s="4" t="s">
        <v>4393</v>
      </c>
      <c r="E2600" s="4" t="s">
        <v>4394</v>
      </c>
      <c r="F2600">
        <v>0</v>
      </c>
      <c r="G2600">
        <v>2.5</v>
      </c>
      <c r="H2600">
        <f t="shared" si="160"/>
        <v>2025</v>
      </c>
      <c r="I2600">
        <f t="shared" si="161"/>
        <v>4</v>
      </c>
      <c r="J2600" t="s">
        <v>22</v>
      </c>
      <c r="K2600" t="str">
        <f>VLOOKUP(A2600,Funcionários!$A$1:$I$98,7,FALSE)</f>
        <v>Noite</v>
      </c>
      <c r="L2600" t="str">
        <f>VLOOKUP(K2600,Turnos!$A$1:$C$4,2,FALSE)</f>
        <v>22:00</v>
      </c>
      <c r="M2600" t="str">
        <f>VLOOKUP(K2600,Turnos!$A$1:$C$4,3,FALSE)</f>
        <v>06:00</v>
      </c>
      <c r="N2600" s="6">
        <v>15.368611111111109</v>
      </c>
      <c r="O2600" s="6">
        <v>14.471388888888891</v>
      </c>
      <c r="P2600" s="6">
        <f t="shared" si="162"/>
        <v>29.84</v>
      </c>
      <c r="Q2600" t="str">
        <f t="shared" si="163"/>
        <v>Anomalia</v>
      </c>
      <c r="R2600" t="str">
        <f>VLOOKUP(A2600,Funcionários!$A$1:$I$98,6,FALSE)</f>
        <v>Financeiro</v>
      </c>
      <c r="S2600" t="str">
        <f>VLOOKUP(A2600,Funcionários!$A$1:$I$98,5,FALSE)</f>
        <v>Auxiliar</v>
      </c>
      <c r="T2600">
        <f>VLOOKUP(A2600,Funcionários!$A$1:$I$98,8,FALSE)</f>
        <v>14521.88</v>
      </c>
      <c r="U2600" t="str">
        <f>VLOOKUP(A2600,Funcionários!$A$1:$I$98,3,FALSE)</f>
        <v>M</v>
      </c>
    </row>
    <row r="2601" spans="1:21" x14ac:dyDescent="0.3">
      <c r="A2601">
        <v>89</v>
      </c>
      <c r="B2601" t="str">
        <f>VLOOKUP(A2601,Funcionários!$A$1:$I$98,2,FALSE)</f>
        <v>Luiz Miguel Fogaça</v>
      </c>
      <c r="C2601" s="2" t="s">
        <v>63</v>
      </c>
      <c r="D2601" s="4" t="s">
        <v>4395</v>
      </c>
      <c r="E2601" s="4" t="s">
        <v>4396</v>
      </c>
      <c r="F2601">
        <v>0</v>
      </c>
      <c r="G2601">
        <v>0.1</v>
      </c>
      <c r="H2601">
        <f t="shared" si="160"/>
        <v>2025</v>
      </c>
      <c r="I2601">
        <f t="shared" si="161"/>
        <v>4</v>
      </c>
      <c r="J2601" t="s">
        <v>26</v>
      </c>
      <c r="K2601" t="str">
        <f>VLOOKUP(A2601,Funcionários!$A$1:$I$98,7,FALSE)</f>
        <v>Noite</v>
      </c>
      <c r="L2601" t="str">
        <f>VLOOKUP(K2601,Turnos!$A$1:$C$4,2,FALSE)</f>
        <v>22:00</v>
      </c>
      <c r="M2601" t="str">
        <f>VLOOKUP(K2601,Turnos!$A$1:$C$4,3,FALSE)</f>
        <v>06:00</v>
      </c>
      <c r="N2601" s="6">
        <v>19.029999999999998</v>
      </c>
      <c r="O2601" s="6">
        <v>14.455555555555556</v>
      </c>
      <c r="P2601" s="6">
        <f t="shared" si="162"/>
        <v>33.48555555555555</v>
      </c>
      <c r="Q2601" t="str">
        <f t="shared" si="163"/>
        <v>Anomalia</v>
      </c>
      <c r="R2601" t="str">
        <f>VLOOKUP(A2601,Funcionários!$A$1:$I$98,6,FALSE)</f>
        <v>Financeiro</v>
      </c>
      <c r="S2601" t="str">
        <f>VLOOKUP(A2601,Funcionários!$A$1:$I$98,5,FALSE)</f>
        <v>Auxiliar</v>
      </c>
      <c r="T2601">
        <f>VLOOKUP(A2601,Funcionários!$A$1:$I$98,8,FALSE)</f>
        <v>14521.88</v>
      </c>
      <c r="U2601" t="str">
        <f>VLOOKUP(A2601,Funcionários!$A$1:$I$98,3,FALSE)</f>
        <v>M</v>
      </c>
    </row>
    <row r="2602" spans="1:21" x14ac:dyDescent="0.3">
      <c r="A2602">
        <v>89</v>
      </c>
      <c r="B2602" t="str">
        <f>VLOOKUP(A2602,Funcionários!$A$1:$I$98,2,FALSE)</f>
        <v>Luiz Miguel Fogaça</v>
      </c>
      <c r="C2602" s="2" t="s">
        <v>66</v>
      </c>
      <c r="D2602" s="4" t="s">
        <v>4397</v>
      </c>
      <c r="E2602" s="4" t="s">
        <v>4398</v>
      </c>
      <c r="F2602">
        <v>0</v>
      </c>
      <c r="G2602">
        <v>1.6</v>
      </c>
      <c r="H2602">
        <f t="shared" si="160"/>
        <v>2025</v>
      </c>
      <c r="I2602">
        <f t="shared" si="161"/>
        <v>4</v>
      </c>
      <c r="J2602" t="s">
        <v>28</v>
      </c>
      <c r="K2602" t="str">
        <f>VLOOKUP(A2602,Funcionários!$A$1:$I$98,7,FALSE)</f>
        <v>Noite</v>
      </c>
      <c r="L2602" t="str">
        <f>VLOOKUP(K2602,Turnos!$A$1:$C$4,2,FALSE)</f>
        <v>22:00</v>
      </c>
      <c r="M2602" t="str">
        <f>VLOOKUP(K2602,Turnos!$A$1:$C$4,3,FALSE)</f>
        <v>06:00</v>
      </c>
      <c r="N2602" s="6">
        <v>17.920833333333334</v>
      </c>
      <c r="O2602" s="6">
        <v>4.1005555555555553</v>
      </c>
      <c r="P2602" s="6">
        <f t="shared" si="162"/>
        <v>22.02138888888889</v>
      </c>
      <c r="Q2602" t="str">
        <f t="shared" si="163"/>
        <v>Anomalia</v>
      </c>
      <c r="R2602" t="str">
        <f>VLOOKUP(A2602,Funcionários!$A$1:$I$98,6,FALSE)</f>
        <v>Financeiro</v>
      </c>
      <c r="S2602" t="str">
        <f>VLOOKUP(A2602,Funcionários!$A$1:$I$98,5,FALSE)</f>
        <v>Auxiliar</v>
      </c>
      <c r="T2602">
        <f>VLOOKUP(A2602,Funcionários!$A$1:$I$98,8,FALSE)</f>
        <v>14521.88</v>
      </c>
      <c r="U2602" t="str">
        <f>VLOOKUP(A2602,Funcionários!$A$1:$I$98,3,FALSE)</f>
        <v>M</v>
      </c>
    </row>
    <row r="2603" spans="1:21" x14ac:dyDescent="0.3">
      <c r="A2603">
        <v>89</v>
      </c>
      <c r="B2603" t="str">
        <f>VLOOKUP(A2603,Funcionários!$A$1:$I$98,2,FALSE)</f>
        <v>Luiz Miguel Fogaça</v>
      </c>
      <c r="C2603" s="2" t="s">
        <v>69</v>
      </c>
      <c r="D2603" s="4"/>
      <c r="E2603" s="4"/>
      <c r="F2603">
        <v>1</v>
      </c>
      <c r="G2603">
        <v>0</v>
      </c>
      <c r="H2603">
        <f t="shared" si="160"/>
        <v>2025</v>
      </c>
      <c r="I2603">
        <f t="shared" si="161"/>
        <v>4</v>
      </c>
      <c r="J2603" t="s">
        <v>9</v>
      </c>
      <c r="K2603" t="str">
        <f>VLOOKUP(A2603,Funcionários!$A$1:$I$98,7,FALSE)</f>
        <v>Noite</v>
      </c>
      <c r="L2603" t="str">
        <f>VLOOKUP(K2603,Turnos!$A$1:$C$4,2,FALSE)</f>
        <v>22:00</v>
      </c>
      <c r="M2603" t="str">
        <f>VLOOKUP(K2603,Turnos!$A$1:$C$4,3,FALSE)</f>
        <v>06:00</v>
      </c>
      <c r="N2603" s="6">
        <v>22</v>
      </c>
      <c r="O2603" s="6">
        <v>6</v>
      </c>
      <c r="P2603" s="6">
        <f t="shared" si="162"/>
        <v>28</v>
      </c>
      <c r="Q2603" t="str">
        <f t="shared" si="163"/>
        <v>Anomalia</v>
      </c>
      <c r="R2603" t="str">
        <f>VLOOKUP(A2603,Funcionários!$A$1:$I$98,6,FALSE)</f>
        <v>Financeiro</v>
      </c>
      <c r="S2603" t="str">
        <f>VLOOKUP(A2603,Funcionários!$A$1:$I$98,5,FALSE)</f>
        <v>Auxiliar</v>
      </c>
      <c r="T2603">
        <f>VLOOKUP(A2603,Funcionários!$A$1:$I$98,8,FALSE)</f>
        <v>14521.88</v>
      </c>
      <c r="U2603" t="str">
        <f>VLOOKUP(A2603,Funcionários!$A$1:$I$98,3,FALSE)</f>
        <v>M</v>
      </c>
    </row>
    <row r="2604" spans="1:21" x14ac:dyDescent="0.3">
      <c r="A2604">
        <v>89</v>
      </c>
      <c r="B2604" t="str">
        <f>VLOOKUP(A2604,Funcionários!$A$1:$I$98,2,FALSE)</f>
        <v>Luiz Miguel Fogaça</v>
      </c>
      <c r="C2604" s="2" t="s">
        <v>72</v>
      </c>
      <c r="D2604" s="4" t="s">
        <v>4399</v>
      </c>
      <c r="E2604" s="4" t="s">
        <v>4400</v>
      </c>
      <c r="F2604">
        <v>0</v>
      </c>
      <c r="G2604">
        <v>0.5</v>
      </c>
      <c r="H2604">
        <f t="shared" si="160"/>
        <v>2025</v>
      </c>
      <c r="I2604">
        <f t="shared" si="161"/>
        <v>4</v>
      </c>
      <c r="J2604" t="s">
        <v>12</v>
      </c>
      <c r="K2604" t="str">
        <f>VLOOKUP(A2604,Funcionários!$A$1:$I$98,7,FALSE)</f>
        <v>Noite</v>
      </c>
      <c r="L2604" t="str">
        <f>VLOOKUP(K2604,Turnos!$A$1:$C$4,2,FALSE)</f>
        <v>22:00</v>
      </c>
      <c r="M2604" t="str">
        <f>VLOOKUP(K2604,Turnos!$A$1:$C$4,3,FALSE)</f>
        <v>06:00</v>
      </c>
      <c r="N2604" s="6">
        <v>5.9530555555555544</v>
      </c>
      <c r="O2604" s="6">
        <v>10.296666666666665</v>
      </c>
      <c r="P2604" s="6">
        <f t="shared" si="162"/>
        <v>16.249722222222218</v>
      </c>
      <c r="Q2604" t="str">
        <f t="shared" si="163"/>
        <v>Anomalia</v>
      </c>
      <c r="R2604" t="str">
        <f>VLOOKUP(A2604,Funcionários!$A$1:$I$98,6,FALSE)</f>
        <v>Financeiro</v>
      </c>
      <c r="S2604" t="str">
        <f>VLOOKUP(A2604,Funcionários!$A$1:$I$98,5,FALSE)</f>
        <v>Auxiliar</v>
      </c>
      <c r="T2604">
        <f>VLOOKUP(A2604,Funcionários!$A$1:$I$98,8,FALSE)</f>
        <v>14521.88</v>
      </c>
      <c r="U2604" t="str">
        <f>VLOOKUP(A2604,Funcionários!$A$1:$I$98,3,FALSE)</f>
        <v>M</v>
      </c>
    </row>
    <row r="2605" spans="1:21" x14ac:dyDescent="0.3">
      <c r="A2605">
        <v>89</v>
      </c>
      <c r="B2605" t="str">
        <f>VLOOKUP(A2605,Funcionários!$A$1:$I$98,2,FALSE)</f>
        <v>Luiz Miguel Fogaça</v>
      </c>
      <c r="C2605" s="2" t="s">
        <v>75</v>
      </c>
      <c r="D2605" s="4" t="s">
        <v>4401</v>
      </c>
      <c r="E2605" s="4" t="s">
        <v>4402</v>
      </c>
      <c r="F2605">
        <v>0</v>
      </c>
      <c r="G2605">
        <v>0.1</v>
      </c>
      <c r="H2605">
        <f t="shared" si="160"/>
        <v>2025</v>
      </c>
      <c r="I2605">
        <f t="shared" si="161"/>
        <v>4</v>
      </c>
      <c r="J2605" t="s">
        <v>16</v>
      </c>
      <c r="K2605" t="str">
        <f>VLOOKUP(A2605,Funcionários!$A$1:$I$98,7,FALSE)</f>
        <v>Noite</v>
      </c>
      <c r="L2605" t="str">
        <f>VLOOKUP(K2605,Turnos!$A$1:$C$4,2,FALSE)</f>
        <v>22:00</v>
      </c>
      <c r="M2605" t="str">
        <f>VLOOKUP(K2605,Turnos!$A$1:$C$4,3,FALSE)</f>
        <v>06:00</v>
      </c>
      <c r="N2605" s="6">
        <v>1.7199999999999969</v>
      </c>
      <c r="O2605" s="6">
        <v>0.86944444444444424</v>
      </c>
      <c r="P2605" s="6">
        <f t="shared" si="162"/>
        <v>2.5894444444444411</v>
      </c>
      <c r="Q2605" t="str">
        <f t="shared" si="163"/>
        <v>OK</v>
      </c>
      <c r="R2605" t="str">
        <f>VLOOKUP(A2605,Funcionários!$A$1:$I$98,6,FALSE)</f>
        <v>Financeiro</v>
      </c>
      <c r="S2605" t="str">
        <f>VLOOKUP(A2605,Funcionários!$A$1:$I$98,5,FALSE)</f>
        <v>Auxiliar</v>
      </c>
      <c r="T2605">
        <f>VLOOKUP(A2605,Funcionários!$A$1:$I$98,8,FALSE)</f>
        <v>14521.88</v>
      </c>
      <c r="U2605" t="str">
        <f>VLOOKUP(A2605,Funcionários!$A$1:$I$98,3,FALSE)</f>
        <v>M</v>
      </c>
    </row>
    <row r="2606" spans="1:21" x14ac:dyDescent="0.3">
      <c r="A2606">
        <v>89</v>
      </c>
      <c r="B2606" t="str">
        <f>VLOOKUP(A2606,Funcionários!$A$1:$I$98,2,FALSE)</f>
        <v>Luiz Miguel Fogaça</v>
      </c>
      <c r="C2606" s="2" t="s">
        <v>76</v>
      </c>
      <c r="D2606" s="4" t="s">
        <v>4403</v>
      </c>
      <c r="E2606" s="4" t="s">
        <v>4404</v>
      </c>
      <c r="F2606">
        <v>0</v>
      </c>
      <c r="G2606">
        <v>2.1</v>
      </c>
      <c r="H2606">
        <f t="shared" si="160"/>
        <v>2025</v>
      </c>
      <c r="I2606">
        <f t="shared" si="161"/>
        <v>4</v>
      </c>
      <c r="J2606" t="s">
        <v>18</v>
      </c>
      <c r="K2606" t="str">
        <f>VLOOKUP(A2606,Funcionários!$A$1:$I$98,7,FALSE)</f>
        <v>Noite</v>
      </c>
      <c r="L2606" t="str">
        <f>VLOOKUP(K2606,Turnos!$A$1:$C$4,2,FALSE)</f>
        <v>22:00</v>
      </c>
      <c r="M2606" t="str">
        <f>VLOOKUP(K2606,Turnos!$A$1:$C$4,3,FALSE)</f>
        <v>06:00</v>
      </c>
      <c r="N2606" s="6">
        <v>9.0236111111111086</v>
      </c>
      <c r="O2606" s="6">
        <v>14.313055555555554</v>
      </c>
      <c r="P2606" s="6">
        <f t="shared" si="162"/>
        <v>23.336666666666662</v>
      </c>
      <c r="Q2606" t="str">
        <f t="shared" si="163"/>
        <v>Anomalia</v>
      </c>
      <c r="R2606" t="str">
        <f>VLOOKUP(A2606,Funcionários!$A$1:$I$98,6,FALSE)</f>
        <v>Financeiro</v>
      </c>
      <c r="S2606" t="str">
        <f>VLOOKUP(A2606,Funcionários!$A$1:$I$98,5,FALSE)</f>
        <v>Auxiliar</v>
      </c>
      <c r="T2606">
        <f>VLOOKUP(A2606,Funcionários!$A$1:$I$98,8,FALSE)</f>
        <v>14521.88</v>
      </c>
      <c r="U2606" t="str">
        <f>VLOOKUP(A2606,Funcionários!$A$1:$I$98,3,FALSE)</f>
        <v>M</v>
      </c>
    </row>
    <row r="2607" spans="1:21" x14ac:dyDescent="0.3">
      <c r="A2607">
        <v>89</v>
      </c>
      <c r="B2607" t="str">
        <f>VLOOKUP(A2607,Funcionários!$A$1:$I$98,2,FALSE)</f>
        <v>Luiz Miguel Fogaça</v>
      </c>
      <c r="C2607" s="2" t="s">
        <v>79</v>
      </c>
      <c r="D2607" s="4" t="s">
        <v>4405</v>
      </c>
      <c r="E2607" s="4" t="s">
        <v>4406</v>
      </c>
      <c r="F2607">
        <v>0</v>
      </c>
      <c r="G2607">
        <v>1.9</v>
      </c>
      <c r="H2607">
        <f t="shared" si="160"/>
        <v>2025</v>
      </c>
      <c r="I2607">
        <f t="shared" si="161"/>
        <v>4</v>
      </c>
      <c r="J2607" t="s">
        <v>22</v>
      </c>
      <c r="K2607" t="str">
        <f>VLOOKUP(A2607,Funcionários!$A$1:$I$98,7,FALSE)</f>
        <v>Noite</v>
      </c>
      <c r="L2607" t="str">
        <f>VLOOKUP(K2607,Turnos!$A$1:$C$4,2,FALSE)</f>
        <v>22:00</v>
      </c>
      <c r="M2607" t="str">
        <f>VLOOKUP(K2607,Turnos!$A$1:$C$4,3,FALSE)</f>
        <v>06:00</v>
      </c>
      <c r="N2607" s="6">
        <v>4.7027777777777793</v>
      </c>
      <c r="O2607" s="6">
        <v>17.744166666666665</v>
      </c>
      <c r="P2607" s="6">
        <f t="shared" si="162"/>
        <v>22.446944444444444</v>
      </c>
      <c r="Q2607" t="str">
        <f t="shared" si="163"/>
        <v>Anomalia</v>
      </c>
      <c r="R2607" t="str">
        <f>VLOOKUP(A2607,Funcionários!$A$1:$I$98,6,FALSE)</f>
        <v>Financeiro</v>
      </c>
      <c r="S2607" t="str">
        <f>VLOOKUP(A2607,Funcionários!$A$1:$I$98,5,FALSE)</f>
        <v>Auxiliar</v>
      </c>
      <c r="T2607">
        <f>VLOOKUP(A2607,Funcionários!$A$1:$I$98,8,FALSE)</f>
        <v>14521.88</v>
      </c>
      <c r="U2607" t="str">
        <f>VLOOKUP(A2607,Funcionários!$A$1:$I$98,3,FALSE)</f>
        <v>M</v>
      </c>
    </row>
    <row r="2608" spans="1:21" x14ac:dyDescent="0.3">
      <c r="A2608">
        <v>89</v>
      </c>
      <c r="B2608" t="str">
        <f>VLOOKUP(A2608,Funcionários!$A$1:$I$98,2,FALSE)</f>
        <v>Luiz Miguel Fogaça</v>
      </c>
      <c r="C2608" s="2" t="s">
        <v>82</v>
      </c>
      <c r="D2608" s="4" t="s">
        <v>4407</v>
      </c>
      <c r="E2608" s="4" t="s">
        <v>4408</v>
      </c>
      <c r="F2608">
        <v>0</v>
      </c>
      <c r="G2608">
        <v>1.2</v>
      </c>
      <c r="H2608">
        <f t="shared" si="160"/>
        <v>2025</v>
      </c>
      <c r="I2608">
        <f t="shared" si="161"/>
        <v>4</v>
      </c>
      <c r="J2608" t="s">
        <v>26</v>
      </c>
      <c r="K2608" t="str">
        <f>VLOOKUP(A2608,Funcionários!$A$1:$I$98,7,FALSE)</f>
        <v>Noite</v>
      </c>
      <c r="L2608" t="str">
        <f>VLOOKUP(K2608,Turnos!$A$1:$C$4,2,FALSE)</f>
        <v>22:00</v>
      </c>
      <c r="M2608" t="str">
        <f>VLOOKUP(K2608,Turnos!$A$1:$C$4,3,FALSE)</f>
        <v>06:00</v>
      </c>
      <c r="N2608" s="6">
        <v>1.164722222222224</v>
      </c>
      <c r="O2608" s="6">
        <v>1.7777777777777777</v>
      </c>
      <c r="P2608" s="6">
        <f t="shared" si="162"/>
        <v>2.9425000000000017</v>
      </c>
      <c r="Q2608" t="str">
        <f t="shared" si="163"/>
        <v>OK</v>
      </c>
      <c r="R2608" t="str">
        <f>VLOOKUP(A2608,Funcionários!$A$1:$I$98,6,FALSE)</f>
        <v>Financeiro</v>
      </c>
      <c r="S2608" t="str">
        <f>VLOOKUP(A2608,Funcionários!$A$1:$I$98,5,FALSE)</f>
        <v>Auxiliar</v>
      </c>
      <c r="T2608">
        <f>VLOOKUP(A2608,Funcionários!$A$1:$I$98,8,FALSE)</f>
        <v>14521.88</v>
      </c>
      <c r="U2608" t="str">
        <f>VLOOKUP(A2608,Funcionários!$A$1:$I$98,3,FALSE)</f>
        <v>M</v>
      </c>
    </row>
    <row r="2609" spans="1:21" x14ac:dyDescent="0.3">
      <c r="A2609">
        <v>89</v>
      </c>
      <c r="B2609" t="str">
        <f>VLOOKUP(A2609,Funcionários!$A$1:$I$98,2,FALSE)</f>
        <v>Luiz Miguel Fogaça</v>
      </c>
      <c r="C2609" s="2" t="s">
        <v>85</v>
      </c>
      <c r="D2609" s="4"/>
      <c r="E2609" s="4"/>
      <c r="F2609">
        <v>0</v>
      </c>
      <c r="G2609">
        <v>0</v>
      </c>
      <c r="H2609">
        <f t="shared" si="160"/>
        <v>2025</v>
      </c>
      <c r="I2609">
        <f t="shared" si="161"/>
        <v>4</v>
      </c>
      <c r="J2609" t="s">
        <v>28</v>
      </c>
      <c r="K2609" t="str">
        <f>VLOOKUP(A2609,Funcionários!$A$1:$I$98,7,FALSE)</f>
        <v>Noite</v>
      </c>
      <c r="L2609" t="str">
        <f>VLOOKUP(K2609,Turnos!$A$1:$C$4,2,FALSE)</f>
        <v>22:00</v>
      </c>
      <c r="M2609" t="str">
        <f>VLOOKUP(K2609,Turnos!$A$1:$C$4,3,FALSE)</f>
        <v>06:00</v>
      </c>
      <c r="N2609" s="6">
        <v>22</v>
      </c>
      <c r="O2609" s="6">
        <v>6</v>
      </c>
      <c r="P2609" s="6">
        <f t="shared" si="162"/>
        <v>28</v>
      </c>
      <c r="Q2609" t="str">
        <f t="shared" si="163"/>
        <v>Anomalia</v>
      </c>
      <c r="R2609" t="str">
        <f>VLOOKUP(A2609,Funcionários!$A$1:$I$98,6,FALSE)</f>
        <v>Financeiro</v>
      </c>
      <c r="S2609" t="str">
        <f>VLOOKUP(A2609,Funcionários!$A$1:$I$98,5,FALSE)</f>
        <v>Auxiliar</v>
      </c>
      <c r="T2609">
        <f>VLOOKUP(A2609,Funcionários!$A$1:$I$98,8,FALSE)</f>
        <v>14521.88</v>
      </c>
      <c r="U2609" t="str">
        <f>VLOOKUP(A2609,Funcionários!$A$1:$I$98,3,FALSE)</f>
        <v>M</v>
      </c>
    </row>
    <row r="2610" spans="1:21" x14ac:dyDescent="0.3">
      <c r="A2610">
        <v>89</v>
      </c>
      <c r="B2610" t="str">
        <f>VLOOKUP(A2610,Funcionários!$A$1:$I$98,2,FALSE)</f>
        <v>Luiz Miguel Fogaça</v>
      </c>
      <c r="C2610" s="2" t="s">
        <v>88</v>
      </c>
      <c r="D2610" s="4" t="s">
        <v>4409</v>
      </c>
      <c r="E2610" s="4" t="s">
        <v>4410</v>
      </c>
      <c r="F2610">
        <v>0</v>
      </c>
      <c r="G2610">
        <v>2.2999999999999998</v>
      </c>
      <c r="H2610">
        <f t="shared" si="160"/>
        <v>2025</v>
      </c>
      <c r="I2610">
        <f t="shared" si="161"/>
        <v>4</v>
      </c>
      <c r="J2610" t="s">
        <v>9</v>
      </c>
      <c r="K2610" t="str">
        <f>VLOOKUP(A2610,Funcionários!$A$1:$I$98,7,FALSE)</f>
        <v>Noite</v>
      </c>
      <c r="L2610" t="str">
        <f>VLOOKUP(K2610,Turnos!$A$1:$C$4,2,FALSE)</f>
        <v>22:00</v>
      </c>
      <c r="M2610" t="str">
        <f>VLOOKUP(K2610,Turnos!$A$1:$C$4,3,FALSE)</f>
        <v>06:00</v>
      </c>
      <c r="N2610" s="6">
        <v>12.574722222222222</v>
      </c>
      <c r="O2610" s="6">
        <v>9.4294444444444441</v>
      </c>
      <c r="P2610" s="6">
        <f t="shared" si="162"/>
        <v>22.004166666666666</v>
      </c>
      <c r="Q2610" t="str">
        <f t="shared" si="163"/>
        <v>Anomalia</v>
      </c>
      <c r="R2610" t="str">
        <f>VLOOKUP(A2610,Funcionários!$A$1:$I$98,6,FALSE)</f>
        <v>Financeiro</v>
      </c>
      <c r="S2610" t="str">
        <f>VLOOKUP(A2610,Funcionários!$A$1:$I$98,5,FALSE)</f>
        <v>Auxiliar</v>
      </c>
      <c r="T2610">
        <f>VLOOKUP(A2610,Funcionários!$A$1:$I$98,8,FALSE)</f>
        <v>14521.88</v>
      </c>
      <c r="U2610" t="str">
        <f>VLOOKUP(A2610,Funcionários!$A$1:$I$98,3,FALSE)</f>
        <v>M</v>
      </c>
    </row>
    <row r="2611" spans="1:21" x14ac:dyDescent="0.3">
      <c r="A2611">
        <v>89</v>
      </c>
      <c r="B2611" t="str">
        <f>VLOOKUP(A2611,Funcionários!$A$1:$I$98,2,FALSE)</f>
        <v>Luiz Miguel Fogaça</v>
      </c>
      <c r="C2611" s="2" t="s">
        <v>91</v>
      </c>
      <c r="D2611" s="4" t="s">
        <v>4411</v>
      </c>
      <c r="E2611" s="4" t="s">
        <v>4412</v>
      </c>
      <c r="F2611">
        <v>0</v>
      </c>
      <c r="G2611">
        <v>0.7</v>
      </c>
      <c r="H2611">
        <f t="shared" si="160"/>
        <v>2025</v>
      </c>
      <c r="I2611">
        <f t="shared" si="161"/>
        <v>4</v>
      </c>
      <c r="J2611" t="s">
        <v>12</v>
      </c>
      <c r="K2611" t="str">
        <f>VLOOKUP(A2611,Funcionários!$A$1:$I$98,7,FALSE)</f>
        <v>Noite</v>
      </c>
      <c r="L2611" t="str">
        <f>VLOOKUP(K2611,Turnos!$A$1:$C$4,2,FALSE)</f>
        <v>22:00</v>
      </c>
      <c r="M2611" t="str">
        <f>VLOOKUP(K2611,Turnos!$A$1:$C$4,3,FALSE)</f>
        <v>06:00</v>
      </c>
      <c r="N2611" s="6">
        <v>8.9463888888888867</v>
      </c>
      <c r="O2611" s="6">
        <v>11.337222222222222</v>
      </c>
      <c r="P2611" s="6">
        <f t="shared" si="162"/>
        <v>20.283611111111107</v>
      </c>
      <c r="Q2611" t="str">
        <f t="shared" si="163"/>
        <v>Anomalia</v>
      </c>
      <c r="R2611" t="str">
        <f>VLOOKUP(A2611,Funcionários!$A$1:$I$98,6,FALSE)</f>
        <v>Financeiro</v>
      </c>
      <c r="S2611" t="str">
        <f>VLOOKUP(A2611,Funcionários!$A$1:$I$98,5,FALSE)</f>
        <v>Auxiliar</v>
      </c>
      <c r="T2611">
        <f>VLOOKUP(A2611,Funcionários!$A$1:$I$98,8,FALSE)</f>
        <v>14521.88</v>
      </c>
      <c r="U2611" t="str">
        <f>VLOOKUP(A2611,Funcionários!$A$1:$I$98,3,FALSE)</f>
        <v>M</v>
      </c>
    </row>
    <row r="2612" spans="1:21" x14ac:dyDescent="0.3">
      <c r="A2612">
        <v>91</v>
      </c>
      <c r="B2612" t="str">
        <f>VLOOKUP(A2612,Funcionários!$A$1:$I$98,2,FALSE)</f>
        <v>Maria Fernanda Farias</v>
      </c>
      <c r="C2612" s="2" t="s">
        <v>7</v>
      </c>
      <c r="D2612" s="4" t="s">
        <v>4413</v>
      </c>
      <c r="E2612" s="4" t="s">
        <v>4414</v>
      </c>
      <c r="F2612">
        <v>0</v>
      </c>
      <c r="G2612">
        <v>1</v>
      </c>
      <c r="H2612">
        <f t="shared" si="160"/>
        <v>2025</v>
      </c>
      <c r="I2612">
        <f t="shared" si="161"/>
        <v>5</v>
      </c>
      <c r="J2612" t="s">
        <v>9</v>
      </c>
      <c r="K2612" t="str">
        <f>VLOOKUP(A2612,Funcionários!$A$1:$I$98,7,FALSE)</f>
        <v>Tarde</v>
      </c>
      <c r="L2612" t="str">
        <f>VLOOKUP(K2612,Turnos!$A$1:$C$4,2,FALSE)</f>
        <v>14:00</v>
      </c>
      <c r="M2612" t="str">
        <f>VLOOKUP(K2612,Turnos!$A$1:$C$4,3,FALSE)</f>
        <v>22:00</v>
      </c>
      <c r="N2612" s="6">
        <v>3.8875000000000002</v>
      </c>
      <c r="O2612" s="6">
        <v>16.484444444444442</v>
      </c>
      <c r="P2612" s="6">
        <f t="shared" si="162"/>
        <v>20.371944444444441</v>
      </c>
      <c r="Q2612" t="str">
        <f t="shared" si="163"/>
        <v>Anomalia</v>
      </c>
      <c r="R2612" t="str">
        <f>VLOOKUP(A2612,Funcionários!$A$1:$I$98,6,FALSE)</f>
        <v>Comercial</v>
      </c>
      <c r="S2612" t="str">
        <f>VLOOKUP(A2612,Funcionários!$A$1:$I$98,5,FALSE)</f>
        <v>Gerente</v>
      </c>
      <c r="T2612">
        <f>VLOOKUP(A2612,Funcionários!$A$1:$I$98,8,FALSE)</f>
        <v>14367.13</v>
      </c>
      <c r="U2612" t="str">
        <f>VLOOKUP(A2612,Funcionários!$A$1:$I$98,3,FALSE)</f>
        <v>F</v>
      </c>
    </row>
    <row r="2613" spans="1:21" x14ac:dyDescent="0.3">
      <c r="A2613">
        <v>91</v>
      </c>
      <c r="B2613" t="str">
        <f>VLOOKUP(A2613,Funcionários!$A$1:$I$98,2,FALSE)</f>
        <v>Maria Fernanda Farias</v>
      </c>
      <c r="C2613" s="2" t="s">
        <v>10</v>
      </c>
      <c r="D2613" s="4" t="s">
        <v>4415</v>
      </c>
      <c r="E2613" s="4" t="s">
        <v>4416</v>
      </c>
      <c r="F2613">
        <v>0</v>
      </c>
      <c r="G2613">
        <v>2.7</v>
      </c>
      <c r="H2613">
        <f t="shared" si="160"/>
        <v>2025</v>
      </c>
      <c r="I2613">
        <f t="shared" si="161"/>
        <v>5</v>
      </c>
      <c r="J2613" t="s">
        <v>12</v>
      </c>
      <c r="K2613" t="str">
        <f>VLOOKUP(A2613,Funcionários!$A$1:$I$98,7,FALSE)</f>
        <v>Tarde</v>
      </c>
      <c r="L2613" t="str">
        <f>VLOOKUP(K2613,Turnos!$A$1:$C$4,2,FALSE)</f>
        <v>14:00</v>
      </c>
      <c r="M2613" t="str">
        <f>VLOOKUP(K2613,Turnos!$A$1:$C$4,3,FALSE)</f>
        <v>22:00</v>
      </c>
      <c r="N2613" s="6">
        <v>11.834166666666668</v>
      </c>
      <c r="O2613" s="6">
        <v>9.024166666666666</v>
      </c>
      <c r="P2613" s="6">
        <f t="shared" si="162"/>
        <v>20.858333333333334</v>
      </c>
      <c r="Q2613" t="str">
        <f t="shared" si="163"/>
        <v>Anomalia</v>
      </c>
      <c r="R2613" t="str">
        <f>VLOOKUP(A2613,Funcionários!$A$1:$I$98,6,FALSE)</f>
        <v>Comercial</v>
      </c>
      <c r="S2613" t="str">
        <f>VLOOKUP(A2613,Funcionários!$A$1:$I$98,5,FALSE)</f>
        <v>Gerente</v>
      </c>
      <c r="T2613">
        <f>VLOOKUP(A2613,Funcionários!$A$1:$I$98,8,FALSE)</f>
        <v>14367.13</v>
      </c>
      <c r="U2613" t="str">
        <f>VLOOKUP(A2613,Funcionários!$A$1:$I$98,3,FALSE)</f>
        <v>F</v>
      </c>
    </row>
    <row r="2614" spans="1:21" x14ac:dyDescent="0.3">
      <c r="A2614">
        <v>91</v>
      </c>
      <c r="B2614" t="str">
        <f>VLOOKUP(A2614,Funcionários!$A$1:$I$98,2,FALSE)</f>
        <v>Maria Fernanda Farias</v>
      </c>
      <c r="C2614" s="2" t="s">
        <v>13</v>
      </c>
      <c r="D2614" s="4" t="s">
        <v>4417</v>
      </c>
      <c r="E2614" s="4" t="s">
        <v>4418</v>
      </c>
      <c r="F2614">
        <v>0</v>
      </c>
      <c r="G2614">
        <v>2.1</v>
      </c>
      <c r="H2614">
        <f t="shared" si="160"/>
        <v>2025</v>
      </c>
      <c r="I2614">
        <f t="shared" si="161"/>
        <v>5</v>
      </c>
      <c r="J2614" t="s">
        <v>16</v>
      </c>
      <c r="K2614" t="str">
        <f>VLOOKUP(A2614,Funcionários!$A$1:$I$98,7,FALSE)</f>
        <v>Tarde</v>
      </c>
      <c r="L2614" t="str">
        <f>VLOOKUP(K2614,Turnos!$A$1:$C$4,2,FALSE)</f>
        <v>14:00</v>
      </c>
      <c r="M2614" t="str">
        <f>VLOOKUP(K2614,Turnos!$A$1:$C$4,3,FALSE)</f>
        <v>22:00</v>
      </c>
      <c r="N2614" s="6">
        <v>13.940555555555557</v>
      </c>
      <c r="O2614" s="6">
        <v>16.803055555555556</v>
      </c>
      <c r="P2614" s="6">
        <f t="shared" si="162"/>
        <v>30.743611111111115</v>
      </c>
      <c r="Q2614" t="str">
        <f t="shared" si="163"/>
        <v>Anomalia</v>
      </c>
      <c r="R2614" t="str">
        <f>VLOOKUP(A2614,Funcionários!$A$1:$I$98,6,FALSE)</f>
        <v>Comercial</v>
      </c>
      <c r="S2614" t="str">
        <f>VLOOKUP(A2614,Funcionários!$A$1:$I$98,5,FALSE)</f>
        <v>Gerente</v>
      </c>
      <c r="T2614">
        <f>VLOOKUP(A2614,Funcionários!$A$1:$I$98,8,FALSE)</f>
        <v>14367.13</v>
      </c>
      <c r="U2614" t="str">
        <f>VLOOKUP(A2614,Funcionários!$A$1:$I$98,3,FALSE)</f>
        <v>F</v>
      </c>
    </row>
    <row r="2615" spans="1:21" x14ac:dyDescent="0.3">
      <c r="A2615">
        <v>91</v>
      </c>
      <c r="B2615" t="str">
        <f>VLOOKUP(A2615,Funcionários!$A$1:$I$98,2,FALSE)</f>
        <v>Maria Fernanda Farias</v>
      </c>
      <c r="C2615" s="2" t="s">
        <v>17</v>
      </c>
      <c r="D2615" s="4" t="s">
        <v>4419</v>
      </c>
      <c r="E2615" s="4" t="s">
        <v>4420</v>
      </c>
      <c r="F2615">
        <v>0</v>
      </c>
      <c r="G2615">
        <v>1.1000000000000001</v>
      </c>
      <c r="H2615">
        <f t="shared" si="160"/>
        <v>2025</v>
      </c>
      <c r="I2615">
        <f t="shared" si="161"/>
        <v>5</v>
      </c>
      <c r="J2615" t="s">
        <v>18</v>
      </c>
      <c r="K2615" t="str">
        <f>VLOOKUP(A2615,Funcionários!$A$1:$I$98,7,FALSE)</f>
        <v>Tarde</v>
      </c>
      <c r="L2615" t="str">
        <f>VLOOKUP(K2615,Turnos!$A$1:$C$4,2,FALSE)</f>
        <v>14:00</v>
      </c>
      <c r="M2615" t="str">
        <f>VLOOKUP(K2615,Turnos!$A$1:$C$4,3,FALSE)</f>
        <v>22:00</v>
      </c>
      <c r="N2615" s="6">
        <v>2.5511111111111133</v>
      </c>
      <c r="O2615" s="6">
        <v>0.88333333333333286</v>
      </c>
      <c r="P2615" s="6">
        <f t="shared" si="162"/>
        <v>3.4344444444444462</v>
      </c>
      <c r="Q2615" t="str">
        <f t="shared" si="163"/>
        <v>Anomalia</v>
      </c>
      <c r="R2615" t="str">
        <f>VLOOKUP(A2615,Funcionários!$A$1:$I$98,6,FALSE)</f>
        <v>Comercial</v>
      </c>
      <c r="S2615" t="str">
        <f>VLOOKUP(A2615,Funcionários!$A$1:$I$98,5,FALSE)</f>
        <v>Gerente</v>
      </c>
      <c r="T2615">
        <f>VLOOKUP(A2615,Funcionários!$A$1:$I$98,8,FALSE)</f>
        <v>14367.13</v>
      </c>
      <c r="U2615" t="str">
        <f>VLOOKUP(A2615,Funcionários!$A$1:$I$98,3,FALSE)</f>
        <v>F</v>
      </c>
    </row>
    <row r="2616" spans="1:21" x14ac:dyDescent="0.3">
      <c r="A2616">
        <v>91</v>
      </c>
      <c r="B2616" t="str">
        <f>VLOOKUP(A2616,Funcionários!$A$1:$I$98,2,FALSE)</f>
        <v>Maria Fernanda Farias</v>
      </c>
      <c r="C2616" s="2" t="s">
        <v>19</v>
      </c>
      <c r="D2616" s="4" t="s">
        <v>4421</v>
      </c>
      <c r="E2616" s="4" t="s">
        <v>4422</v>
      </c>
      <c r="F2616">
        <v>0</v>
      </c>
      <c r="G2616">
        <v>0</v>
      </c>
      <c r="H2616">
        <f t="shared" si="160"/>
        <v>2025</v>
      </c>
      <c r="I2616">
        <f t="shared" si="161"/>
        <v>5</v>
      </c>
      <c r="J2616" t="s">
        <v>22</v>
      </c>
      <c r="K2616" t="str">
        <f>VLOOKUP(A2616,Funcionários!$A$1:$I$98,7,FALSE)</f>
        <v>Tarde</v>
      </c>
      <c r="L2616" t="str">
        <f>VLOOKUP(K2616,Turnos!$A$1:$C$4,2,FALSE)</f>
        <v>14:00</v>
      </c>
      <c r="M2616" t="str">
        <f>VLOOKUP(K2616,Turnos!$A$1:$C$4,3,FALSE)</f>
        <v>22:00</v>
      </c>
      <c r="N2616" s="6">
        <v>1.1888888888888864</v>
      </c>
      <c r="O2616" s="6">
        <v>15.628888888888889</v>
      </c>
      <c r="P2616" s="6">
        <f t="shared" si="162"/>
        <v>16.817777777777778</v>
      </c>
      <c r="Q2616" t="str">
        <f t="shared" si="163"/>
        <v>Anomalia</v>
      </c>
      <c r="R2616" t="str">
        <f>VLOOKUP(A2616,Funcionários!$A$1:$I$98,6,FALSE)</f>
        <v>Comercial</v>
      </c>
      <c r="S2616" t="str">
        <f>VLOOKUP(A2616,Funcionários!$A$1:$I$98,5,FALSE)</f>
        <v>Gerente</v>
      </c>
      <c r="T2616">
        <f>VLOOKUP(A2616,Funcionários!$A$1:$I$98,8,FALSE)</f>
        <v>14367.13</v>
      </c>
      <c r="U2616" t="str">
        <f>VLOOKUP(A2616,Funcionários!$A$1:$I$98,3,FALSE)</f>
        <v>F</v>
      </c>
    </row>
    <row r="2617" spans="1:21" x14ac:dyDescent="0.3">
      <c r="A2617">
        <v>91</v>
      </c>
      <c r="B2617" t="str">
        <f>VLOOKUP(A2617,Funcionários!$A$1:$I$98,2,FALSE)</f>
        <v>Maria Fernanda Farias</v>
      </c>
      <c r="C2617" s="2" t="s">
        <v>23</v>
      </c>
      <c r="D2617" s="4"/>
      <c r="E2617" s="4"/>
      <c r="F2617">
        <v>1</v>
      </c>
      <c r="G2617">
        <v>0</v>
      </c>
      <c r="H2617">
        <f t="shared" si="160"/>
        <v>2025</v>
      </c>
      <c r="I2617">
        <f t="shared" si="161"/>
        <v>5</v>
      </c>
      <c r="J2617" t="s">
        <v>26</v>
      </c>
      <c r="K2617" t="str">
        <f>VLOOKUP(A2617,Funcionários!$A$1:$I$98,7,FALSE)</f>
        <v>Tarde</v>
      </c>
      <c r="L2617" t="str">
        <f>VLOOKUP(K2617,Turnos!$A$1:$C$4,2,FALSE)</f>
        <v>14:00</v>
      </c>
      <c r="M2617" t="str">
        <f>VLOOKUP(K2617,Turnos!$A$1:$C$4,3,FALSE)</f>
        <v>22:00</v>
      </c>
      <c r="N2617" s="6">
        <v>14</v>
      </c>
      <c r="O2617" s="6">
        <v>22</v>
      </c>
      <c r="P2617" s="6">
        <f t="shared" si="162"/>
        <v>36</v>
      </c>
      <c r="Q2617" t="str">
        <f t="shared" si="163"/>
        <v>Anomalia</v>
      </c>
      <c r="R2617" t="str">
        <f>VLOOKUP(A2617,Funcionários!$A$1:$I$98,6,FALSE)</f>
        <v>Comercial</v>
      </c>
      <c r="S2617" t="str">
        <f>VLOOKUP(A2617,Funcionários!$A$1:$I$98,5,FALSE)</f>
        <v>Gerente</v>
      </c>
      <c r="T2617">
        <f>VLOOKUP(A2617,Funcionários!$A$1:$I$98,8,FALSE)</f>
        <v>14367.13</v>
      </c>
      <c r="U2617" t="str">
        <f>VLOOKUP(A2617,Funcionários!$A$1:$I$98,3,FALSE)</f>
        <v>F</v>
      </c>
    </row>
    <row r="2618" spans="1:21" x14ac:dyDescent="0.3">
      <c r="A2618">
        <v>91</v>
      </c>
      <c r="B2618" t="str">
        <f>VLOOKUP(A2618,Funcionários!$A$1:$I$98,2,FALSE)</f>
        <v>Maria Fernanda Farias</v>
      </c>
      <c r="C2618" s="2" t="s">
        <v>27</v>
      </c>
      <c r="D2618" s="4" t="s">
        <v>4423</v>
      </c>
      <c r="E2618" s="4" t="s">
        <v>4424</v>
      </c>
      <c r="F2618">
        <v>0</v>
      </c>
      <c r="G2618">
        <v>0.4</v>
      </c>
      <c r="H2618">
        <f t="shared" si="160"/>
        <v>2025</v>
      </c>
      <c r="I2618">
        <f t="shared" si="161"/>
        <v>5</v>
      </c>
      <c r="J2618" t="s">
        <v>28</v>
      </c>
      <c r="K2618" t="str">
        <f>VLOOKUP(A2618,Funcionários!$A$1:$I$98,7,FALSE)</f>
        <v>Tarde</v>
      </c>
      <c r="L2618" t="str">
        <f>VLOOKUP(K2618,Turnos!$A$1:$C$4,2,FALSE)</f>
        <v>14:00</v>
      </c>
      <c r="M2618" t="str">
        <f>VLOOKUP(K2618,Turnos!$A$1:$C$4,3,FALSE)</f>
        <v>22:00</v>
      </c>
      <c r="N2618" s="6">
        <v>6.8333333333333357E-2</v>
      </c>
      <c r="O2618" s="6">
        <v>16.96972222222222</v>
      </c>
      <c r="P2618" s="6">
        <f t="shared" si="162"/>
        <v>17.038055555555552</v>
      </c>
      <c r="Q2618" t="str">
        <f t="shared" si="163"/>
        <v>Anomalia</v>
      </c>
      <c r="R2618" t="str">
        <f>VLOOKUP(A2618,Funcionários!$A$1:$I$98,6,FALSE)</f>
        <v>Comercial</v>
      </c>
      <c r="S2618" t="str">
        <f>VLOOKUP(A2618,Funcionários!$A$1:$I$98,5,FALSE)</f>
        <v>Gerente</v>
      </c>
      <c r="T2618">
        <f>VLOOKUP(A2618,Funcionários!$A$1:$I$98,8,FALSE)</f>
        <v>14367.13</v>
      </c>
      <c r="U2618" t="str">
        <f>VLOOKUP(A2618,Funcionários!$A$1:$I$98,3,FALSE)</f>
        <v>F</v>
      </c>
    </row>
    <row r="2619" spans="1:21" x14ac:dyDescent="0.3">
      <c r="A2619">
        <v>91</v>
      </c>
      <c r="B2619" t="str">
        <f>VLOOKUP(A2619,Funcionários!$A$1:$I$98,2,FALSE)</f>
        <v>Maria Fernanda Farias</v>
      </c>
      <c r="C2619" s="2" t="s">
        <v>29</v>
      </c>
      <c r="D2619" s="4"/>
      <c r="E2619" s="4"/>
      <c r="F2619">
        <v>1</v>
      </c>
      <c r="G2619">
        <v>0</v>
      </c>
      <c r="H2619">
        <f t="shared" si="160"/>
        <v>2025</v>
      </c>
      <c r="I2619">
        <f t="shared" si="161"/>
        <v>4</v>
      </c>
      <c r="J2619" t="s">
        <v>9</v>
      </c>
      <c r="K2619" t="str">
        <f>VLOOKUP(A2619,Funcionários!$A$1:$I$98,7,FALSE)</f>
        <v>Tarde</v>
      </c>
      <c r="L2619" t="str">
        <f>VLOOKUP(K2619,Turnos!$A$1:$C$4,2,FALSE)</f>
        <v>14:00</v>
      </c>
      <c r="M2619" t="str">
        <f>VLOOKUP(K2619,Turnos!$A$1:$C$4,3,FALSE)</f>
        <v>22:00</v>
      </c>
      <c r="N2619" s="6">
        <v>14</v>
      </c>
      <c r="O2619" s="6">
        <v>22</v>
      </c>
      <c r="P2619" s="6">
        <f t="shared" si="162"/>
        <v>36</v>
      </c>
      <c r="Q2619" t="str">
        <f t="shared" si="163"/>
        <v>Anomalia</v>
      </c>
      <c r="R2619" t="str">
        <f>VLOOKUP(A2619,Funcionários!$A$1:$I$98,6,FALSE)</f>
        <v>Comercial</v>
      </c>
      <c r="S2619" t="str">
        <f>VLOOKUP(A2619,Funcionários!$A$1:$I$98,5,FALSE)</f>
        <v>Gerente</v>
      </c>
      <c r="T2619">
        <f>VLOOKUP(A2619,Funcionários!$A$1:$I$98,8,FALSE)</f>
        <v>14367.13</v>
      </c>
      <c r="U2619" t="str">
        <f>VLOOKUP(A2619,Funcionários!$A$1:$I$98,3,FALSE)</f>
        <v>F</v>
      </c>
    </row>
    <row r="2620" spans="1:21" x14ac:dyDescent="0.3">
      <c r="A2620">
        <v>91</v>
      </c>
      <c r="B2620" t="str">
        <f>VLOOKUP(A2620,Funcionários!$A$1:$I$98,2,FALSE)</f>
        <v>Maria Fernanda Farias</v>
      </c>
      <c r="C2620" s="2" t="s">
        <v>32</v>
      </c>
      <c r="D2620" s="4" t="s">
        <v>4425</v>
      </c>
      <c r="E2620" s="4" t="s">
        <v>4426</v>
      </c>
      <c r="F2620">
        <v>0</v>
      </c>
      <c r="G2620">
        <v>2.8</v>
      </c>
      <c r="H2620">
        <f t="shared" si="160"/>
        <v>2025</v>
      </c>
      <c r="I2620">
        <f t="shared" si="161"/>
        <v>4</v>
      </c>
      <c r="J2620" t="s">
        <v>12</v>
      </c>
      <c r="K2620" t="str">
        <f>VLOOKUP(A2620,Funcionários!$A$1:$I$98,7,FALSE)</f>
        <v>Tarde</v>
      </c>
      <c r="L2620" t="str">
        <f>VLOOKUP(K2620,Turnos!$A$1:$C$4,2,FALSE)</f>
        <v>14:00</v>
      </c>
      <c r="M2620" t="str">
        <f>VLOOKUP(K2620,Turnos!$A$1:$C$4,3,FALSE)</f>
        <v>22:00</v>
      </c>
      <c r="N2620" s="6">
        <v>12.896388888888888</v>
      </c>
      <c r="O2620" s="6">
        <v>17.610833333333332</v>
      </c>
      <c r="P2620" s="6">
        <f t="shared" si="162"/>
        <v>30.507222222222218</v>
      </c>
      <c r="Q2620" t="str">
        <f t="shared" si="163"/>
        <v>Anomalia</v>
      </c>
      <c r="R2620" t="str">
        <f>VLOOKUP(A2620,Funcionários!$A$1:$I$98,6,FALSE)</f>
        <v>Comercial</v>
      </c>
      <c r="S2620" t="str">
        <f>VLOOKUP(A2620,Funcionários!$A$1:$I$98,5,FALSE)</f>
        <v>Gerente</v>
      </c>
      <c r="T2620">
        <f>VLOOKUP(A2620,Funcionários!$A$1:$I$98,8,FALSE)</f>
        <v>14367.13</v>
      </c>
      <c r="U2620" t="str">
        <f>VLOOKUP(A2620,Funcionários!$A$1:$I$98,3,FALSE)</f>
        <v>F</v>
      </c>
    </row>
    <row r="2621" spans="1:21" x14ac:dyDescent="0.3">
      <c r="A2621">
        <v>91</v>
      </c>
      <c r="B2621" t="str">
        <f>VLOOKUP(A2621,Funcionários!$A$1:$I$98,2,FALSE)</f>
        <v>Maria Fernanda Farias</v>
      </c>
      <c r="C2621" s="2" t="s">
        <v>35</v>
      </c>
      <c r="D2621" s="4"/>
      <c r="E2621" s="4"/>
      <c r="F2621">
        <v>1</v>
      </c>
      <c r="G2621">
        <v>0</v>
      </c>
      <c r="H2621">
        <f t="shared" si="160"/>
        <v>2025</v>
      </c>
      <c r="I2621">
        <f t="shared" si="161"/>
        <v>4</v>
      </c>
      <c r="J2621" t="s">
        <v>16</v>
      </c>
      <c r="K2621" t="str">
        <f>VLOOKUP(A2621,Funcionários!$A$1:$I$98,7,FALSE)</f>
        <v>Tarde</v>
      </c>
      <c r="L2621" t="str">
        <f>VLOOKUP(K2621,Turnos!$A$1:$C$4,2,FALSE)</f>
        <v>14:00</v>
      </c>
      <c r="M2621" t="str">
        <f>VLOOKUP(K2621,Turnos!$A$1:$C$4,3,FALSE)</f>
        <v>22:00</v>
      </c>
      <c r="N2621" s="6">
        <v>14</v>
      </c>
      <c r="O2621" s="6">
        <v>22</v>
      </c>
      <c r="P2621" s="6">
        <f t="shared" si="162"/>
        <v>36</v>
      </c>
      <c r="Q2621" t="str">
        <f t="shared" si="163"/>
        <v>Anomalia</v>
      </c>
      <c r="R2621" t="str">
        <f>VLOOKUP(A2621,Funcionários!$A$1:$I$98,6,FALSE)</f>
        <v>Comercial</v>
      </c>
      <c r="S2621" t="str">
        <f>VLOOKUP(A2621,Funcionários!$A$1:$I$98,5,FALSE)</f>
        <v>Gerente</v>
      </c>
      <c r="T2621">
        <f>VLOOKUP(A2621,Funcionários!$A$1:$I$98,8,FALSE)</f>
        <v>14367.13</v>
      </c>
      <c r="U2621" t="str">
        <f>VLOOKUP(A2621,Funcionários!$A$1:$I$98,3,FALSE)</f>
        <v>F</v>
      </c>
    </row>
    <row r="2622" spans="1:21" x14ac:dyDescent="0.3">
      <c r="A2622">
        <v>91</v>
      </c>
      <c r="B2622" t="str">
        <f>VLOOKUP(A2622,Funcionários!$A$1:$I$98,2,FALSE)</f>
        <v>Maria Fernanda Farias</v>
      </c>
      <c r="C2622" s="2" t="s">
        <v>36</v>
      </c>
      <c r="D2622" s="4" t="s">
        <v>3240</v>
      </c>
      <c r="E2622" s="4" t="s">
        <v>4427</v>
      </c>
      <c r="F2622">
        <v>0</v>
      </c>
      <c r="G2622">
        <v>2.2000000000000002</v>
      </c>
      <c r="H2622">
        <f t="shared" si="160"/>
        <v>2025</v>
      </c>
      <c r="I2622">
        <f t="shared" si="161"/>
        <v>4</v>
      </c>
      <c r="J2622" t="s">
        <v>18</v>
      </c>
      <c r="K2622" t="str">
        <f>VLOOKUP(A2622,Funcionários!$A$1:$I$98,7,FALSE)</f>
        <v>Tarde</v>
      </c>
      <c r="L2622" t="str">
        <f>VLOOKUP(K2622,Turnos!$A$1:$C$4,2,FALSE)</f>
        <v>14:00</v>
      </c>
      <c r="M2622" t="str">
        <f>VLOOKUP(K2622,Turnos!$A$1:$C$4,3,FALSE)</f>
        <v>22:00</v>
      </c>
      <c r="N2622" s="6">
        <v>6.4958333333333336</v>
      </c>
      <c r="O2622" s="6">
        <v>10.705</v>
      </c>
      <c r="P2622" s="6">
        <f t="shared" si="162"/>
        <v>17.200833333333335</v>
      </c>
      <c r="Q2622" t="str">
        <f t="shared" si="163"/>
        <v>Anomalia</v>
      </c>
      <c r="R2622" t="str">
        <f>VLOOKUP(A2622,Funcionários!$A$1:$I$98,6,FALSE)</f>
        <v>Comercial</v>
      </c>
      <c r="S2622" t="str">
        <f>VLOOKUP(A2622,Funcionários!$A$1:$I$98,5,FALSE)</f>
        <v>Gerente</v>
      </c>
      <c r="T2622">
        <f>VLOOKUP(A2622,Funcionários!$A$1:$I$98,8,FALSE)</f>
        <v>14367.13</v>
      </c>
      <c r="U2622" t="str">
        <f>VLOOKUP(A2622,Funcionários!$A$1:$I$98,3,FALSE)</f>
        <v>F</v>
      </c>
    </row>
    <row r="2623" spans="1:21" x14ac:dyDescent="0.3">
      <c r="A2623">
        <v>91</v>
      </c>
      <c r="B2623" t="str">
        <f>VLOOKUP(A2623,Funcionários!$A$1:$I$98,2,FALSE)</f>
        <v>Maria Fernanda Farias</v>
      </c>
      <c r="C2623" s="2" t="s">
        <v>39</v>
      </c>
      <c r="D2623" s="4" t="s">
        <v>4428</v>
      </c>
      <c r="E2623" s="4" t="s">
        <v>4429</v>
      </c>
      <c r="F2623">
        <v>0</v>
      </c>
      <c r="G2623">
        <v>0.7</v>
      </c>
      <c r="H2623">
        <f t="shared" si="160"/>
        <v>2025</v>
      </c>
      <c r="I2623">
        <f t="shared" si="161"/>
        <v>4</v>
      </c>
      <c r="J2623" t="s">
        <v>22</v>
      </c>
      <c r="K2623" t="str">
        <f>VLOOKUP(A2623,Funcionários!$A$1:$I$98,7,FALSE)</f>
        <v>Tarde</v>
      </c>
      <c r="L2623" t="str">
        <f>VLOOKUP(K2623,Turnos!$A$1:$C$4,2,FALSE)</f>
        <v>14:00</v>
      </c>
      <c r="M2623" t="str">
        <f>VLOOKUP(K2623,Turnos!$A$1:$C$4,3,FALSE)</f>
        <v>22:00</v>
      </c>
      <c r="N2623" s="6">
        <v>3.7983333333333342</v>
      </c>
      <c r="O2623" s="6">
        <v>15.798055555555553</v>
      </c>
      <c r="P2623" s="6">
        <f t="shared" si="162"/>
        <v>19.596388888888889</v>
      </c>
      <c r="Q2623" t="str">
        <f t="shared" si="163"/>
        <v>Anomalia</v>
      </c>
      <c r="R2623" t="str">
        <f>VLOOKUP(A2623,Funcionários!$A$1:$I$98,6,FALSE)</f>
        <v>Comercial</v>
      </c>
      <c r="S2623" t="str">
        <f>VLOOKUP(A2623,Funcionários!$A$1:$I$98,5,FALSE)</f>
        <v>Gerente</v>
      </c>
      <c r="T2623">
        <f>VLOOKUP(A2623,Funcionários!$A$1:$I$98,8,FALSE)</f>
        <v>14367.13</v>
      </c>
      <c r="U2623" t="str">
        <f>VLOOKUP(A2623,Funcionários!$A$1:$I$98,3,FALSE)</f>
        <v>F</v>
      </c>
    </row>
    <row r="2624" spans="1:21" x14ac:dyDescent="0.3">
      <c r="A2624">
        <v>91</v>
      </c>
      <c r="B2624" t="str">
        <f>VLOOKUP(A2624,Funcionários!$A$1:$I$98,2,FALSE)</f>
        <v>Maria Fernanda Farias</v>
      </c>
      <c r="C2624" s="2" t="s">
        <v>42</v>
      </c>
      <c r="D2624" s="4" t="s">
        <v>4430</v>
      </c>
      <c r="E2624" s="4" t="s">
        <v>4431</v>
      </c>
      <c r="F2624">
        <v>0</v>
      </c>
      <c r="G2624">
        <v>1.9</v>
      </c>
      <c r="H2624">
        <f t="shared" si="160"/>
        <v>2025</v>
      </c>
      <c r="I2624">
        <f t="shared" si="161"/>
        <v>4</v>
      </c>
      <c r="J2624" t="s">
        <v>26</v>
      </c>
      <c r="K2624" t="str">
        <f>VLOOKUP(A2624,Funcionários!$A$1:$I$98,7,FALSE)</f>
        <v>Tarde</v>
      </c>
      <c r="L2624" t="str">
        <f>VLOOKUP(K2624,Turnos!$A$1:$C$4,2,FALSE)</f>
        <v>14:00</v>
      </c>
      <c r="M2624" t="str">
        <f>VLOOKUP(K2624,Turnos!$A$1:$C$4,3,FALSE)</f>
        <v>22:00</v>
      </c>
      <c r="N2624" s="6">
        <v>5.6472222222222213</v>
      </c>
      <c r="O2624" s="6">
        <v>0.56027777777777643</v>
      </c>
      <c r="P2624" s="6">
        <f t="shared" si="162"/>
        <v>6.2074999999999978</v>
      </c>
      <c r="Q2624" t="str">
        <f t="shared" si="163"/>
        <v>Anomalia</v>
      </c>
      <c r="R2624" t="str">
        <f>VLOOKUP(A2624,Funcionários!$A$1:$I$98,6,FALSE)</f>
        <v>Comercial</v>
      </c>
      <c r="S2624" t="str">
        <f>VLOOKUP(A2624,Funcionários!$A$1:$I$98,5,FALSE)</f>
        <v>Gerente</v>
      </c>
      <c r="T2624">
        <f>VLOOKUP(A2624,Funcionários!$A$1:$I$98,8,FALSE)</f>
        <v>14367.13</v>
      </c>
      <c r="U2624" t="str">
        <f>VLOOKUP(A2624,Funcionários!$A$1:$I$98,3,FALSE)</f>
        <v>F</v>
      </c>
    </row>
    <row r="2625" spans="1:21" x14ac:dyDescent="0.3">
      <c r="A2625">
        <v>91</v>
      </c>
      <c r="B2625" t="str">
        <f>VLOOKUP(A2625,Funcionários!$A$1:$I$98,2,FALSE)</f>
        <v>Maria Fernanda Farias</v>
      </c>
      <c r="C2625" s="2" t="s">
        <v>45</v>
      </c>
      <c r="D2625" s="4" t="s">
        <v>4432</v>
      </c>
      <c r="E2625" s="4" t="s">
        <v>4433</v>
      </c>
      <c r="F2625">
        <v>0</v>
      </c>
      <c r="G2625">
        <v>0.2</v>
      </c>
      <c r="H2625">
        <f t="shared" si="160"/>
        <v>2025</v>
      </c>
      <c r="I2625">
        <f t="shared" si="161"/>
        <v>4</v>
      </c>
      <c r="J2625" t="s">
        <v>28</v>
      </c>
      <c r="K2625" t="str">
        <f>VLOOKUP(A2625,Funcionários!$A$1:$I$98,7,FALSE)</f>
        <v>Tarde</v>
      </c>
      <c r="L2625" t="str">
        <f>VLOOKUP(K2625,Turnos!$A$1:$C$4,2,FALSE)</f>
        <v>14:00</v>
      </c>
      <c r="M2625" t="str">
        <f>VLOOKUP(K2625,Turnos!$A$1:$C$4,3,FALSE)</f>
        <v>22:00</v>
      </c>
      <c r="N2625" s="6">
        <v>2.4272222222222215</v>
      </c>
      <c r="O2625" s="6">
        <v>1.3144444444444439</v>
      </c>
      <c r="P2625" s="6">
        <f t="shared" si="162"/>
        <v>3.7416666666666654</v>
      </c>
      <c r="Q2625" t="str">
        <f t="shared" si="163"/>
        <v>Anomalia</v>
      </c>
      <c r="R2625" t="str">
        <f>VLOOKUP(A2625,Funcionários!$A$1:$I$98,6,FALSE)</f>
        <v>Comercial</v>
      </c>
      <c r="S2625" t="str">
        <f>VLOOKUP(A2625,Funcionários!$A$1:$I$98,5,FALSE)</f>
        <v>Gerente</v>
      </c>
      <c r="T2625">
        <f>VLOOKUP(A2625,Funcionários!$A$1:$I$98,8,FALSE)</f>
        <v>14367.13</v>
      </c>
      <c r="U2625" t="str">
        <f>VLOOKUP(A2625,Funcionários!$A$1:$I$98,3,FALSE)</f>
        <v>F</v>
      </c>
    </row>
    <row r="2626" spans="1:21" x14ac:dyDescent="0.3">
      <c r="A2626">
        <v>91</v>
      </c>
      <c r="B2626" t="str">
        <f>VLOOKUP(A2626,Funcionários!$A$1:$I$98,2,FALSE)</f>
        <v>Maria Fernanda Farias</v>
      </c>
      <c r="C2626" s="2" t="s">
        <v>48</v>
      </c>
      <c r="D2626" s="4" t="s">
        <v>4434</v>
      </c>
      <c r="E2626" s="4" t="s">
        <v>4435</v>
      </c>
      <c r="F2626">
        <v>0</v>
      </c>
      <c r="G2626">
        <v>0.5</v>
      </c>
      <c r="H2626">
        <f t="shared" si="160"/>
        <v>2025</v>
      </c>
      <c r="I2626">
        <f t="shared" si="161"/>
        <v>4</v>
      </c>
      <c r="J2626" t="s">
        <v>9</v>
      </c>
      <c r="K2626" t="str">
        <f>VLOOKUP(A2626,Funcionários!$A$1:$I$98,7,FALSE)</f>
        <v>Tarde</v>
      </c>
      <c r="L2626" t="str">
        <f>VLOOKUP(K2626,Turnos!$A$1:$C$4,2,FALSE)</f>
        <v>14:00</v>
      </c>
      <c r="M2626" t="str">
        <f>VLOOKUP(K2626,Turnos!$A$1:$C$4,3,FALSE)</f>
        <v>22:00</v>
      </c>
      <c r="N2626" s="6">
        <v>2.6913888888888868</v>
      </c>
      <c r="O2626" s="6">
        <v>3.1166666666666663</v>
      </c>
      <c r="P2626" s="6">
        <f t="shared" si="162"/>
        <v>5.8080555555555531</v>
      </c>
      <c r="Q2626" t="str">
        <f t="shared" si="163"/>
        <v>Anomalia</v>
      </c>
      <c r="R2626" t="str">
        <f>VLOOKUP(A2626,Funcionários!$A$1:$I$98,6,FALSE)</f>
        <v>Comercial</v>
      </c>
      <c r="S2626" t="str">
        <f>VLOOKUP(A2626,Funcionários!$A$1:$I$98,5,FALSE)</f>
        <v>Gerente</v>
      </c>
      <c r="T2626">
        <f>VLOOKUP(A2626,Funcionários!$A$1:$I$98,8,FALSE)</f>
        <v>14367.13</v>
      </c>
      <c r="U2626" t="str">
        <f>VLOOKUP(A2626,Funcionários!$A$1:$I$98,3,FALSE)</f>
        <v>F</v>
      </c>
    </row>
    <row r="2627" spans="1:21" x14ac:dyDescent="0.3">
      <c r="A2627">
        <v>91</v>
      </c>
      <c r="B2627" t="str">
        <f>VLOOKUP(A2627,Funcionários!$A$1:$I$98,2,FALSE)</f>
        <v>Maria Fernanda Farias</v>
      </c>
      <c r="C2627" s="2" t="s">
        <v>51</v>
      </c>
      <c r="D2627" s="4" t="s">
        <v>4436</v>
      </c>
      <c r="E2627" s="4" t="s">
        <v>4437</v>
      </c>
      <c r="F2627">
        <v>0</v>
      </c>
      <c r="G2627">
        <v>2.2000000000000002</v>
      </c>
      <c r="H2627">
        <f t="shared" ref="H2627:H2690" si="164">YEAR(C2627)</f>
        <v>2025</v>
      </c>
      <c r="I2627">
        <f t="shared" ref="I2627:I2690" si="165">MONTH(C2627)</f>
        <v>4</v>
      </c>
      <c r="J2627" t="s">
        <v>12</v>
      </c>
      <c r="K2627" t="str">
        <f>VLOOKUP(A2627,Funcionários!$A$1:$I$98,7,FALSE)</f>
        <v>Tarde</v>
      </c>
      <c r="L2627" t="str">
        <f>VLOOKUP(K2627,Turnos!$A$1:$C$4,2,FALSE)</f>
        <v>14:00</v>
      </c>
      <c r="M2627" t="str">
        <f>VLOOKUP(K2627,Turnos!$A$1:$C$4,3,FALSE)</f>
        <v>22:00</v>
      </c>
      <c r="N2627" s="6">
        <v>8.2022222222222219</v>
      </c>
      <c r="O2627" s="6">
        <v>12.841944444444442</v>
      </c>
      <c r="P2627" s="6">
        <f t="shared" ref="P2627:P2690" si="166">N2627+O2627</f>
        <v>21.044166666666662</v>
      </c>
      <c r="Q2627" t="str">
        <f t="shared" ref="Q2627:Q2690" si="167">IF(OR(N2627&gt;2,O2627&gt;2),"Anomalia","OK")</f>
        <v>Anomalia</v>
      </c>
      <c r="R2627" t="str">
        <f>VLOOKUP(A2627,Funcionários!$A$1:$I$98,6,FALSE)</f>
        <v>Comercial</v>
      </c>
      <c r="S2627" t="str">
        <f>VLOOKUP(A2627,Funcionários!$A$1:$I$98,5,FALSE)</f>
        <v>Gerente</v>
      </c>
      <c r="T2627">
        <f>VLOOKUP(A2627,Funcionários!$A$1:$I$98,8,FALSE)</f>
        <v>14367.13</v>
      </c>
      <c r="U2627" t="str">
        <f>VLOOKUP(A2627,Funcionários!$A$1:$I$98,3,FALSE)</f>
        <v>F</v>
      </c>
    </row>
    <row r="2628" spans="1:21" x14ac:dyDescent="0.3">
      <c r="A2628">
        <v>91</v>
      </c>
      <c r="B2628" t="str">
        <f>VLOOKUP(A2628,Funcionários!$A$1:$I$98,2,FALSE)</f>
        <v>Maria Fernanda Farias</v>
      </c>
      <c r="C2628" s="2" t="s">
        <v>54</v>
      </c>
      <c r="D2628" s="4"/>
      <c r="E2628" s="4"/>
      <c r="F2628">
        <v>0</v>
      </c>
      <c r="G2628">
        <v>0</v>
      </c>
      <c r="H2628">
        <f t="shared" si="164"/>
        <v>2025</v>
      </c>
      <c r="I2628">
        <f t="shared" si="165"/>
        <v>4</v>
      </c>
      <c r="J2628" t="s">
        <v>16</v>
      </c>
      <c r="K2628" t="str">
        <f>VLOOKUP(A2628,Funcionários!$A$1:$I$98,7,FALSE)</f>
        <v>Tarde</v>
      </c>
      <c r="L2628" t="str">
        <f>VLOOKUP(K2628,Turnos!$A$1:$C$4,2,FALSE)</f>
        <v>14:00</v>
      </c>
      <c r="M2628" t="str">
        <f>VLOOKUP(K2628,Turnos!$A$1:$C$4,3,FALSE)</f>
        <v>22:00</v>
      </c>
      <c r="N2628" s="6">
        <v>14</v>
      </c>
      <c r="O2628" s="6">
        <v>22</v>
      </c>
      <c r="P2628" s="6">
        <f t="shared" si="166"/>
        <v>36</v>
      </c>
      <c r="Q2628" t="str">
        <f t="shared" si="167"/>
        <v>Anomalia</v>
      </c>
      <c r="R2628" t="str">
        <f>VLOOKUP(A2628,Funcionários!$A$1:$I$98,6,FALSE)</f>
        <v>Comercial</v>
      </c>
      <c r="S2628" t="str">
        <f>VLOOKUP(A2628,Funcionários!$A$1:$I$98,5,FALSE)</f>
        <v>Gerente</v>
      </c>
      <c r="T2628">
        <f>VLOOKUP(A2628,Funcionários!$A$1:$I$98,8,FALSE)</f>
        <v>14367.13</v>
      </c>
      <c r="U2628" t="str">
        <f>VLOOKUP(A2628,Funcionários!$A$1:$I$98,3,FALSE)</f>
        <v>F</v>
      </c>
    </row>
    <row r="2629" spans="1:21" x14ac:dyDescent="0.3">
      <c r="A2629">
        <v>91</v>
      </c>
      <c r="B2629" t="str">
        <f>VLOOKUP(A2629,Funcionários!$A$1:$I$98,2,FALSE)</f>
        <v>Maria Fernanda Farias</v>
      </c>
      <c r="C2629" s="2" t="s">
        <v>57</v>
      </c>
      <c r="D2629" s="4" t="s">
        <v>4438</v>
      </c>
      <c r="E2629" s="4" t="s">
        <v>4439</v>
      </c>
      <c r="F2629">
        <v>0</v>
      </c>
      <c r="G2629">
        <v>2.6</v>
      </c>
      <c r="H2629">
        <f t="shared" si="164"/>
        <v>2025</v>
      </c>
      <c r="I2629">
        <f t="shared" si="165"/>
        <v>4</v>
      </c>
      <c r="J2629" t="s">
        <v>18</v>
      </c>
      <c r="K2629" t="str">
        <f>VLOOKUP(A2629,Funcionários!$A$1:$I$98,7,FALSE)</f>
        <v>Tarde</v>
      </c>
      <c r="L2629" t="str">
        <f>VLOOKUP(K2629,Turnos!$A$1:$C$4,2,FALSE)</f>
        <v>14:00</v>
      </c>
      <c r="M2629" t="str">
        <f>VLOOKUP(K2629,Turnos!$A$1:$C$4,3,FALSE)</f>
        <v>22:00</v>
      </c>
      <c r="N2629" s="6">
        <v>6.145833333333333</v>
      </c>
      <c r="O2629" s="6">
        <v>18.752222222222219</v>
      </c>
      <c r="P2629" s="6">
        <f t="shared" si="166"/>
        <v>24.898055555555551</v>
      </c>
      <c r="Q2629" t="str">
        <f t="shared" si="167"/>
        <v>Anomalia</v>
      </c>
      <c r="R2629" t="str">
        <f>VLOOKUP(A2629,Funcionários!$A$1:$I$98,6,FALSE)</f>
        <v>Comercial</v>
      </c>
      <c r="S2629" t="str">
        <f>VLOOKUP(A2629,Funcionários!$A$1:$I$98,5,FALSE)</f>
        <v>Gerente</v>
      </c>
      <c r="T2629">
        <f>VLOOKUP(A2629,Funcionários!$A$1:$I$98,8,FALSE)</f>
        <v>14367.13</v>
      </c>
      <c r="U2629" t="str">
        <f>VLOOKUP(A2629,Funcionários!$A$1:$I$98,3,FALSE)</f>
        <v>F</v>
      </c>
    </row>
    <row r="2630" spans="1:21" x14ac:dyDescent="0.3">
      <c r="A2630">
        <v>91</v>
      </c>
      <c r="B2630" t="str">
        <f>VLOOKUP(A2630,Funcionários!$A$1:$I$98,2,FALSE)</f>
        <v>Maria Fernanda Farias</v>
      </c>
      <c r="C2630" s="2" t="s">
        <v>60</v>
      </c>
      <c r="D2630" s="4" t="s">
        <v>4440</v>
      </c>
      <c r="E2630" s="4" t="s">
        <v>3935</v>
      </c>
      <c r="F2630">
        <v>0</v>
      </c>
      <c r="G2630">
        <v>1.8</v>
      </c>
      <c r="H2630">
        <f t="shared" si="164"/>
        <v>2025</v>
      </c>
      <c r="I2630">
        <f t="shared" si="165"/>
        <v>4</v>
      </c>
      <c r="J2630" t="s">
        <v>22</v>
      </c>
      <c r="K2630" t="str">
        <f>VLOOKUP(A2630,Funcionários!$A$1:$I$98,7,FALSE)</f>
        <v>Tarde</v>
      </c>
      <c r="L2630" t="str">
        <f>VLOOKUP(K2630,Turnos!$A$1:$C$4,2,FALSE)</f>
        <v>14:00</v>
      </c>
      <c r="M2630" t="str">
        <f>VLOOKUP(K2630,Turnos!$A$1:$C$4,3,FALSE)</f>
        <v>22:00</v>
      </c>
      <c r="N2630" s="6">
        <v>0.57027777777777799</v>
      </c>
      <c r="O2630" s="6">
        <v>17.172222222222221</v>
      </c>
      <c r="P2630" s="6">
        <f t="shared" si="166"/>
        <v>17.7425</v>
      </c>
      <c r="Q2630" t="str">
        <f t="shared" si="167"/>
        <v>Anomalia</v>
      </c>
      <c r="R2630" t="str">
        <f>VLOOKUP(A2630,Funcionários!$A$1:$I$98,6,FALSE)</f>
        <v>Comercial</v>
      </c>
      <c r="S2630" t="str">
        <f>VLOOKUP(A2630,Funcionários!$A$1:$I$98,5,FALSE)</f>
        <v>Gerente</v>
      </c>
      <c r="T2630">
        <f>VLOOKUP(A2630,Funcionários!$A$1:$I$98,8,FALSE)</f>
        <v>14367.13</v>
      </c>
      <c r="U2630" t="str">
        <f>VLOOKUP(A2630,Funcionários!$A$1:$I$98,3,FALSE)</f>
        <v>F</v>
      </c>
    </row>
    <row r="2631" spans="1:21" x14ac:dyDescent="0.3">
      <c r="A2631">
        <v>91</v>
      </c>
      <c r="B2631" t="str">
        <f>VLOOKUP(A2631,Funcionários!$A$1:$I$98,2,FALSE)</f>
        <v>Maria Fernanda Farias</v>
      </c>
      <c r="C2631" s="2" t="s">
        <v>63</v>
      </c>
      <c r="D2631" s="4" t="s">
        <v>4441</v>
      </c>
      <c r="E2631" s="4" t="s">
        <v>4442</v>
      </c>
      <c r="F2631">
        <v>0</v>
      </c>
      <c r="G2631">
        <v>0.8</v>
      </c>
      <c r="H2631">
        <f t="shared" si="164"/>
        <v>2025</v>
      </c>
      <c r="I2631">
        <f t="shared" si="165"/>
        <v>4</v>
      </c>
      <c r="J2631" t="s">
        <v>26</v>
      </c>
      <c r="K2631" t="str">
        <f>VLOOKUP(A2631,Funcionários!$A$1:$I$98,7,FALSE)</f>
        <v>Tarde</v>
      </c>
      <c r="L2631" t="str">
        <f>VLOOKUP(K2631,Turnos!$A$1:$C$4,2,FALSE)</f>
        <v>14:00</v>
      </c>
      <c r="M2631" t="str">
        <f>VLOOKUP(K2631,Turnos!$A$1:$C$4,3,FALSE)</f>
        <v>22:00</v>
      </c>
      <c r="N2631" s="6">
        <v>11.877222222222223</v>
      </c>
      <c r="O2631" s="6">
        <v>12.681111111111109</v>
      </c>
      <c r="P2631" s="6">
        <f t="shared" si="166"/>
        <v>24.55833333333333</v>
      </c>
      <c r="Q2631" t="str">
        <f t="shared" si="167"/>
        <v>Anomalia</v>
      </c>
      <c r="R2631" t="str">
        <f>VLOOKUP(A2631,Funcionários!$A$1:$I$98,6,FALSE)</f>
        <v>Comercial</v>
      </c>
      <c r="S2631" t="str">
        <f>VLOOKUP(A2631,Funcionários!$A$1:$I$98,5,FALSE)</f>
        <v>Gerente</v>
      </c>
      <c r="T2631">
        <f>VLOOKUP(A2631,Funcionários!$A$1:$I$98,8,FALSE)</f>
        <v>14367.13</v>
      </c>
      <c r="U2631" t="str">
        <f>VLOOKUP(A2631,Funcionários!$A$1:$I$98,3,FALSE)</f>
        <v>F</v>
      </c>
    </row>
    <row r="2632" spans="1:21" x14ac:dyDescent="0.3">
      <c r="A2632">
        <v>91</v>
      </c>
      <c r="B2632" t="str">
        <f>VLOOKUP(A2632,Funcionários!$A$1:$I$98,2,FALSE)</f>
        <v>Maria Fernanda Farias</v>
      </c>
      <c r="C2632" s="2" t="s">
        <v>66</v>
      </c>
      <c r="D2632" s="4" t="s">
        <v>4443</v>
      </c>
      <c r="E2632" s="4" t="s">
        <v>4444</v>
      </c>
      <c r="F2632">
        <v>0</v>
      </c>
      <c r="G2632">
        <v>1.1000000000000001</v>
      </c>
      <c r="H2632">
        <f t="shared" si="164"/>
        <v>2025</v>
      </c>
      <c r="I2632">
        <f t="shared" si="165"/>
        <v>4</v>
      </c>
      <c r="J2632" t="s">
        <v>28</v>
      </c>
      <c r="K2632" t="str">
        <f>VLOOKUP(A2632,Funcionários!$A$1:$I$98,7,FALSE)</f>
        <v>Tarde</v>
      </c>
      <c r="L2632" t="str">
        <f>VLOOKUP(K2632,Turnos!$A$1:$C$4,2,FALSE)</f>
        <v>14:00</v>
      </c>
      <c r="M2632" t="str">
        <f>VLOOKUP(K2632,Turnos!$A$1:$C$4,3,FALSE)</f>
        <v>22:00</v>
      </c>
      <c r="N2632" s="6">
        <v>9.0963888888888889</v>
      </c>
      <c r="O2632" s="6">
        <v>4.8299999999999983</v>
      </c>
      <c r="P2632" s="6">
        <f t="shared" si="166"/>
        <v>13.926388888888887</v>
      </c>
      <c r="Q2632" t="str">
        <f t="shared" si="167"/>
        <v>Anomalia</v>
      </c>
      <c r="R2632" t="str">
        <f>VLOOKUP(A2632,Funcionários!$A$1:$I$98,6,FALSE)</f>
        <v>Comercial</v>
      </c>
      <c r="S2632" t="str">
        <f>VLOOKUP(A2632,Funcionários!$A$1:$I$98,5,FALSE)</f>
        <v>Gerente</v>
      </c>
      <c r="T2632">
        <f>VLOOKUP(A2632,Funcionários!$A$1:$I$98,8,FALSE)</f>
        <v>14367.13</v>
      </c>
      <c r="U2632" t="str">
        <f>VLOOKUP(A2632,Funcionários!$A$1:$I$98,3,FALSE)</f>
        <v>F</v>
      </c>
    </row>
    <row r="2633" spans="1:21" x14ac:dyDescent="0.3">
      <c r="A2633">
        <v>91</v>
      </c>
      <c r="B2633" t="str">
        <f>VLOOKUP(A2633,Funcionários!$A$1:$I$98,2,FALSE)</f>
        <v>Maria Fernanda Farias</v>
      </c>
      <c r="C2633" s="2" t="s">
        <v>69</v>
      </c>
      <c r="D2633" s="4"/>
      <c r="E2633" s="4"/>
      <c r="F2633">
        <v>1</v>
      </c>
      <c r="G2633">
        <v>0</v>
      </c>
      <c r="H2633">
        <f t="shared" si="164"/>
        <v>2025</v>
      </c>
      <c r="I2633">
        <f t="shared" si="165"/>
        <v>4</v>
      </c>
      <c r="J2633" t="s">
        <v>9</v>
      </c>
      <c r="K2633" t="str">
        <f>VLOOKUP(A2633,Funcionários!$A$1:$I$98,7,FALSE)</f>
        <v>Tarde</v>
      </c>
      <c r="L2633" t="str">
        <f>VLOOKUP(K2633,Turnos!$A$1:$C$4,2,FALSE)</f>
        <v>14:00</v>
      </c>
      <c r="M2633" t="str">
        <f>VLOOKUP(K2633,Turnos!$A$1:$C$4,3,FALSE)</f>
        <v>22:00</v>
      </c>
      <c r="N2633" s="6">
        <v>14</v>
      </c>
      <c r="O2633" s="6">
        <v>22</v>
      </c>
      <c r="P2633" s="6">
        <f t="shared" si="166"/>
        <v>36</v>
      </c>
      <c r="Q2633" t="str">
        <f t="shared" si="167"/>
        <v>Anomalia</v>
      </c>
      <c r="R2633" t="str">
        <f>VLOOKUP(A2633,Funcionários!$A$1:$I$98,6,FALSE)</f>
        <v>Comercial</v>
      </c>
      <c r="S2633" t="str">
        <f>VLOOKUP(A2633,Funcionários!$A$1:$I$98,5,FALSE)</f>
        <v>Gerente</v>
      </c>
      <c r="T2633">
        <f>VLOOKUP(A2633,Funcionários!$A$1:$I$98,8,FALSE)</f>
        <v>14367.13</v>
      </c>
      <c r="U2633" t="str">
        <f>VLOOKUP(A2633,Funcionários!$A$1:$I$98,3,FALSE)</f>
        <v>F</v>
      </c>
    </row>
    <row r="2634" spans="1:21" x14ac:dyDescent="0.3">
      <c r="A2634">
        <v>91</v>
      </c>
      <c r="B2634" t="str">
        <f>VLOOKUP(A2634,Funcionários!$A$1:$I$98,2,FALSE)</f>
        <v>Maria Fernanda Farias</v>
      </c>
      <c r="C2634" s="2" t="s">
        <v>72</v>
      </c>
      <c r="D2634" s="4" t="s">
        <v>4445</v>
      </c>
      <c r="E2634" s="4" t="s">
        <v>4446</v>
      </c>
      <c r="F2634">
        <v>0</v>
      </c>
      <c r="G2634">
        <v>0.5</v>
      </c>
      <c r="H2634">
        <f t="shared" si="164"/>
        <v>2025</v>
      </c>
      <c r="I2634">
        <f t="shared" si="165"/>
        <v>4</v>
      </c>
      <c r="J2634" t="s">
        <v>12</v>
      </c>
      <c r="K2634" t="str">
        <f>VLOOKUP(A2634,Funcionários!$A$1:$I$98,7,FALSE)</f>
        <v>Tarde</v>
      </c>
      <c r="L2634" t="str">
        <f>VLOOKUP(K2634,Turnos!$A$1:$C$4,2,FALSE)</f>
        <v>14:00</v>
      </c>
      <c r="M2634" t="str">
        <f>VLOOKUP(K2634,Turnos!$A$1:$C$4,3,FALSE)</f>
        <v>22:00</v>
      </c>
      <c r="N2634" s="6">
        <v>0.68388888888888744</v>
      </c>
      <c r="O2634" s="6">
        <v>9.7761111111111116</v>
      </c>
      <c r="P2634" s="6">
        <f t="shared" si="166"/>
        <v>10.459999999999999</v>
      </c>
      <c r="Q2634" t="str">
        <f t="shared" si="167"/>
        <v>Anomalia</v>
      </c>
      <c r="R2634" t="str">
        <f>VLOOKUP(A2634,Funcionários!$A$1:$I$98,6,FALSE)</f>
        <v>Comercial</v>
      </c>
      <c r="S2634" t="str">
        <f>VLOOKUP(A2634,Funcionários!$A$1:$I$98,5,FALSE)</f>
        <v>Gerente</v>
      </c>
      <c r="T2634">
        <f>VLOOKUP(A2634,Funcionários!$A$1:$I$98,8,FALSE)</f>
        <v>14367.13</v>
      </c>
      <c r="U2634" t="str">
        <f>VLOOKUP(A2634,Funcionários!$A$1:$I$98,3,FALSE)</f>
        <v>F</v>
      </c>
    </row>
    <row r="2635" spans="1:21" x14ac:dyDescent="0.3">
      <c r="A2635">
        <v>91</v>
      </c>
      <c r="B2635" t="str">
        <f>VLOOKUP(A2635,Funcionários!$A$1:$I$98,2,FALSE)</f>
        <v>Maria Fernanda Farias</v>
      </c>
      <c r="C2635" s="2" t="s">
        <v>75</v>
      </c>
      <c r="D2635" s="4"/>
      <c r="E2635" s="4"/>
      <c r="F2635">
        <v>1</v>
      </c>
      <c r="G2635">
        <v>0</v>
      </c>
      <c r="H2635">
        <f t="shared" si="164"/>
        <v>2025</v>
      </c>
      <c r="I2635">
        <f t="shared" si="165"/>
        <v>4</v>
      </c>
      <c r="J2635" t="s">
        <v>16</v>
      </c>
      <c r="K2635" t="str">
        <f>VLOOKUP(A2635,Funcionários!$A$1:$I$98,7,FALSE)</f>
        <v>Tarde</v>
      </c>
      <c r="L2635" t="str">
        <f>VLOOKUP(K2635,Turnos!$A$1:$C$4,2,FALSE)</f>
        <v>14:00</v>
      </c>
      <c r="M2635" t="str">
        <f>VLOOKUP(K2635,Turnos!$A$1:$C$4,3,FALSE)</f>
        <v>22:00</v>
      </c>
      <c r="N2635" s="6">
        <v>14</v>
      </c>
      <c r="O2635" s="6">
        <v>22</v>
      </c>
      <c r="P2635" s="6">
        <f t="shared" si="166"/>
        <v>36</v>
      </c>
      <c r="Q2635" t="str">
        <f t="shared" si="167"/>
        <v>Anomalia</v>
      </c>
      <c r="R2635" t="str">
        <f>VLOOKUP(A2635,Funcionários!$A$1:$I$98,6,FALSE)</f>
        <v>Comercial</v>
      </c>
      <c r="S2635" t="str">
        <f>VLOOKUP(A2635,Funcionários!$A$1:$I$98,5,FALSE)</f>
        <v>Gerente</v>
      </c>
      <c r="T2635">
        <f>VLOOKUP(A2635,Funcionários!$A$1:$I$98,8,FALSE)</f>
        <v>14367.13</v>
      </c>
      <c r="U2635" t="str">
        <f>VLOOKUP(A2635,Funcionários!$A$1:$I$98,3,FALSE)</f>
        <v>F</v>
      </c>
    </row>
    <row r="2636" spans="1:21" x14ac:dyDescent="0.3">
      <c r="A2636">
        <v>91</v>
      </c>
      <c r="B2636" t="str">
        <f>VLOOKUP(A2636,Funcionários!$A$1:$I$98,2,FALSE)</f>
        <v>Maria Fernanda Farias</v>
      </c>
      <c r="C2636" s="2" t="s">
        <v>76</v>
      </c>
      <c r="D2636" s="4" t="s">
        <v>4447</v>
      </c>
      <c r="E2636" s="4" t="s">
        <v>3776</v>
      </c>
      <c r="F2636">
        <v>0</v>
      </c>
      <c r="G2636">
        <v>1.5</v>
      </c>
      <c r="H2636">
        <f t="shared" si="164"/>
        <v>2025</v>
      </c>
      <c r="I2636">
        <f t="shared" si="165"/>
        <v>4</v>
      </c>
      <c r="J2636" t="s">
        <v>18</v>
      </c>
      <c r="K2636" t="str">
        <f>VLOOKUP(A2636,Funcionários!$A$1:$I$98,7,FALSE)</f>
        <v>Tarde</v>
      </c>
      <c r="L2636" t="str">
        <f>VLOOKUP(K2636,Turnos!$A$1:$C$4,2,FALSE)</f>
        <v>14:00</v>
      </c>
      <c r="M2636" t="str">
        <f>VLOOKUP(K2636,Turnos!$A$1:$C$4,3,FALSE)</f>
        <v>22:00</v>
      </c>
      <c r="N2636" s="6">
        <v>4.4111111111111097</v>
      </c>
      <c r="O2636" s="6">
        <v>5.9283333333333328</v>
      </c>
      <c r="P2636" s="6">
        <f t="shared" si="166"/>
        <v>10.339444444444442</v>
      </c>
      <c r="Q2636" t="str">
        <f t="shared" si="167"/>
        <v>Anomalia</v>
      </c>
      <c r="R2636" t="str">
        <f>VLOOKUP(A2636,Funcionários!$A$1:$I$98,6,FALSE)</f>
        <v>Comercial</v>
      </c>
      <c r="S2636" t="str">
        <f>VLOOKUP(A2636,Funcionários!$A$1:$I$98,5,FALSE)</f>
        <v>Gerente</v>
      </c>
      <c r="T2636">
        <f>VLOOKUP(A2636,Funcionários!$A$1:$I$98,8,FALSE)</f>
        <v>14367.13</v>
      </c>
      <c r="U2636" t="str">
        <f>VLOOKUP(A2636,Funcionários!$A$1:$I$98,3,FALSE)</f>
        <v>F</v>
      </c>
    </row>
    <row r="2637" spans="1:21" x14ac:dyDescent="0.3">
      <c r="A2637">
        <v>91</v>
      </c>
      <c r="B2637" t="str">
        <f>VLOOKUP(A2637,Funcionários!$A$1:$I$98,2,FALSE)</f>
        <v>Maria Fernanda Farias</v>
      </c>
      <c r="C2637" s="2" t="s">
        <v>79</v>
      </c>
      <c r="D2637" s="4" t="s">
        <v>4448</v>
      </c>
      <c r="E2637" s="4" t="s">
        <v>4449</v>
      </c>
      <c r="F2637">
        <v>0</v>
      </c>
      <c r="G2637">
        <v>2.9</v>
      </c>
      <c r="H2637">
        <f t="shared" si="164"/>
        <v>2025</v>
      </c>
      <c r="I2637">
        <f t="shared" si="165"/>
        <v>4</v>
      </c>
      <c r="J2637" t="s">
        <v>22</v>
      </c>
      <c r="K2637" t="str">
        <f>VLOOKUP(A2637,Funcionários!$A$1:$I$98,7,FALSE)</f>
        <v>Tarde</v>
      </c>
      <c r="L2637" t="str">
        <f>VLOOKUP(K2637,Turnos!$A$1:$C$4,2,FALSE)</f>
        <v>14:00</v>
      </c>
      <c r="M2637" t="str">
        <f>VLOOKUP(K2637,Turnos!$A$1:$C$4,3,FALSE)</f>
        <v>22:00</v>
      </c>
      <c r="N2637" s="6">
        <v>1.1966666666666674</v>
      </c>
      <c r="O2637" s="6">
        <v>15.151388888888887</v>
      </c>
      <c r="P2637" s="6">
        <f t="shared" si="166"/>
        <v>16.348055555555554</v>
      </c>
      <c r="Q2637" t="str">
        <f t="shared" si="167"/>
        <v>Anomalia</v>
      </c>
      <c r="R2637" t="str">
        <f>VLOOKUP(A2637,Funcionários!$A$1:$I$98,6,FALSE)</f>
        <v>Comercial</v>
      </c>
      <c r="S2637" t="str">
        <f>VLOOKUP(A2637,Funcionários!$A$1:$I$98,5,FALSE)</f>
        <v>Gerente</v>
      </c>
      <c r="T2637">
        <f>VLOOKUP(A2637,Funcionários!$A$1:$I$98,8,FALSE)</f>
        <v>14367.13</v>
      </c>
      <c r="U2637" t="str">
        <f>VLOOKUP(A2637,Funcionários!$A$1:$I$98,3,FALSE)</f>
        <v>F</v>
      </c>
    </row>
    <row r="2638" spans="1:21" x14ac:dyDescent="0.3">
      <c r="A2638">
        <v>91</v>
      </c>
      <c r="B2638" t="str">
        <f>VLOOKUP(A2638,Funcionários!$A$1:$I$98,2,FALSE)</f>
        <v>Maria Fernanda Farias</v>
      </c>
      <c r="C2638" s="2" t="s">
        <v>82</v>
      </c>
      <c r="D2638" s="4" t="s">
        <v>4450</v>
      </c>
      <c r="E2638" s="4" t="s">
        <v>4451</v>
      </c>
      <c r="F2638">
        <v>0</v>
      </c>
      <c r="G2638">
        <v>1.9</v>
      </c>
      <c r="H2638">
        <f t="shared" si="164"/>
        <v>2025</v>
      </c>
      <c r="I2638">
        <f t="shared" si="165"/>
        <v>4</v>
      </c>
      <c r="J2638" t="s">
        <v>26</v>
      </c>
      <c r="K2638" t="str">
        <f>VLOOKUP(A2638,Funcionários!$A$1:$I$98,7,FALSE)</f>
        <v>Tarde</v>
      </c>
      <c r="L2638" t="str">
        <f>VLOOKUP(K2638,Turnos!$A$1:$C$4,2,FALSE)</f>
        <v>14:00</v>
      </c>
      <c r="M2638" t="str">
        <f>VLOOKUP(K2638,Turnos!$A$1:$C$4,3,FALSE)</f>
        <v>22:00</v>
      </c>
      <c r="N2638" s="6">
        <v>3.0016666666666683</v>
      </c>
      <c r="O2638" s="6">
        <v>21.951111111111111</v>
      </c>
      <c r="P2638" s="6">
        <f t="shared" si="166"/>
        <v>24.952777777777779</v>
      </c>
      <c r="Q2638" t="str">
        <f t="shared" si="167"/>
        <v>Anomalia</v>
      </c>
      <c r="R2638" t="str">
        <f>VLOOKUP(A2638,Funcionários!$A$1:$I$98,6,FALSE)</f>
        <v>Comercial</v>
      </c>
      <c r="S2638" t="str">
        <f>VLOOKUP(A2638,Funcionários!$A$1:$I$98,5,FALSE)</f>
        <v>Gerente</v>
      </c>
      <c r="T2638">
        <f>VLOOKUP(A2638,Funcionários!$A$1:$I$98,8,FALSE)</f>
        <v>14367.13</v>
      </c>
      <c r="U2638" t="str">
        <f>VLOOKUP(A2638,Funcionários!$A$1:$I$98,3,FALSE)</f>
        <v>F</v>
      </c>
    </row>
    <row r="2639" spans="1:21" x14ac:dyDescent="0.3">
      <c r="A2639">
        <v>91</v>
      </c>
      <c r="B2639" t="str">
        <f>VLOOKUP(A2639,Funcionários!$A$1:$I$98,2,FALSE)</f>
        <v>Maria Fernanda Farias</v>
      </c>
      <c r="C2639" s="2" t="s">
        <v>85</v>
      </c>
      <c r="D2639" s="4" t="s">
        <v>4452</v>
      </c>
      <c r="E2639" s="4" t="s">
        <v>4453</v>
      </c>
      <c r="F2639">
        <v>0</v>
      </c>
      <c r="G2639">
        <v>0.1</v>
      </c>
      <c r="H2639">
        <f t="shared" si="164"/>
        <v>2025</v>
      </c>
      <c r="I2639">
        <f t="shared" si="165"/>
        <v>4</v>
      </c>
      <c r="J2639" t="s">
        <v>28</v>
      </c>
      <c r="K2639" t="str">
        <f>VLOOKUP(A2639,Funcionários!$A$1:$I$98,7,FALSE)</f>
        <v>Tarde</v>
      </c>
      <c r="L2639" t="str">
        <f>VLOOKUP(K2639,Turnos!$A$1:$C$4,2,FALSE)</f>
        <v>14:00</v>
      </c>
      <c r="M2639" t="str">
        <f>VLOOKUP(K2639,Turnos!$A$1:$C$4,3,FALSE)</f>
        <v>22:00</v>
      </c>
      <c r="N2639" s="6">
        <v>2.0005555555555561</v>
      </c>
      <c r="O2639" s="6">
        <v>17.954166666666666</v>
      </c>
      <c r="P2639" s="6">
        <f t="shared" si="166"/>
        <v>19.954722222222223</v>
      </c>
      <c r="Q2639" t="str">
        <f t="shared" si="167"/>
        <v>Anomalia</v>
      </c>
      <c r="R2639" t="str">
        <f>VLOOKUP(A2639,Funcionários!$A$1:$I$98,6,FALSE)</f>
        <v>Comercial</v>
      </c>
      <c r="S2639" t="str">
        <f>VLOOKUP(A2639,Funcionários!$A$1:$I$98,5,FALSE)</f>
        <v>Gerente</v>
      </c>
      <c r="T2639">
        <f>VLOOKUP(A2639,Funcionários!$A$1:$I$98,8,FALSE)</f>
        <v>14367.13</v>
      </c>
      <c r="U2639" t="str">
        <f>VLOOKUP(A2639,Funcionários!$A$1:$I$98,3,FALSE)</f>
        <v>F</v>
      </c>
    </row>
    <row r="2640" spans="1:21" x14ac:dyDescent="0.3">
      <c r="A2640">
        <v>91</v>
      </c>
      <c r="B2640" t="str">
        <f>VLOOKUP(A2640,Funcionários!$A$1:$I$98,2,FALSE)</f>
        <v>Maria Fernanda Farias</v>
      </c>
      <c r="C2640" s="2" t="s">
        <v>88</v>
      </c>
      <c r="D2640" s="4" t="s">
        <v>4454</v>
      </c>
      <c r="E2640" s="4" t="s">
        <v>4455</v>
      </c>
      <c r="F2640">
        <v>0</v>
      </c>
      <c r="G2640">
        <v>1.7</v>
      </c>
      <c r="H2640">
        <f t="shared" si="164"/>
        <v>2025</v>
      </c>
      <c r="I2640">
        <f t="shared" si="165"/>
        <v>4</v>
      </c>
      <c r="J2640" t="s">
        <v>9</v>
      </c>
      <c r="K2640" t="str">
        <f>VLOOKUP(A2640,Funcionários!$A$1:$I$98,7,FALSE)</f>
        <v>Tarde</v>
      </c>
      <c r="L2640" t="str">
        <f>VLOOKUP(K2640,Turnos!$A$1:$C$4,2,FALSE)</f>
        <v>14:00</v>
      </c>
      <c r="M2640" t="str">
        <f>VLOOKUP(K2640,Turnos!$A$1:$C$4,3,FALSE)</f>
        <v>22:00</v>
      </c>
      <c r="N2640" s="6">
        <v>3.8952777777777783</v>
      </c>
      <c r="O2640" s="6">
        <v>13.67472222222222</v>
      </c>
      <c r="P2640" s="6">
        <f t="shared" si="166"/>
        <v>17.57</v>
      </c>
      <c r="Q2640" t="str">
        <f t="shared" si="167"/>
        <v>Anomalia</v>
      </c>
      <c r="R2640" t="str">
        <f>VLOOKUP(A2640,Funcionários!$A$1:$I$98,6,FALSE)</f>
        <v>Comercial</v>
      </c>
      <c r="S2640" t="str">
        <f>VLOOKUP(A2640,Funcionários!$A$1:$I$98,5,FALSE)</f>
        <v>Gerente</v>
      </c>
      <c r="T2640">
        <f>VLOOKUP(A2640,Funcionários!$A$1:$I$98,8,FALSE)</f>
        <v>14367.13</v>
      </c>
      <c r="U2640" t="str">
        <f>VLOOKUP(A2640,Funcionários!$A$1:$I$98,3,FALSE)</f>
        <v>F</v>
      </c>
    </row>
    <row r="2641" spans="1:21" x14ac:dyDescent="0.3">
      <c r="A2641">
        <v>91</v>
      </c>
      <c r="B2641" t="str">
        <f>VLOOKUP(A2641,Funcionários!$A$1:$I$98,2,FALSE)</f>
        <v>Maria Fernanda Farias</v>
      </c>
      <c r="C2641" s="2" t="s">
        <v>91</v>
      </c>
      <c r="D2641" s="4" t="s">
        <v>4456</v>
      </c>
      <c r="E2641" s="4" t="s">
        <v>4457</v>
      </c>
      <c r="F2641">
        <v>0</v>
      </c>
      <c r="G2641">
        <v>0.8</v>
      </c>
      <c r="H2641">
        <f t="shared" si="164"/>
        <v>2025</v>
      </c>
      <c r="I2641">
        <f t="shared" si="165"/>
        <v>4</v>
      </c>
      <c r="J2641" t="s">
        <v>12</v>
      </c>
      <c r="K2641" t="str">
        <f>VLOOKUP(A2641,Funcionários!$A$1:$I$98,7,FALSE)</f>
        <v>Tarde</v>
      </c>
      <c r="L2641" t="str">
        <f>VLOOKUP(K2641,Turnos!$A$1:$C$4,2,FALSE)</f>
        <v>14:00</v>
      </c>
      <c r="M2641" t="str">
        <f>VLOOKUP(K2641,Turnos!$A$1:$C$4,3,FALSE)</f>
        <v>22:00</v>
      </c>
      <c r="N2641" s="6">
        <v>9.2191666666666663</v>
      </c>
      <c r="O2641" s="6">
        <v>9.3122222222222213</v>
      </c>
      <c r="P2641" s="6">
        <f t="shared" si="166"/>
        <v>18.531388888888888</v>
      </c>
      <c r="Q2641" t="str">
        <f t="shared" si="167"/>
        <v>Anomalia</v>
      </c>
      <c r="R2641" t="str">
        <f>VLOOKUP(A2641,Funcionários!$A$1:$I$98,6,FALSE)</f>
        <v>Comercial</v>
      </c>
      <c r="S2641" t="str">
        <f>VLOOKUP(A2641,Funcionários!$A$1:$I$98,5,FALSE)</f>
        <v>Gerente</v>
      </c>
      <c r="T2641">
        <f>VLOOKUP(A2641,Funcionários!$A$1:$I$98,8,FALSE)</f>
        <v>14367.13</v>
      </c>
      <c r="U2641" t="str">
        <f>VLOOKUP(A2641,Funcionários!$A$1:$I$98,3,FALSE)</f>
        <v>F</v>
      </c>
    </row>
    <row r="2642" spans="1:21" x14ac:dyDescent="0.3">
      <c r="A2642">
        <v>92</v>
      </c>
      <c r="B2642" t="str">
        <f>VLOOKUP(A2642,Funcionários!$A$1:$I$98,2,FALSE)</f>
        <v>Henry Montenegro</v>
      </c>
      <c r="C2642" s="2" t="s">
        <v>7</v>
      </c>
      <c r="D2642" s="4" t="s">
        <v>4458</v>
      </c>
      <c r="E2642" s="4" t="s">
        <v>4459</v>
      </c>
      <c r="F2642">
        <v>0</v>
      </c>
      <c r="G2642">
        <v>1.5</v>
      </c>
      <c r="H2642">
        <f t="shared" si="164"/>
        <v>2025</v>
      </c>
      <c r="I2642">
        <f t="shared" si="165"/>
        <v>5</v>
      </c>
      <c r="J2642" t="s">
        <v>9</v>
      </c>
      <c r="K2642" t="str">
        <f>VLOOKUP(A2642,Funcionários!$A$1:$I$98,7,FALSE)</f>
        <v>Noite</v>
      </c>
      <c r="L2642" t="str">
        <f>VLOOKUP(K2642,Turnos!$A$1:$C$4,2,FALSE)</f>
        <v>22:00</v>
      </c>
      <c r="M2642" t="str">
        <f>VLOOKUP(K2642,Turnos!$A$1:$C$4,3,FALSE)</f>
        <v>06:00</v>
      </c>
      <c r="N2642" s="6">
        <v>5.1441666666666661</v>
      </c>
      <c r="O2642" s="6">
        <v>3.127222222222223</v>
      </c>
      <c r="P2642" s="6">
        <f t="shared" si="166"/>
        <v>8.2713888888888896</v>
      </c>
      <c r="Q2642" t="str">
        <f t="shared" si="167"/>
        <v>Anomalia</v>
      </c>
      <c r="R2642" t="str">
        <f>VLOOKUP(A2642,Funcionários!$A$1:$I$98,6,FALSE)</f>
        <v>Financeiro</v>
      </c>
      <c r="S2642" t="str">
        <f>VLOOKUP(A2642,Funcionários!$A$1:$I$98,5,FALSE)</f>
        <v>Gerente</v>
      </c>
      <c r="T2642">
        <f>VLOOKUP(A2642,Funcionários!$A$1:$I$98,8,FALSE)</f>
        <v>2447.23</v>
      </c>
      <c r="U2642" t="str">
        <f>VLOOKUP(A2642,Funcionários!$A$1:$I$98,3,FALSE)</f>
        <v>M</v>
      </c>
    </row>
    <row r="2643" spans="1:21" x14ac:dyDescent="0.3">
      <c r="A2643">
        <v>92</v>
      </c>
      <c r="B2643" t="str">
        <f>VLOOKUP(A2643,Funcionários!$A$1:$I$98,2,FALSE)</f>
        <v>Henry Montenegro</v>
      </c>
      <c r="C2643" s="2" t="s">
        <v>10</v>
      </c>
      <c r="D2643" s="4" t="s">
        <v>4460</v>
      </c>
      <c r="E2643" s="4" t="s">
        <v>1143</v>
      </c>
      <c r="F2643">
        <v>0</v>
      </c>
      <c r="G2643">
        <v>2.1</v>
      </c>
      <c r="H2643">
        <f t="shared" si="164"/>
        <v>2025</v>
      </c>
      <c r="I2643">
        <f t="shared" si="165"/>
        <v>5</v>
      </c>
      <c r="J2643" t="s">
        <v>12</v>
      </c>
      <c r="K2643" t="str">
        <f>VLOOKUP(A2643,Funcionários!$A$1:$I$98,7,FALSE)</f>
        <v>Noite</v>
      </c>
      <c r="L2643" t="str">
        <f>VLOOKUP(K2643,Turnos!$A$1:$C$4,2,FALSE)</f>
        <v>22:00</v>
      </c>
      <c r="M2643" t="str">
        <f>VLOOKUP(K2643,Turnos!$A$1:$C$4,3,FALSE)</f>
        <v>06:00</v>
      </c>
      <c r="N2643" s="6">
        <v>1.0947222222222237</v>
      </c>
      <c r="O2643" s="6">
        <v>15.891944444444444</v>
      </c>
      <c r="P2643" s="6">
        <f t="shared" si="166"/>
        <v>16.986666666666668</v>
      </c>
      <c r="Q2643" t="str">
        <f t="shared" si="167"/>
        <v>Anomalia</v>
      </c>
      <c r="R2643" t="str">
        <f>VLOOKUP(A2643,Funcionários!$A$1:$I$98,6,FALSE)</f>
        <v>Financeiro</v>
      </c>
      <c r="S2643" t="str">
        <f>VLOOKUP(A2643,Funcionários!$A$1:$I$98,5,FALSE)</f>
        <v>Gerente</v>
      </c>
      <c r="T2643">
        <f>VLOOKUP(A2643,Funcionários!$A$1:$I$98,8,FALSE)</f>
        <v>2447.23</v>
      </c>
      <c r="U2643" t="str">
        <f>VLOOKUP(A2643,Funcionários!$A$1:$I$98,3,FALSE)</f>
        <v>M</v>
      </c>
    </row>
    <row r="2644" spans="1:21" x14ac:dyDescent="0.3">
      <c r="A2644">
        <v>92</v>
      </c>
      <c r="B2644" t="str">
        <f>VLOOKUP(A2644,Funcionários!$A$1:$I$98,2,FALSE)</f>
        <v>Henry Montenegro</v>
      </c>
      <c r="C2644" s="2" t="s">
        <v>13</v>
      </c>
      <c r="D2644" s="4" t="s">
        <v>4461</v>
      </c>
      <c r="E2644" s="4" t="s">
        <v>4462</v>
      </c>
      <c r="F2644">
        <v>0</v>
      </c>
      <c r="G2644">
        <v>2.2000000000000002</v>
      </c>
      <c r="H2644">
        <f t="shared" si="164"/>
        <v>2025</v>
      </c>
      <c r="I2644">
        <f t="shared" si="165"/>
        <v>5</v>
      </c>
      <c r="J2644" t="s">
        <v>16</v>
      </c>
      <c r="K2644" t="str">
        <f>VLOOKUP(A2644,Funcionários!$A$1:$I$98,7,FALSE)</f>
        <v>Noite</v>
      </c>
      <c r="L2644" t="str">
        <f>VLOOKUP(K2644,Turnos!$A$1:$C$4,2,FALSE)</f>
        <v>22:00</v>
      </c>
      <c r="M2644" t="str">
        <f>VLOOKUP(K2644,Turnos!$A$1:$C$4,3,FALSE)</f>
        <v>06:00</v>
      </c>
      <c r="N2644" s="6">
        <v>4.012777777777778</v>
      </c>
      <c r="O2644" s="6">
        <v>0.25777777777777788</v>
      </c>
      <c r="P2644" s="6">
        <f t="shared" si="166"/>
        <v>4.2705555555555561</v>
      </c>
      <c r="Q2644" t="str">
        <f t="shared" si="167"/>
        <v>Anomalia</v>
      </c>
      <c r="R2644" t="str">
        <f>VLOOKUP(A2644,Funcionários!$A$1:$I$98,6,FALSE)</f>
        <v>Financeiro</v>
      </c>
      <c r="S2644" t="str">
        <f>VLOOKUP(A2644,Funcionários!$A$1:$I$98,5,FALSE)</f>
        <v>Gerente</v>
      </c>
      <c r="T2644">
        <f>VLOOKUP(A2644,Funcionários!$A$1:$I$98,8,FALSE)</f>
        <v>2447.23</v>
      </c>
      <c r="U2644" t="str">
        <f>VLOOKUP(A2644,Funcionários!$A$1:$I$98,3,FALSE)</f>
        <v>M</v>
      </c>
    </row>
    <row r="2645" spans="1:21" x14ac:dyDescent="0.3">
      <c r="A2645">
        <v>92</v>
      </c>
      <c r="B2645" t="str">
        <f>VLOOKUP(A2645,Funcionários!$A$1:$I$98,2,FALSE)</f>
        <v>Henry Montenegro</v>
      </c>
      <c r="C2645" s="2" t="s">
        <v>17</v>
      </c>
      <c r="D2645" s="4"/>
      <c r="E2645" s="4"/>
      <c r="F2645">
        <v>0</v>
      </c>
      <c r="G2645">
        <v>0</v>
      </c>
      <c r="H2645">
        <f t="shared" si="164"/>
        <v>2025</v>
      </c>
      <c r="I2645">
        <f t="shared" si="165"/>
        <v>5</v>
      </c>
      <c r="J2645" t="s">
        <v>18</v>
      </c>
      <c r="K2645" t="str">
        <f>VLOOKUP(A2645,Funcionários!$A$1:$I$98,7,FALSE)</f>
        <v>Noite</v>
      </c>
      <c r="L2645" t="str">
        <f>VLOOKUP(K2645,Turnos!$A$1:$C$4,2,FALSE)</f>
        <v>22:00</v>
      </c>
      <c r="M2645" t="str">
        <f>VLOOKUP(K2645,Turnos!$A$1:$C$4,3,FALSE)</f>
        <v>06:00</v>
      </c>
      <c r="N2645" s="6">
        <v>22</v>
      </c>
      <c r="O2645" s="6">
        <v>6</v>
      </c>
      <c r="P2645" s="6">
        <f t="shared" si="166"/>
        <v>28</v>
      </c>
      <c r="Q2645" t="str">
        <f t="shared" si="167"/>
        <v>Anomalia</v>
      </c>
      <c r="R2645" t="str">
        <f>VLOOKUP(A2645,Funcionários!$A$1:$I$98,6,FALSE)</f>
        <v>Financeiro</v>
      </c>
      <c r="S2645" t="str">
        <f>VLOOKUP(A2645,Funcionários!$A$1:$I$98,5,FALSE)</f>
        <v>Gerente</v>
      </c>
      <c r="T2645">
        <f>VLOOKUP(A2645,Funcionários!$A$1:$I$98,8,FALSE)</f>
        <v>2447.23</v>
      </c>
      <c r="U2645" t="str">
        <f>VLOOKUP(A2645,Funcionários!$A$1:$I$98,3,FALSE)</f>
        <v>M</v>
      </c>
    </row>
    <row r="2646" spans="1:21" x14ac:dyDescent="0.3">
      <c r="A2646">
        <v>92</v>
      </c>
      <c r="B2646" t="str">
        <f>VLOOKUP(A2646,Funcionários!$A$1:$I$98,2,FALSE)</f>
        <v>Henry Montenegro</v>
      </c>
      <c r="C2646" s="2" t="s">
        <v>19</v>
      </c>
      <c r="D2646" s="4" t="s">
        <v>4463</v>
      </c>
      <c r="E2646" s="4" t="s">
        <v>1991</v>
      </c>
      <c r="F2646">
        <v>0</v>
      </c>
      <c r="G2646">
        <v>2</v>
      </c>
      <c r="H2646">
        <f t="shared" si="164"/>
        <v>2025</v>
      </c>
      <c r="I2646">
        <f t="shared" si="165"/>
        <v>5</v>
      </c>
      <c r="J2646" t="s">
        <v>22</v>
      </c>
      <c r="K2646" t="str">
        <f>VLOOKUP(A2646,Funcionários!$A$1:$I$98,7,FALSE)</f>
        <v>Noite</v>
      </c>
      <c r="L2646" t="str">
        <f>VLOOKUP(K2646,Turnos!$A$1:$C$4,2,FALSE)</f>
        <v>22:00</v>
      </c>
      <c r="M2646" t="str">
        <f>VLOOKUP(K2646,Turnos!$A$1:$C$4,3,FALSE)</f>
        <v>06:00</v>
      </c>
      <c r="N2646" s="6">
        <v>7.9747222222222227</v>
      </c>
      <c r="O2646" s="6">
        <v>14.628333333333334</v>
      </c>
      <c r="P2646" s="6">
        <f t="shared" si="166"/>
        <v>22.603055555555557</v>
      </c>
      <c r="Q2646" t="str">
        <f t="shared" si="167"/>
        <v>Anomalia</v>
      </c>
      <c r="R2646" t="str">
        <f>VLOOKUP(A2646,Funcionários!$A$1:$I$98,6,FALSE)</f>
        <v>Financeiro</v>
      </c>
      <c r="S2646" t="str">
        <f>VLOOKUP(A2646,Funcionários!$A$1:$I$98,5,FALSE)</f>
        <v>Gerente</v>
      </c>
      <c r="T2646">
        <f>VLOOKUP(A2646,Funcionários!$A$1:$I$98,8,FALSE)</f>
        <v>2447.23</v>
      </c>
      <c r="U2646" t="str">
        <f>VLOOKUP(A2646,Funcionários!$A$1:$I$98,3,FALSE)</f>
        <v>M</v>
      </c>
    </row>
    <row r="2647" spans="1:21" x14ac:dyDescent="0.3">
      <c r="A2647">
        <v>92</v>
      </c>
      <c r="B2647" t="str">
        <f>VLOOKUP(A2647,Funcionários!$A$1:$I$98,2,FALSE)</f>
        <v>Henry Montenegro</v>
      </c>
      <c r="C2647" s="2" t="s">
        <v>23</v>
      </c>
      <c r="D2647" s="4" t="s">
        <v>4464</v>
      </c>
      <c r="E2647" s="4" t="s">
        <v>4465</v>
      </c>
      <c r="F2647">
        <v>0</v>
      </c>
      <c r="G2647">
        <v>0.8</v>
      </c>
      <c r="H2647">
        <f t="shared" si="164"/>
        <v>2025</v>
      </c>
      <c r="I2647">
        <f t="shared" si="165"/>
        <v>5</v>
      </c>
      <c r="J2647" t="s">
        <v>26</v>
      </c>
      <c r="K2647" t="str">
        <f>VLOOKUP(A2647,Funcionários!$A$1:$I$98,7,FALSE)</f>
        <v>Noite</v>
      </c>
      <c r="L2647" t="str">
        <f>VLOOKUP(K2647,Turnos!$A$1:$C$4,2,FALSE)</f>
        <v>22:00</v>
      </c>
      <c r="M2647" t="str">
        <f>VLOOKUP(K2647,Turnos!$A$1:$C$4,3,FALSE)</f>
        <v>06:00</v>
      </c>
      <c r="N2647" s="6">
        <v>9.8441666666666663</v>
      </c>
      <c r="O2647" s="6">
        <v>5.5938888888888885</v>
      </c>
      <c r="P2647" s="6">
        <f t="shared" si="166"/>
        <v>15.438055555555554</v>
      </c>
      <c r="Q2647" t="str">
        <f t="shared" si="167"/>
        <v>Anomalia</v>
      </c>
      <c r="R2647" t="str">
        <f>VLOOKUP(A2647,Funcionários!$A$1:$I$98,6,FALSE)</f>
        <v>Financeiro</v>
      </c>
      <c r="S2647" t="str">
        <f>VLOOKUP(A2647,Funcionários!$A$1:$I$98,5,FALSE)</f>
        <v>Gerente</v>
      </c>
      <c r="T2647">
        <f>VLOOKUP(A2647,Funcionários!$A$1:$I$98,8,FALSE)</f>
        <v>2447.23</v>
      </c>
      <c r="U2647" t="str">
        <f>VLOOKUP(A2647,Funcionários!$A$1:$I$98,3,FALSE)</f>
        <v>M</v>
      </c>
    </row>
    <row r="2648" spans="1:21" x14ac:dyDescent="0.3">
      <c r="A2648">
        <v>92</v>
      </c>
      <c r="B2648" t="str">
        <f>VLOOKUP(A2648,Funcionários!$A$1:$I$98,2,FALSE)</f>
        <v>Henry Montenegro</v>
      </c>
      <c r="C2648" s="2" t="s">
        <v>27</v>
      </c>
      <c r="D2648" s="4" t="s">
        <v>4466</v>
      </c>
      <c r="E2648" s="4" t="s">
        <v>4467</v>
      </c>
      <c r="F2648">
        <v>0</v>
      </c>
      <c r="G2648">
        <v>0.8</v>
      </c>
      <c r="H2648">
        <f t="shared" si="164"/>
        <v>2025</v>
      </c>
      <c r="I2648">
        <f t="shared" si="165"/>
        <v>5</v>
      </c>
      <c r="J2648" t="s">
        <v>28</v>
      </c>
      <c r="K2648" t="str">
        <f>VLOOKUP(A2648,Funcionários!$A$1:$I$98,7,FALSE)</f>
        <v>Noite</v>
      </c>
      <c r="L2648" t="str">
        <f>VLOOKUP(K2648,Turnos!$A$1:$C$4,2,FALSE)</f>
        <v>22:00</v>
      </c>
      <c r="M2648" t="str">
        <f>VLOOKUP(K2648,Turnos!$A$1:$C$4,3,FALSE)</f>
        <v>06:00</v>
      </c>
      <c r="N2648" s="6">
        <v>13.51611111111111</v>
      </c>
      <c r="O2648" s="6">
        <v>0.28055555555555628</v>
      </c>
      <c r="P2648" s="6">
        <f t="shared" si="166"/>
        <v>13.796666666666667</v>
      </c>
      <c r="Q2648" t="str">
        <f t="shared" si="167"/>
        <v>Anomalia</v>
      </c>
      <c r="R2648" t="str">
        <f>VLOOKUP(A2648,Funcionários!$A$1:$I$98,6,FALSE)</f>
        <v>Financeiro</v>
      </c>
      <c r="S2648" t="str">
        <f>VLOOKUP(A2648,Funcionários!$A$1:$I$98,5,FALSE)</f>
        <v>Gerente</v>
      </c>
      <c r="T2648">
        <f>VLOOKUP(A2648,Funcionários!$A$1:$I$98,8,FALSE)</f>
        <v>2447.23</v>
      </c>
      <c r="U2648" t="str">
        <f>VLOOKUP(A2648,Funcionários!$A$1:$I$98,3,FALSE)</f>
        <v>M</v>
      </c>
    </row>
    <row r="2649" spans="1:21" x14ac:dyDescent="0.3">
      <c r="A2649">
        <v>92</v>
      </c>
      <c r="B2649" t="str">
        <f>VLOOKUP(A2649,Funcionários!$A$1:$I$98,2,FALSE)</f>
        <v>Henry Montenegro</v>
      </c>
      <c r="C2649" s="2" t="s">
        <v>29</v>
      </c>
      <c r="D2649" s="4"/>
      <c r="E2649" s="4"/>
      <c r="F2649">
        <v>0</v>
      </c>
      <c r="G2649">
        <v>0</v>
      </c>
      <c r="H2649">
        <f t="shared" si="164"/>
        <v>2025</v>
      </c>
      <c r="I2649">
        <f t="shared" si="165"/>
        <v>4</v>
      </c>
      <c r="J2649" t="s">
        <v>9</v>
      </c>
      <c r="K2649" t="str">
        <f>VLOOKUP(A2649,Funcionários!$A$1:$I$98,7,FALSE)</f>
        <v>Noite</v>
      </c>
      <c r="L2649" t="str">
        <f>VLOOKUP(K2649,Turnos!$A$1:$C$4,2,FALSE)</f>
        <v>22:00</v>
      </c>
      <c r="M2649" t="str">
        <f>VLOOKUP(K2649,Turnos!$A$1:$C$4,3,FALSE)</f>
        <v>06:00</v>
      </c>
      <c r="N2649" s="6">
        <v>22</v>
      </c>
      <c r="O2649" s="6">
        <v>6</v>
      </c>
      <c r="P2649" s="6">
        <f t="shared" si="166"/>
        <v>28</v>
      </c>
      <c r="Q2649" t="str">
        <f t="shared" si="167"/>
        <v>Anomalia</v>
      </c>
      <c r="R2649" t="str">
        <f>VLOOKUP(A2649,Funcionários!$A$1:$I$98,6,FALSE)</f>
        <v>Financeiro</v>
      </c>
      <c r="S2649" t="str">
        <f>VLOOKUP(A2649,Funcionários!$A$1:$I$98,5,FALSE)</f>
        <v>Gerente</v>
      </c>
      <c r="T2649">
        <f>VLOOKUP(A2649,Funcionários!$A$1:$I$98,8,FALSE)</f>
        <v>2447.23</v>
      </c>
      <c r="U2649" t="str">
        <f>VLOOKUP(A2649,Funcionários!$A$1:$I$98,3,FALSE)</f>
        <v>M</v>
      </c>
    </row>
    <row r="2650" spans="1:21" x14ac:dyDescent="0.3">
      <c r="A2650">
        <v>92</v>
      </c>
      <c r="B2650" t="str">
        <f>VLOOKUP(A2650,Funcionários!$A$1:$I$98,2,FALSE)</f>
        <v>Henry Montenegro</v>
      </c>
      <c r="C2650" s="2" t="s">
        <v>32</v>
      </c>
      <c r="D2650" s="4" t="s">
        <v>4468</v>
      </c>
      <c r="E2650" s="4" t="s">
        <v>4469</v>
      </c>
      <c r="F2650">
        <v>0</v>
      </c>
      <c r="G2650">
        <v>1.9</v>
      </c>
      <c r="H2650">
        <f t="shared" si="164"/>
        <v>2025</v>
      </c>
      <c r="I2650">
        <f t="shared" si="165"/>
        <v>4</v>
      </c>
      <c r="J2650" t="s">
        <v>12</v>
      </c>
      <c r="K2650" t="str">
        <f>VLOOKUP(A2650,Funcionários!$A$1:$I$98,7,FALSE)</f>
        <v>Noite</v>
      </c>
      <c r="L2650" t="str">
        <f>VLOOKUP(K2650,Turnos!$A$1:$C$4,2,FALSE)</f>
        <v>22:00</v>
      </c>
      <c r="M2650" t="str">
        <f>VLOOKUP(K2650,Turnos!$A$1:$C$4,3,FALSE)</f>
        <v>06:00</v>
      </c>
      <c r="N2650" s="6">
        <v>0.94583333333333186</v>
      </c>
      <c r="O2650" s="6">
        <v>3.7588888888888885</v>
      </c>
      <c r="P2650" s="6">
        <f t="shared" si="166"/>
        <v>4.7047222222222205</v>
      </c>
      <c r="Q2650" t="str">
        <f t="shared" si="167"/>
        <v>Anomalia</v>
      </c>
      <c r="R2650" t="str">
        <f>VLOOKUP(A2650,Funcionários!$A$1:$I$98,6,FALSE)</f>
        <v>Financeiro</v>
      </c>
      <c r="S2650" t="str">
        <f>VLOOKUP(A2650,Funcionários!$A$1:$I$98,5,FALSE)</f>
        <v>Gerente</v>
      </c>
      <c r="T2650">
        <f>VLOOKUP(A2650,Funcionários!$A$1:$I$98,8,FALSE)</f>
        <v>2447.23</v>
      </c>
      <c r="U2650" t="str">
        <f>VLOOKUP(A2650,Funcionários!$A$1:$I$98,3,FALSE)</f>
        <v>M</v>
      </c>
    </row>
    <row r="2651" spans="1:21" x14ac:dyDescent="0.3">
      <c r="A2651">
        <v>92</v>
      </c>
      <c r="B2651" t="str">
        <f>VLOOKUP(A2651,Funcionários!$A$1:$I$98,2,FALSE)</f>
        <v>Henry Montenegro</v>
      </c>
      <c r="C2651" s="2" t="s">
        <v>35</v>
      </c>
      <c r="D2651" s="4" t="s">
        <v>4470</v>
      </c>
      <c r="E2651" s="4" t="s">
        <v>4471</v>
      </c>
      <c r="F2651">
        <v>0</v>
      </c>
      <c r="G2651">
        <v>1.8</v>
      </c>
      <c r="H2651">
        <f t="shared" si="164"/>
        <v>2025</v>
      </c>
      <c r="I2651">
        <f t="shared" si="165"/>
        <v>4</v>
      </c>
      <c r="J2651" t="s">
        <v>16</v>
      </c>
      <c r="K2651" t="str">
        <f>VLOOKUP(A2651,Funcionários!$A$1:$I$98,7,FALSE)</f>
        <v>Noite</v>
      </c>
      <c r="L2651" t="str">
        <f>VLOOKUP(K2651,Turnos!$A$1:$C$4,2,FALSE)</f>
        <v>22:00</v>
      </c>
      <c r="M2651" t="str">
        <f>VLOOKUP(K2651,Turnos!$A$1:$C$4,3,FALSE)</f>
        <v>06:00</v>
      </c>
      <c r="N2651" s="6">
        <v>17.098888888888887</v>
      </c>
      <c r="O2651" s="6">
        <v>1.9116666666666668</v>
      </c>
      <c r="P2651" s="6">
        <f t="shared" si="166"/>
        <v>19.010555555555552</v>
      </c>
      <c r="Q2651" t="str">
        <f t="shared" si="167"/>
        <v>Anomalia</v>
      </c>
      <c r="R2651" t="str">
        <f>VLOOKUP(A2651,Funcionários!$A$1:$I$98,6,FALSE)</f>
        <v>Financeiro</v>
      </c>
      <c r="S2651" t="str">
        <f>VLOOKUP(A2651,Funcionários!$A$1:$I$98,5,FALSE)</f>
        <v>Gerente</v>
      </c>
      <c r="T2651">
        <f>VLOOKUP(A2651,Funcionários!$A$1:$I$98,8,FALSE)</f>
        <v>2447.23</v>
      </c>
      <c r="U2651" t="str">
        <f>VLOOKUP(A2651,Funcionários!$A$1:$I$98,3,FALSE)</f>
        <v>M</v>
      </c>
    </row>
    <row r="2652" spans="1:21" x14ac:dyDescent="0.3">
      <c r="A2652">
        <v>92</v>
      </c>
      <c r="B2652" t="str">
        <f>VLOOKUP(A2652,Funcionários!$A$1:$I$98,2,FALSE)</f>
        <v>Henry Montenegro</v>
      </c>
      <c r="C2652" s="2" t="s">
        <v>36</v>
      </c>
      <c r="D2652" s="4" t="s">
        <v>4472</v>
      </c>
      <c r="E2652" s="4" t="s">
        <v>4473</v>
      </c>
      <c r="F2652">
        <v>0</v>
      </c>
      <c r="G2652">
        <v>0.6</v>
      </c>
      <c r="H2652">
        <f t="shared" si="164"/>
        <v>2025</v>
      </c>
      <c r="I2652">
        <f t="shared" si="165"/>
        <v>4</v>
      </c>
      <c r="J2652" t="s">
        <v>18</v>
      </c>
      <c r="K2652" t="str">
        <f>VLOOKUP(A2652,Funcionários!$A$1:$I$98,7,FALSE)</f>
        <v>Noite</v>
      </c>
      <c r="L2652" t="str">
        <f>VLOOKUP(K2652,Turnos!$A$1:$C$4,2,FALSE)</f>
        <v>22:00</v>
      </c>
      <c r="M2652" t="str">
        <f>VLOOKUP(K2652,Turnos!$A$1:$C$4,3,FALSE)</f>
        <v>06:00</v>
      </c>
      <c r="N2652" s="6">
        <v>5.4497222222222197</v>
      </c>
      <c r="O2652" s="6">
        <v>4.6297222222222221</v>
      </c>
      <c r="P2652" s="6">
        <f t="shared" si="166"/>
        <v>10.079444444444441</v>
      </c>
      <c r="Q2652" t="str">
        <f t="shared" si="167"/>
        <v>Anomalia</v>
      </c>
      <c r="R2652" t="str">
        <f>VLOOKUP(A2652,Funcionários!$A$1:$I$98,6,FALSE)</f>
        <v>Financeiro</v>
      </c>
      <c r="S2652" t="str">
        <f>VLOOKUP(A2652,Funcionários!$A$1:$I$98,5,FALSE)</f>
        <v>Gerente</v>
      </c>
      <c r="T2652">
        <f>VLOOKUP(A2652,Funcionários!$A$1:$I$98,8,FALSE)</f>
        <v>2447.23</v>
      </c>
      <c r="U2652" t="str">
        <f>VLOOKUP(A2652,Funcionários!$A$1:$I$98,3,FALSE)</f>
        <v>M</v>
      </c>
    </row>
    <row r="2653" spans="1:21" x14ac:dyDescent="0.3">
      <c r="A2653">
        <v>92</v>
      </c>
      <c r="B2653" t="str">
        <f>VLOOKUP(A2653,Funcionários!$A$1:$I$98,2,FALSE)</f>
        <v>Henry Montenegro</v>
      </c>
      <c r="C2653" s="2" t="s">
        <v>39</v>
      </c>
      <c r="D2653" s="4" t="s">
        <v>4474</v>
      </c>
      <c r="E2653" s="4" t="s">
        <v>4475</v>
      </c>
      <c r="F2653">
        <v>0</v>
      </c>
      <c r="G2653">
        <v>0.8</v>
      </c>
      <c r="H2653">
        <f t="shared" si="164"/>
        <v>2025</v>
      </c>
      <c r="I2653">
        <f t="shared" si="165"/>
        <v>4</v>
      </c>
      <c r="J2653" t="s">
        <v>22</v>
      </c>
      <c r="K2653" t="str">
        <f>VLOOKUP(A2653,Funcionários!$A$1:$I$98,7,FALSE)</f>
        <v>Noite</v>
      </c>
      <c r="L2653" t="str">
        <f>VLOOKUP(K2653,Turnos!$A$1:$C$4,2,FALSE)</f>
        <v>22:00</v>
      </c>
      <c r="M2653" t="str">
        <f>VLOOKUP(K2653,Turnos!$A$1:$C$4,3,FALSE)</f>
        <v>06:00</v>
      </c>
      <c r="N2653" s="6">
        <v>21.091944444444444</v>
      </c>
      <c r="O2653" s="6">
        <v>0.95833333333333259</v>
      </c>
      <c r="P2653" s="6">
        <f t="shared" si="166"/>
        <v>22.050277777777776</v>
      </c>
      <c r="Q2653" t="str">
        <f t="shared" si="167"/>
        <v>Anomalia</v>
      </c>
      <c r="R2653" t="str">
        <f>VLOOKUP(A2653,Funcionários!$A$1:$I$98,6,FALSE)</f>
        <v>Financeiro</v>
      </c>
      <c r="S2653" t="str">
        <f>VLOOKUP(A2653,Funcionários!$A$1:$I$98,5,FALSE)</f>
        <v>Gerente</v>
      </c>
      <c r="T2653">
        <f>VLOOKUP(A2653,Funcionários!$A$1:$I$98,8,FALSE)</f>
        <v>2447.23</v>
      </c>
      <c r="U2653" t="str">
        <f>VLOOKUP(A2653,Funcionários!$A$1:$I$98,3,FALSE)</f>
        <v>M</v>
      </c>
    </row>
    <row r="2654" spans="1:21" x14ac:dyDescent="0.3">
      <c r="A2654">
        <v>92</v>
      </c>
      <c r="B2654" t="str">
        <f>VLOOKUP(A2654,Funcionários!$A$1:$I$98,2,FALSE)</f>
        <v>Henry Montenegro</v>
      </c>
      <c r="C2654" s="2" t="s">
        <v>42</v>
      </c>
      <c r="D2654" s="4" t="s">
        <v>4476</v>
      </c>
      <c r="E2654" s="4" t="s">
        <v>4477</v>
      </c>
      <c r="F2654">
        <v>0</v>
      </c>
      <c r="G2654">
        <v>2</v>
      </c>
      <c r="H2654">
        <f t="shared" si="164"/>
        <v>2025</v>
      </c>
      <c r="I2654">
        <f t="shared" si="165"/>
        <v>4</v>
      </c>
      <c r="J2654" t="s">
        <v>26</v>
      </c>
      <c r="K2654" t="str">
        <f>VLOOKUP(A2654,Funcionários!$A$1:$I$98,7,FALSE)</f>
        <v>Noite</v>
      </c>
      <c r="L2654" t="str">
        <f>VLOOKUP(K2654,Turnos!$A$1:$C$4,2,FALSE)</f>
        <v>22:00</v>
      </c>
      <c r="M2654" t="str">
        <f>VLOOKUP(K2654,Turnos!$A$1:$C$4,3,FALSE)</f>
        <v>06:00</v>
      </c>
      <c r="N2654" s="6">
        <v>3.9452777777777781</v>
      </c>
      <c r="O2654" s="6">
        <v>1.6583333333333334</v>
      </c>
      <c r="P2654" s="6">
        <f t="shared" si="166"/>
        <v>5.6036111111111113</v>
      </c>
      <c r="Q2654" t="str">
        <f t="shared" si="167"/>
        <v>Anomalia</v>
      </c>
      <c r="R2654" t="str">
        <f>VLOOKUP(A2654,Funcionários!$A$1:$I$98,6,FALSE)</f>
        <v>Financeiro</v>
      </c>
      <c r="S2654" t="str">
        <f>VLOOKUP(A2654,Funcionários!$A$1:$I$98,5,FALSE)</f>
        <v>Gerente</v>
      </c>
      <c r="T2654">
        <f>VLOOKUP(A2654,Funcionários!$A$1:$I$98,8,FALSE)</f>
        <v>2447.23</v>
      </c>
      <c r="U2654" t="str">
        <f>VLOOKUP(A2654,Funcionários!$A$1:$I$98,3,FALSE)</f>
        <v>M</v>
      </c>
    </row>
    <row r="2655" spans="1:21" x14ac:dyDescent="0.3">
      <c r="A2655">
        <v>92</v>
      </c>
      <c r="B2655" t="str">
        <f>VLOOKUP(A2655,Funcionários!$A$1:$I$98,2,FALSE)</f>
        <v>Henry Montenegro</v>
      </c>
      <c r="C2655" s="2" t="s">
        <v>45</v>
      </c>
      <c r="D2655" s="4" t="s">
        <v>4478</v>
      </c>
      <c r="E2655" s="4" t="s">
        <v>4479</v>
      </c>
      <c r="F2655">
        <v>0</v>
      </c>
      <c r="G2655">
        <v>1.2</v>
      </c>
      <c r="H2655">
        <f t="shared" si="164"/>
        <v>2025</v>
      </c>
      <c r="I2655">
        <f t="shared" si="165"/>
        <v>4</v>
      </c>
      <c r="J2655" t="s">
        <v>28</v>
      </c>
      <c r="K2655" t="str">
        <f>VLOOKUP(A2655,Funcionários!$A$1:$I$98,7,FALSE)</f>
        <v>Noite</v>
      </c>
      <c r="L2655" t="str">
        <f>VLOOKUP(K2655,Turnos!$A$1:$C$4,2,FALSE)</f>
        <v>22:00</v>
      </c>
      <c r="M2655" t="str">
        <f>VLOOKUP(K2655,Turnos!$A$1:$C$4,3,FALSE)</f>
        <v>06:00</v>
      </c>
      <c r="N2655" s="6">
        <v>6.4319444444444418</v>
      </c>
      <c r="O2655" s="6">
        <v>2.6477777777777778</v>
      </c>
      <c r="P2655" s="6">
        <f t="shared" si="166"/>
        <v>9.0797222222222196</v>
      </c>
      <c r="Q2655" t="str">
        <f t="shared" si="167"/>
        <v>Anomalia</v>
      </c>
      <c r="R2655" t="str">
        <f>VLOOKUP(A2655,Funcionários!$A$1:$I$98,6,FALSE)</f>
        <v>Financeiro</v>
      </c>
      <c r="S2655" t="str">
        <f>VLOOKUP(A2655,Funcionários!$A$1:$I$98,5,FALSE)</f>
        <v>Gerente</v>
      </c>
      <c r="T2655">
        <f>VLOOKUP(A2655,Funcionários!$A$1:$I$98,8,FALSE)</f>
        <v>2447.23</v>
      </c>
      <c r="U2655" t="str">
        <f>VLOOKUP(A2655,Funcionários!$A$1:$I$98,3,FALSE)</f>
        <v>M</v>
      </c>
    </row>
    <row r="2656" spans="1:21" x14ac:dyDescent="0.3">
      <c r="A2656">
        <v>92</v>
      </c>
      <c r="B2656" t="str">
        <f>VLOOKUP(A2656,Funcionários!$A$1:$I$98,2,FALSE)</f>
        <v>Henry Montenegro</v>
      </c>
      <c r="C2656" s="2" t="s">
        <v>48</v>
      </c>
      <c r="D2656" s="4" t="s">
        <v>4480</v>
      </c>
      <c r="E2656" s="4" t="s">
        <v>4481</v>
      </c>
      <c r="F2656">
        <v>0</v>
      </c>
      <c r="G2656">
        <v>0.3</v>
      </c>
      <c r="H2656">
        <f t="shared" si="164"/>
        <v>2025</v>
      </c>
      <c r="I2656">
        <f t="shared" si="165"/>
        <v>4</v>
      </c>
      <c r="J2656" t="s">
        <v>9</v>
      </c>
      <c r="K2656" t="str">
        <f>VLOOKUP(A2656,Funcionários!$A$1:$I$98,7,FALSE)</f>
        <v>Noite</v>
      </c>
      <c r="L2656" t="str">
        <f>VLOOKUP(K2656,Turnos!$A$1:$C$4,2,FALSE)</f>
        <v>22:00</v>
      </c>
      <c r="M2656" t="str">
        <f>VLOOKUP(K2656,Turnos!$A$1:$C$4,3,FALSE)</f>
        <v>06:00</v>
      </c>
      <c r="N2656" s="6">
        <v>16.692499999999999</v>
      </c>
      <c r="O2656" s="6">
        <v>8.5274999999999999</v>
      </c>
      <c r="P2656" s="6">
        <f t="shared" si="166"/>
        <v>25.22</v>
      </c>
      <c r="Q2656" t="str">
        <f t="shared" si="167"/>
        <v>Anomalia</v>
      </c>
      <c r="R2656" t="str">
        <f>VLOOKUP(A2656,Funcionários!$A$1:$I$98,6,FALSE)</f>
        <v>Financeiro</v>
      </c>
      <c r="S2656" t="str">
        <f>VLOOKUP(A2656,Funcionários!$A$1:$I$98,5,FALSE)</f>
        <v>Gerente</v>
      </c>
      <c r="T2656">
        <f>VLOOKUP(A2656,Funcionários!$A$1:$I$98,8,FALSE)</f>
        <v>2447.23</v>
      </c>
      <c r="U2656" t="str">
        <f>VLOOKUP(A2656,Funcionários!$A$1:$I$98,3,FALSE)</f>
        <v>M</v>
      </c>
    </row>
    <row r="2657" spans="1:21" x14ac:dyDescent="0.3">
      <c r="A2657">
        <v>92</v>
      </c>
      <c r="B2657" t="str">
        <f>VLOOKUP(A2657,Funcionários!$A$1:$I$98,2,FALSE)</f>
        <v>Henry Montenegro</v>
      </c>
      <c r="C2657" s="2" t="s">
        <v>51</v>
      </c>
      <c r="D2657" s="4" t="s">
        <v>4482</v>
      </c>
      <c r="E2657" s="4" t="s">
        <v>4483</v>
      </c>
      <c r="F2657">
        <v>0</v>
      </c>
      <c r="G2657">
        <v>1</v>
      </c>
      <c r="H2657">
        <f t="shared" si="164"/>
        <v>2025</v>
      </c>
      <c r="I2657">
        <f t="shared" si="165"/>
        <v>4</v>
      </c>
      <c r="J2657" t="s">
        <v>12</v>
      </c>
      <c r="K2657" t="str">
        <f>VLOOKUP(A2657,Funcionários!$A$1:$I$98,7,FALSE)</f>
        <v>Noite</v>
      </c>
      <c r="L2657" t="str">
        <f>VLOOKUP(K2657,Turnos!$A$1:$C$4,2,FALSE)</f>
        <v>22:00</v>
      </c>
      <c r="M2657" t="str">
        <f>VLOOKUP(K2657,Turnos!$A$1:$C$4,3,FALSE)</f>
        <v>06:00</v>
      </c>
      <c r="N2657" s="6">
        <v>10.316944444444443</v>
      </c>
      <c r="O2657" s="6">
        <v>8.7997222222222202</v>
      </c>
      <c r="P2657" s="6">
        <f t="shared" si="166"/>
        <v>19.116666666666664</v>
      </c>
      <c r="Q2657" t="str">
        <f t="shared" si="167"/>
        <v>Anomalia</v>
      </c>
      <c r="R2657" t="str">
        <f>VLOOKUP(A2657,Funcionários!$A$1:$I$98,6,FALSE)</f>
        <v>Financeiro</v>
      </c>
      <c r="S2657" t="str">
        <f>VLOOKUP(A2657,Funcionários!$A$1:$I$98,5,FALSE)</f>
        <v>Gerente</v>
      </c>
      <c r="T2657">
        <f>VLOOKUP(A2657,Funcionários!$A$1:$I$98,8,FALSE)</f>
        <v>2447.23</v>
      </c>
      <c r="U2657" t="str">
        <f>VLOOKUP(A2657,Funcionários!$A$1:$I$98,3,FALSE)</f>
        <v>M</v>
      </c>
    </row>
    <row r="2658" spans="1:21" x14ac:dyDescent="0.3">
      <c r="A2658">
        <v>92</v>
      </c>
      <c r="B2658" t="str">
        <f>VLOOKUP(A2658,Funcionários!$A$1:$I$98,2,FALSE)</f>
        <v>Henry Montenegro</v>
      </c>
      <c r="C2658" s="2" t="s">
        <v>54</v>
      </c>
      <c r="D2658" s="4" t="s">
        <v>4484</v>
      </c>
      <c r="E2658" s="4" t="s">
        <v>4485</v>
      </c>
      <c r="F2658">
        <v>0</v>
      </c>
      <c r="G2658">
        <v>2.8</v>
      </c>
      <c r="H2658">
        <f t="shared" si="164"/>
        <v>2025</v>
      </c>
      <c r="I2658">
        <f t="shared" si="165"/>
        <v>4</v>
      </c>
      <c r="J2658" t="s">
        <v>16</v>
      </c>
      <c r="K2658" t="str">
        <f>VLOOKUP(A2658,Funcionários!$A$1:$I$98,7,FALSE)</f>
        <v>Noite</v>
      </c>
      <c r="L2658" t="str">
        <f>VLOOKUP(K2658,Turnos!$A$1:$C$4,2,FALSE)</f>
        <v>22:00</v>
      </c>
      <c r="M2658" t="str">
        <f>VLOOKUP(K2658,Turnos!$A$1:$C$4,3,FALSE)</f>
        <v>06:00</v>
      </c>
      <c r="N2658" s="6">
        <v>7.6788888888888884</v>
      </c>
      <c r="O2658" s="6">
        <v>6.8302777777777761</v>
      </c>
      <c r="P2658" s="6">
        <f t="shared" si="166"/>
        <v>14.509166666666665</v>
      </c>
      <c r="Q2658" t="str">
        <f t="shared" si="167"/>
        <v>Anomalia</v>
      </c>
      <c r="R2658" t="str">
        <f>VLOOKUP(A2658,Funcionários!$A$1:$I$98,6,FALSE)</f>
        <v>Financeiro</v>
      </c>
      <c r="S2658" t="str">
        <f>VLOOKUP(A2658,Funcionários!$A$1:$I$98,5,FALSE)</f>
        <v>Gerente</v>
      </c>
      <c r="T2658">
        <f>VLOOKUP(A2658,Funcionários!$A$1:$I$98,8,FALSE)</f>
        <v>2447.23</v>
      </c>
      <c r="U2658" t="str">
        <f>VLOOKUP(A2658,Funcionários!$A$1:$I$98,3,FALSE)</f>
        <v>M</v>
      </c>
    </row>
    <row r="2659" spans="1:21" x14ac:dyDescent="0.3">
      <c r="A2659">
        <v>92</v>
      </c>
      <c r="B2659" t="str">
        <f>VLOOKUP(A2659,Funcionários!$A$1:$I$98,2,FALSE)</f>
        <v>Henry Montenegro</v>
      </c>
      <c r="C2659" s="2" t="s">
        <v>57</v>
      </c>
      <c r="D2659" s="4" t="s">
        <v>4486</v>
      </c>
      <c r="E2659" s="4" t="s">
        <v>4487</v>
      </c>
      <c r="F2659">
        <v>0</v>
      </c>
      <c r="G2659">
        <v>3</v>
      </c>
      <c r="H2659">
        <f t="shared" si="164"/>
        <v>2025</v>
      </c>
      <c r="I2659">
        <f t="shared" si="165"/>
        <v>4</v>
      </c>
      <c r="J2659" t="s">
        <v>18</v>
      </c>
      <c r="K2659" t="str">
        <f>VLOOKUP(A2659,Funcionários!$A$1:$I$98,7,FALSE)</f>
        <v>Noite</v>
      </c>
      <c r="L2659" t="str">
        <f>VLOOKUP(K2659,Turnos!$A$1:$C$4,2,FALSE)</f>
        <v>22:00</v>
      </c>
      <c r="M2659" t="str">
        <f>VLOOKUP(K2659,Turnos!$A$1:$C$4,3,FALSE)</f>
        <v>06:00</v>
      </c>
      <c r="N2659" s="6">
        <v>2.4299999999999988</v>
      </c>
      <c r="O2659" s="6">
        <v>5.5033333333333339</v>
      </c>
      <c r="P2659" s="6">
        <f t="shared" si="166"/>
        <v>7.9333333333333327</v>
      </c>
      <c r="Q2659" t="str">
        <f t="shared" si="167"/>
        <v>Anomalia</v>
      </c>
      <c r="R2659" t="str">
        <f>VLOOKUP(A2659,Funcionários!$A$1:$I$98,6,FALSE)</f>
        <v>Financeiro</v>
      </c>
      <c r="S2659" t="str">
        <f>VLOOKUP(A2659,Funcionários!$A$1:$I$98,5,FALSE)</f>
        <v>Gerente</v>
      </c>
      <c r="T2659">
        <f>VLOOKUP(A2659,Funcionários!$A$1:$I$98,8,FALSE)</f>
        <v>2447.23</v>
      </c>
      <c r="U2659" t="str">
        <f>VLOOKUP(A2659,Funcionários!$A$1:$I$98,3,FALSE)</f>
        <v>M</v>
      </c>
    </row>
    <row r="2660" spans="1:21" x14ac:dyDescent="0.3">
      <c r="A2660">
        <v>92</v>
      </c>
      <c r="B2660" t="str">
        <f>VLOOKUP(A2660,Funcionários!$A$1:$I$98,2,FALSE)</f>
        <v>Henry Montenegro</v>
      </c>
      <c r="C2660" s="2" t="s">
        <v>60</v>
      </c>
      <c r="D2660" s="4"/>
      <c r="E2660" s="4"/>
      <c r="F2660">
        <v>0</v>
      </c>
      <c r="G2660">
        <v>0</v>
      </c>
      <c r="H2660">
        <f t="shared" si="164"/>
        <v>2025</v>
      </c>
      <c r="I2660">
        <f t="shared" si="165"/>
        <v>4</v>
      </c>
      <c r="J2660" t="s">
        <v>22</v>
      </c>
      <c r="K2660" t="str">
        <f>VLOOKUP(A2660,Funcionários!$A$1:$I$98,7,FALSE)</f>
        <v>Noite</v>
      </c>
      <c r="L2660" t="str">
        <f>VLOOKUP(K2660,Turnos!$A$1:$C$4,2,FALSE)</f>
        <v>22:00</v>
      </c>
      <c r="M2660" t="str">
        <f>VLOOKUP(K2660,Turnos!$A$1:$C$4,3,FALSE)</f>
        <v>06:00</v>
      </c>
      <c r="N2660" s="6">
        <v>22</v>
      </c>
      <c r="O2660" s="6">
        <v>6</v>
      </c>
      <c r="P2660" s="6">
        <f t="shared" si="166"/>
        <v>28</v>
      </c>
      <c r="Q2660" t="str">
        <f t="shared" si="167"/>
        <v>Anomalia</v>
      </c>
      <c r="R2660" t="str">
        <f>VLOOKUP(A2660,Funcionários!$A$1:$I$98,6,FALSE)</f>
        <v>Financeiro</v>
      </c>
      <c r="S2660" t="str">
        <f>VLOOKUP(A2660,Funcionários!$A$1:$I$98,5,FALSE)</f>
        <v>Gerente</v>
      </c>
      <c r="T2660">
        <f>VLOOKUP(A2660,Funcionários!$A$1:$I$98,8,FALSE)</f>
        <v>2447.23</v>
      </c>
      <c r="U2660" t="str">
        <f>VLOOKUP(A2660,Funcionários!$A$1:$I$98,3,FALSE)</f>
        <v>M</v>
      </c>
    </row>
    <row r="2661" spans="1:21" x14ac:dyDescent="0.3">
      <c r="A2661">
        <v>92</v>
      </c>
      <c r="B2661" t="str">
        <f>VLOOKUP(A2661,Funcionários!$A$1:$I$98,2,FALSE)</f>
        <v>Henry Montenegro</v>
      </c>
      <c r="C2661" s="2" t="s">
        <v>63</v>
      </c>
      <c r="D2661" s="4" t="s">
        <v>4488</v>
      </c>
      <c r="E2661" s="4" t="s">
        <v>4489</v>
      </c>
      <c r="F2661">
        <v>0</v>
      </c>
      <c r="G2661">
        <v>1.6</v>
      </c>
      <c r="H2661">
        <f t="shared" si="164"/>
        <v>2025</v>
      </c>
      <c r="I2661">
        <f t="shared" si="165"/>
        <v>4</v>
      </c>
      <c r="J2661" t="s">
        <v>26</v>
      </c>
      <c r="K2661" t="str">
        <f>VLOOKUP(A2661,Funcionários!$A$1:$I$98,7,FALSE)</f>
        <v>Noite</v>
      </c>
      <c r="L2661" t="str">
        <f>VLOOKUP(K2661,Turnos!$A$1:$C$4,2,FALSE)</f>
        <v>22:00</v>
      </c>
      <c r="M2661" t="str">
        <f>VLOOKUP(K2661,Turnos!$A$1:$C$4,3,FALSE)</f>
        <v>06:00</v>
      </c>
      <c r="N2661" s="6">
        <v>18.20611111111111</v>
      </c>
      <c r="O2661" s="6">
        <v>13.95916666666667</v>
      </c>
      <c r="P2661" s="6">
        <f t="shared" si="166"/>
        <v>32.165277777777781</v>
      </c>
      <c r="Q2661" t="str">
        <f t="shared" si="167"/>
        <v>Anomalia</v>
      </c>
      <c r="R2661" t="str">
        <f>VLOOKUP(A2661,Funcionários!$A$1:$I$98,6,FALSE)</f>
        <v>Financeiro</v>
      </c>
      <c r="S2661" t="str">
        <f>VLOOKUP(A2661,Funcionários!$A$1:$I$98,5,FALSE)</f>
        <v>Gerente</v>
      </c>
      <c r="T2661">
        <f>VLOOKUP(A2661,Funcionários!$A$1:$I$98,8,FALSE)</f>
        <v>2447.23</v>
      </c>
      <c r="U2661" t="str">
        <f>VLOOKUP(A2661,Funcionários!$A$1:$I$98,3,FALSE)</f>
        <v>M</v>
      </c>
    </row>
    <row r="2662" spans="1:21" x14ac:dyDescent="0.3">
      <c r="A2662">
        <v>92</v>
      </c>
      <c r="B2662" t="str">
        <f>VLOOKUP(A2662,Funcionários!$A$1:$I$98,2,FALSE)</f>
        <v>Henry Montenegro</v>
      </c>
      <c r="C2662" s="2" t="s">
        <v>66</v>
      </c>
      <c r="D2662" s="4" t="s">
        <v>4490</v>
      </c>
      <c r="E2662" s="4" t="s">
        <v>4491</v>
      </c>
      <c r="F2662">
        <v>0</v>
      </c>
      <c r="G2662">
        <v>0.5</v>
      </c>
      <c r="H2662">
        <f t="shared" si="164"/>
        <v>2025</v>
      </c>
      <c r="I2662">
        <f t="shared" si="165"/>
        <v>4</v>
      </c>
      <c r="J2662" t="s">
        <v>28</v>
      </c>
      <c r="K2662" t="str">
        <f>VLOOKUP(A2662,Funcionários!$A$1:$I$98,7,FALSE)</f>
        <v>Noite</v>
      </c>
      <c r="L2662" t="str">
        <f>VLOOKUP(K2662,Turnos!$A$1:$C$4,2,FALSE)</f>
        <v>22:00</v>
      </c>
      <c r="M2662" t="str">
        <f>VLOOKUP(K2662,Turnos!$A$1:$C$4,3,FALSE)</f>
        <v>06:00</v>
      </c>
      <c r="N2662" s="6">
        <v>20.220000000000002</v>
      </c>
      <c r="O2662" s="6">
        <v>6.0416666666666652</v>
      </c>
      <c r="P2662" s="6">
        <f t="shared" si="166"/>
        <v>26.261666666666667</v>
      </c>
      <c r="Q2662" t="str">
        <f t="shared" si="167"/>
        <v>Anomalia</v>
      </c>
      <c r="R2662" t="str">
        <f>VLOOKUP(A2662,Funcionários!$A$1:$I$98,6,FALSE)</f>
        <v>Financeiro</v>
      </c>
      <c r="S2662" t="str">
        <f>VLOOKUP(A2662,Funcionários!$A$1:$I$98,5,FALSE)</f>
        <v>Gerente</v>
      </c>
      <c r="T2662">
        <f>VLOOKUP(A2662,Funcionários!$A$1:$I$98,8,FALSE)</f>
        <v>2447.23</v>
      </c>
      <c r="U2662" t="str">
        <f>VLOOKUP(A2662,Funcionários!$A$1:$I$98,3,FALSE)</f>
        <v>M</v>
      </c>
    </row>
    <row r="2663" spans="1:21" x14ac:dyDescent="0.3">
      <c r="A2663">
        <v>92</v>
      </c>
      <c r="B2663" t="str">
        <f>VLOOKUP(A2663,Funcionários!$A$1:$I$98,2,FALSE)</f>
        <v>Henry Montenegro</v>
      </c>
      <c r="C2663" s="2" t="s">
        <v>69</v>
      </c>
      <c r="D2663" s="4" t="s">
        <v>4492</v>
      </c>
      <c r="E2663" s="4" t="s">
        <v>4493</v>
      </c>
      <c r="F2663">
        <v>0</v>
      </c>
      <c r="G2663">
        <v>0.6</v>
      </c>
      <c r="H2663">
        <f t="shared" si="164"/>
        <v>2025</v>
      </c>
      <c r="I2663">
        <f t="shared" si="165"/>
        <v>4</v>
      </c>
      <c r="J2663" t="s">
        <v>9</v>
      </c>
      <c r="K2663" t="str">
        <f>VLOOKUP(A2663,Funcionários!$A$1:$I$98,7,FALSE)</f>
        <v>Noite</v>
      </c>
      <c r="L2663" t="str">
        <f>VLOOKUP(K2663,Turnos!$A$1:$C$4,2,FALSE)</f>
        <v>22:00</v>
      </c>
      <c r="M2663" t="str">
        <f>VLOOKUP(K2663,Turnos!$A$1:$C$4,3,FALSE)</f>
        <v>06:00</v>
      </c>
      <c r="N2663" s="6">
        <v>0.97305555555555401</v>
      </c>
      <c r="O2663" s="6">
        <v>17.721666666666671</v>
      </c>
      <c r="P2663" s="6">
        <f t="shared" si="166"/>
        <v>18.694722222222225</v>
      </c>
      <c r="Q2663" t="str">
        <f t="shared" si="167"/>
        <v>Anomalia</v>
      </c>
      <c r="R2663" t="str">
        <f>VLOOKUP(A2663,Funcionários!$A$1:$I$98,6,FALSE)</f>
        <v>Financeiro</v>
      </c>
      <c r="S2663" t="str">
        <f>VLOOKUP(A2663,Funcionários!$A$1:$I$98,5,FALSE)</f>
        <v>Gerente</v>
      </c>
      <c r="T2663">
        <f>VLOOKUP(A2663,Funcionários!$A$1:$I$98,8,FALSE)</f>
        <v>2447.23</v>
      </c>
      <c r="U2663" t="str">
        <f>VLOOKUP(A2663,Funcionários!$A$1:$I$98,3,FALSE)</f>
        <v>M</v>
      </c>
    </row>
    <row r="2664" spans="1:21" x14ac:dyDescent="0.3">
      <c r="A2664">
        <v>92</v>
      </c>
      <c r="B2664" t="str">
        <f>VLOOKUP(A2664,Funcionários!$A$1:$I$98,2,FALSE)</f>
        <v>Henry Montenegro</v>
      </c>
      <c r="C2664" s="2" t="s">
        <v>72</v>
      </c>
      <c r="D2664" s="4" t="s">
        <v>4494</v>
      </c>
      <c r="E2664" s="4" t="s">
        <v>4495</v>
      </c>
      <c r="F2664">
        <v>0</v>
      </c>
      <c r="G2664">
        <v>1.4</v>
      </c>
      <c r="H2664">
        <f t="shared" si="164"/>
        <v>2025</v>
      </c>
      <c r="I2664">
        <f t="shared" si="165"/>
        <v>4</v>
      </c>
      <c r="J2664" t="s">
        <v>12</v>
      </c>
      <c r="K2664" t="str">
        <f>VLOOKUP(A2664,Funcionários!$A$1:$I$98,7,FALSE)</f>
        <v>Noite</v>
      </c>
      <c r="L2664" t="str">
        <f>VLOOKUP(K2664,Turnos!$A$1:$C$4,2,FALSE)</f>
        <v>22:00</v>
      </c>
      <c r="M2664" t="str">
        <f>VLOOKUP(K2664,Turnos!$A$1:$C$4,3,FALSE)</f>
        <v>06:00</v>
      </c>
      <c r="N2664" s="6">
        <v>14.810833333333333</v>
      </c>
      <c r="O2664" s="6">
        <v>1.7588888888888889</v>
      </c>
      <c r="P2664" s="6">
        <f t="shared" si="166"/>
        <v>16.569722222222222</v>
      </c>
      <c r="Q2664" t="str">
        <f t="shared" si="167"/>
        <v>Anomalia</v>
      </c>
      <c r="R2664" t="str">
        <f>VLOOKUP(A2664,Funcionários!$A$1:$I$98,6,FALSE)</f>
        <v>Financeiro</v>
      </c>
      <c r="S2664" t="str">
        <f>VLOOKUP(A2664,Funcionários!$A$1:$I$98,5,FALSE)</f>
        <v>Gerente</v>
      </c>
      <c r="T2664">
        <f>VLOOKUP(A2664,Funcionários!$A$1:$I$98,8,FALSE)</f>
        <v>2447.23</v>
      </c>
      <c r="U2664" t="str">
        <f>VLOOKUP(A2664,Funcionários!$A$1:$I$98,3,FALSE)</f>
        <v>M</v>
      </c>
    </row>
    <row r="2665" spans="1:21" x14ac:dyDescent="0.3">
      <c r="A2665">
        <v>92</v>
      </c>
      <c r="B2665" t="str">
        <f>VLOOKUP(A2665,Funcionários!$A$1:$I$98,2,FALSE)</f>
        <v>Henry Montenegro</v>
      </c>
      <c r="C2665" s="2" t="s">
        <v>75</v>
      </c>
      <c r="D2665" s="4" t="s">
        <v>4496</v>
      </c>
      <c r="E2665" s="4" t="s">
        <v>4497</v>
      </c>
      <c r="F2665">
        <v>0</v>
      </c>
      <c r="G2665">
        <v>0.2</v>
      </c>
      <c r="H2665">
        <f t="shared" si="164"/>
        <v>2025</v>
      </c>
      <c r="I2665">
        <f t="shared" si="165"/>
        <v>4</v>
      </c>
      <c r="J2665" t="s">
        <v>16</v>
      </c>
      <c r="K2665" t="str">
        <f>VLOOKUP(A2665,Funcionários!$A$1:$I$98,7,FALSE)</f>
        <v>Noite</v>
      </c>
      <c r="L2665" t="str">
        <f>VLOOKUP(K2665,Turnos!$A$1:$C$4,2,FALSE)</f>
        <v>22:00</v>
      </c>
      <c r="M2665" t="str">
        <f>VLOOKUP(K2665,Turnos!$A$1:$C$4,3,FALSE)</f>
        <v>06:00</v>
      </c>
      <c r="N2665" s="6">
        <v>6.6308333333333334</v>
      </c>
      <c r="O2665" s="6">
        <v>5.0791666666666675</v>
      </c>
      <c r="P2665" s="6">
        <f t="shared" si="166"/>
        <v>11.71</v>
      </c>
      <c r="Q2665" t="str">
        <f t="shared" si="167"/>
        <v>Anomalia</v>
      </c>
      <c r="R2665" t="str">
        <f>VLOOKUP(A2665,Funcionários!$A$1:$I$98,6,FALSE)</f>
        <v>Financeiro</v>
      </c>
      <c r="S2665" t="str">
        <f>VLOOKUP(A2665,Funcionários!$A$1:$I$98,5,FALSE)</f>
        <v>Gerente</v>
      </c>
      <c r="T2665">
        <f>VLOOKUP(A2665,Funcionários!$A$1:$I$98,8,FALSE)</f>
        <v>2447.23</v>
      </c>
      <c r="U2665" t="str">
        <f>VLOOKUP(A2665,Funcionários!$A$1:$I$98,3,FALSE)</f>
        <v>M</v>
      </c>
    </row>
    <row r="2666" spans="1:21" x14ac:dyDescent="0.3">
      <c r="A2666">
        <v>92</v>
      </c>
      <c r="B2666" t="str">
        <f>VLOOKUP(A2666,Funcionários!$A$1:$I$98,2,FALSE)</f>
        <v>Henry Montenegro</v>
      </c>
      <c r="C2666" s="2" t="s">
        <v>76</v>
      </c>
      <c r="D2666" s="4" t="s">
        <v>4498</v>
      </c>
      <c r="E2666" s="4" t="s">
        <v>2007</v>
      </c>
      <c r="F2666">
        <v>0</v>
      </c>
      <c r="G2666">
        <v>0.8</v>
      </c>
      <c r="H2666">
        <f t="shared" si="164"/>
        <v>2025</v>
      </c>
      <c r="I2666">
        <f t="shared" si="165"/>
        <v>4</v>
      </c>
      <c r="J2666" t="s">
        <v>18</v>
      </c>
      <c r="K2666" t="str">
        <f>VLOOKUP(A2666,Funcionários!$A$1:$I$98,7,FALSE)</f>
        <v>Noite</v>
      </c>
      <c r="L2666" t="str">
        <f>VLOOKUP(K2666,Turnos!$A$1:$C$4,2,FALSE)</f>
        <v>22:00</v>
      </c>
      <c r="M2666" t="str">
        <f>VLOOKUP(K2666,Turnos!$A$1:$C$4,3,FALSE)</f>
        <v>06:00</v>
      </c>
      <c r="N2666" s="6">
        <v>9.2694444444444439</v>
      </c>
      <c r="O2666" s="6">
        <v>2.3738888888888883</v>
      </c>
      <c r="P2666" s="6">
        <f t="shared" si="166"/>
        <v>11.643333333333333</v>
      </c>
      <c r="Q2666" t="str">
        <f t="shared" si="167"/>
        <v>Anomalia</v>
      </c>
      <c r="R2666" t="str">
        <f>VLOOKUP(A2666,Funcionários!$A$1:$I$98,6,FALSE)</f>
        <v>Financeiro</v>
      </c>
      <c r="S2666" t="str">
        <f>VLOOKUP(A2666,Funcionários!$A$1:$I$98,5,FALSE)</f>
        <v>Gerente</v>
      </c>
      <c r="T2666">
        <f>VLOOKUP(A2666,Funcionários!$A$1:$I$98,8,FALSE)</f>
        <v>2447.23</v>
      </c>
      <c r="U2666" t="str">
        <f>VLOOKUP(A2666,Funcionários!$A$1:$I$98,3,FALSE)</f>
        <v>M</v>
      </c>
    </row>
    <row r="2667" spans="1:21" x14ac:dyDescent="0.3">
      <c r="A2667">
        <v>92</v>
      </c>
      <c r="B2667" t="str">
        <f>VLOOKUP(A2667,Funcionários!$A$1:$I$98,2,FALSE)</f>
        <v>Henry Montenegro</v>
      </c>
      <c r="C2667" s="2" t="s">
        <v>79</v>
      </c>
      <c r="D2667" s="4" t="s">
        <v>4499</v>
      </c>
      <c r="E2667" s="4" t="s">
        <v>4500</v>
      </c>
      <c r="F2667">
        <v>0</v>
      </c>
      <c r="G2667">
        <v>1.9</v>
      </c>
      <c r="H2667">
        <f t="shared" si="164"/>
        <v>2025</v>
      </c>
      <c r="I2667">
        <f t="shared" si="165"/>
        <v>4</v>
      </c>
      <c r="J2667" t="s">
        <v>22</v>
      </c>
      <c r="K2667" t="str">
        <f>VLOOKUP(A2667,Funcionários!$A$1:$I$98,7,FALSE)</f>
        <v>Noite</v>
      </c>
      <c r="L2667" t="str">
        <f>VLOOKUP(K2667,Turnos!$A$1:$C$4,2,FALSE)</f>
        <v>22:00</v>
      </c>
      <c r="M2667" t="str">
        <f>VLOOKUP(K2667,Turnos!$A$1:$C$4,3,FALSE)</f>
        <v>06:00</v>
      </c>
      <c r="N2667" s="6">
        <v>1.713611111111109</v>
      </c>
      <c r="O2667" s="6">
        <v>13.824999999999999</v>
      </c>
      <c r="P2667" s="6">
        <f t="shared" si="166"/>
        <v>15.538611111111109</v>
      </c>
      <c r="Q2667" t="str">
        <f t="shared" si="167"/>
        <v>Anomalia</v>
      </c>
      <c r="R2667" t="str">
        <f>VLOOKUP(A2667,Funcionários!$A$1:$I$98,6,FALSE)</f>
        <v>Financeiro</v>
      </c>
      <c r="S2667" t="str">
        <f>VLOOKUP(A2667,Funcionários!$A$1:$I$98,5,FALSE)</f>
        <v>Gerente</v>
      </c>
      <c r="T2667">
        <f>VLOOKUP(A2667,Funcionários!$A$1:$I$98,8,FALSE)</f>
        <v>2447.23</v>
      </c>
      <c r="U2667" t="str">
        <f>VLOOKUP(A2667,Funcionários!$A$1:$I$98,3,FALSE)</f>
        <v>M</v>
      </c>
    </row>
    <row r="2668" spans="1:21" x14ac:dyDescent="0.3">
      <c r="A2668">
        <v>92</v>
      </c>
      <c r="B2668" t="str">
        <f>VLOOKUP(A2668,Funcionários!$A$1:$I$98,2,FALSE)</f>
        <v>Henry Montenegro</v>
      </c>
      <c r="C2668" s="2" t="s">
        <v>82</v>
      </c>
      <c r="D2668" s="4" t="s">
        <v>4501</v>
      </c>
      <c r="E2668" s="4" t="s">
        <v>4502</v>
      </c>
      <c r="F2668">
        <v>0</v>
      </c>
      <c r="G2668">
        <v>0.5</v>
      </c>
      <c r="H2668">
        <f t="shared" si="164"/>
        <v>2025</v>
      </c>
      <c r="I2668">
        <f t="shared" si="165"/>
        <v>4</v>
      </c>
      <c r="J2668" t="s">
        <v>26</v>
      </c>
      <c r="K2668" t="str">
        <f>VLOOKUP(A2668,Funcionários!$A$1:$I$98,7,FALSE)</f>
        <v>Noite</v>
      </c>
      <c r="L2668" t="str">
        <f>VLOOKUP(K2668,Turnos!$A$1:$C$4,2,FALSE)</f>
        <v>22:00</v>
      </c>
      <c r="M2668" t="str">
        <f>VLOOKUP(K2668,Turnos!$A$1:$C$4,3,FALSE)</f>
        <v>06:00</v>
      </c>
      <c r="N2668" s="6">
        <v>14.899444444444443</v>
      </c>
      <c r="O2668" s="6">
        <v>13.449722222222221</v>
      </c>
      <c r="P2668" s="6">
        <f t="shared" si="166"/>
        <v>28.349166666666662</v>
      </c>
      <c r="Q2668" t="str">
        <f t="shared" si="167"/>
        <v>Anomalia</v>
      </c>
      <c r="R2668" t="str">
        <f>VLOOKUP(A2668,Funcionários!$A$1:$I$98,6,FALSE)</f>
        <v>Financeiro</v>
      </c>
      <c r="S2668" t="str">
        <f>VLOOKUP(A2668,Funcionários!$A$1:$I$98,5,FALSE)</f>
        <v>Gerente</v>
      </c>
      <c r="T2668">
        <f>VLOOKUP(A2668,Funcionários!$A$1:$I$98,8,FALSE)</f>
        <v>2447.23</v>
      </c>
      <c r="U2668" t="str">
        <f>VLOOKUP(A2668,Funcionários!$A$1:$I$98,3,FALSE)</f>
        <v>M</v>
      </c>
    </row>
    <row r="2669" spans="1:21" x14ac:dyDescent="0.3">
      <c r="A2669">
        <v>92</v>
      </c>
      <c r="B2669" t="str">
        <f>VLOOKUP(A2669,Funcionários!$A$1:$I$98,2,FALSE)</f>
        <v>Henry Montenegro</v>
      </c>
      <c r="C2669" s="2" t="s">
        <v>85</v>
      </c>
      <c r="D2669" s="4" t="s">
        <v>4503</v>
      </c>
      <c r="E2669" s="4" t="s">
        <v>4504</v>
      </c>
      <c r="F2669">
        <v>0</v>
      </c>
      <c r="G2669">
        <v>0.8</v>
      </c>
      <c r="H2669">
        <f t="shared" si="164"/>
        <v>2025</v>
      </c>
      <c r="I2669">
        <f t="shared" si="165"/>
        <v>4</v>
      </c>
      <c r="J2669" t="s">
        <v>28</v>
      </c>
      <c r="K2669" t="str">
        <f>VLOOKUP(A2669,Funcionários!$A$1:$I$98,7,FALSE)</f>
        <v>Noite</v>
      </c>
      <c r="L2669" t="str">
        <f>VLOOKUP(K2669,Turnos!$A$1:$C$4,2,FALSE)</f>
        <v>22:00</v>
      </c>
      <c r="M2669" t="str">
        <f>VLOOKUP(K2669,Turnos!$A$1:$C$4,3,FALSE)</f>
        <v>06:00</v>
      </c>
      <c r="N2669" s="6">
        <v>13.445277777777777</v>
      </c>
      <c r="O2669" s="6">
        <v>14.102222222222224</v>
      </c>
      <c r="P2669" s="6">
        <f t="shared" si="166"/>
        <v>27.547499999999999</v>
      </c>
      <c r="Q2669" t="str">
        <f t="shared" si="167"/>
        <v>Anomalia</v>
      </c>
      <c r="R2669" t="str">
        <f>VLOOKUP(A2669,Funcionários!$A$1:$I$98,6,FALSE)</f>
        <v>Financeiro</v>
      </c>
      <c r="S2669" t="str">
        <f>VLOOKUP(A2669,Funcionários!$A$1:$I$98,5,FALSE)</f>
        <v>Gerente</v>
      </c>
      <c r="T2669">
        <f>VLOOKUP(A2669,Funcionários!$A$1:$I$98,8,FALSE)</f>
        <v>2447.23</v>
      </c>
      <c r="U2669" t="str">
        <f>VLOOKUP(A2669,Funcionários!$A$1:$I$98,3,FALSE)</f>
        <v>M</v>
      </c>
    </row>
    <row r="2670" spans="1:21" x14ac:dyDescent="0.3">
      <c r="A2670">
        <v>92</v>
      </c>
      <c r="B2670" t="str">
        <f>VLOOKUP(A2670,Funcionários!$A$1:$I$98,2,FALSE)</f>
        <v>Henry Montenegro</v>
      </c>
      <c r="C2670" s="2" t="s">
        <v>88</v>
      </c>
      <c r="D2670" s="4" t="s">
        <v>4505</v>
      </c>
      <c r="E2670" s="4" t="s">
        <v>4506</v>
      </c>
      <c r="F2670">
        <v>0</v>
      </c>
      <c r="G2670">
        <v>1.4</v>
      </c>
      <c r="H2670">
        <f t="shared" si="164"/>
        <v>2025</v>
      </c>
      <c r="I2670">
        <f t="shared" si="165"/>
        <v>4</v>
      </c>
      <c r="J2670" t="s">
        <v>9</v>
      </c>
      <c r="K2670" t="str">
        <f>VLOOKUP(A2670,Funcionários!$A$1:$I$98,7,FALSE)</f>
        <v>Noite</v>
      </c>
      <c r="L2670" t="str">
        <f>VLOOKUP(K2670,Turnos!$A$1:$C$4,2,FALSE)</f>
        <v>22:00</v>
      </c>
      <c r="M2670" t="str">
        <f>VLOOKUP(K2670,Turnos!$A$1:$C$4,3,FALSE)</f>
        <v>06:00</v>
      </c>
      <c r="N2670" s="6">
        <v>11.429722222222221</v>
      </c>
      <c r="O2670" s="6">
        <v>7.4877777777777776</v>
      </c>
      <c r="P2670" s="6">
        <f t="shared" si="166"/>
        <v>18.917499999999997</v>
      </c>
      <c r="Q2670" t="str">
        <f t="shared" si="167"/>
        <v>Anomalia</v>
      </c>
      <c r="R2670" t="str">
        <f>VLOOKUP(A2670,Funcionários!$A$1:$I$98,6,FALSE)</f>
        <v>Financeiro</v>
      </c>
      <c r="S2670" t="str">
        <f>VLOOKUP(A2670,Funcionários!$A$1:$I$98,5,FALSE)</f>
        <v>Gerente</v>
      </c>
      <c r="T2670">
        <f>VLOOKUP(A2670,Funcionários!$A$1:$I$98,8,FALSE)</f>
        <v>2447.23</v>
      </c>
      <c r="U2670" t="str">
        <f>VLOOKUP(A2670,Funcionários!$A$1:$I$98,3,FALSE)</f>
        <v>M</v>
      </c>
    </row>
    <row r="2671" spans="1:21" x14ac:dyDescent="0.3">
      <c r="A2671">
        <v>92</v>
      </c>
      <c r="B2671" t="str">
        <f>VLOOKUP(A2671,Funcionários!$A$1:$I$98,2,FALSE)</f>
        <v>Henry Montenegro</v>
      </c>
      <c r="C2671" s="2" t="s">
        <v>91</v>
      </c>
      <c r="D2671" s="4" t="s">
        <v>4507</v>
      </c>
      <c r="E2671" s="4" t="s">
        <v>4508</v>
      </c>
      <c r="F2671">
        <v>0</v>
      </c>
      <c r="G2671">
        <v>0.2</v>
      </c>
      <c r="H2671">
        <f t="shared" si="164"/>
        <v>2025</v>
      </c>
      <c r="I2671">
        <f t="shared" si="165"/>
        <v>4</v>
      </c>
      <c r="J2671" t="s">
        <v>12</v>
      </c>
      <c r="K2671" t="str">
        <f>VLOOKUP(A2671,Funcionários!$A$1:$I$98,7,FALSE)</f>
        <v>Noite</v>
      </c>
      <c r="L2671" t="str">
        <f>VLOOKUP(K2671,Turnos!$A$1:$C$4,2,FALSE)</f>
        <v>22:00</v>
      </c>
      <c r="M2671" t="str">
        <f>VLOOKUP(K2671,Turnos!$A$1:$C$4,3,FALSE)</f>
        <v>06:00</v>
      </c>
      <c r="N2671" s="6">
        <v>5.7558333333333298</v>
      </c>
      <c r="O2671" s="6">
        <v>1.5999999999999994</v>
      </c>
      <c r="P2671" s="6">
        <f t="shared" si="166"/>
        <v>7.3558333333333294</v>
      </c>
      <c r="Q2671" t="str">
        <f t="shared" si="167"/>
        <v>Anomalia</v>
      </c>
      <c r="R2671" t="str">
        <f>VLOOKUP(A2671,Funcionários!$A$1:$I$98,6,FALSE)</f>
        <v>Financeiro</v>
      </c>
      <c r="S2671" t="str">
        <f>VLOOKUP(A2671,Funcionários!$A$1:$I$98,5,FALSE)</f>
        <v>Gerente</v>
      </c>
      <c r="T2671">
        <f>VLOOKUP(A2671,Funcionários!$A$1:$I$98,8,FALSE)</f>
        <v>2447.23</v>
      </c>
      <c r="U2671" t="str">
        <f>VLOOKUP(A2671,Funcionários!$A$1:$I$98,3,FALSE)</f>
        <v>M</v>
      </c>
    </row>
    <row r="2672" spans="1:21" x14ac:dyDescent="0.3">
      <c r="A2672">
        <v>93</v>
      </c>
      <c r="B2672" t="str">
        <f>VLOOKUP(A2672,Funcionários!$A$1:$I$98,2,FALSE)</f>
        <v>Apollo Barbosa</v>
      </c>
      <c r="C2672" s="2" t="s">
        <v>7</v>
      </c>
      <c r="D2672" s="4"/>
      <c r="E2672" s="4"/>
      <c r="F2672">
        <v>1</v>
      </c>
      <c r="G2672">
        <v>0</v>
      </c>
      <c r="H2672">
        <f t="shared" si="164"/>
        <v>2025</v>
      </c>
      <c r="I2672">
        <f t="shared" si="165"/>
        <v>5</v>
      </c>
      <c r="J2672" t="s">
        <v>9</v>
      </c>
      <c r="K2672" t="str">
        <f>VLOOKUP(A2672,Funcionários!$A$1:$I$98,7,FALSE)</f>
        <v>Tarde</v>
      </c>
      <c r="L2672" t="str">
        <f>VLOOKUP(K2672,Turnos!$A$1:$C$4,2,FALSE)</f>
        <v>14:00</v>
      </c>
      <c r="M2672" t="str">
        <f>VLOOKUP(K2672,Turnos!$A$1:$C$4,3,FALSE)</f>
        <v>22:00</v>
      </c>
      <c r="N2672" s="6">
        <v>14</v>
      </c>
      <c r="O2672" s="6">
        <v>22</v>
      </c>
      <c r="P2672" s="6">
        <f t="shared" si="166"/>
        <v>36</v>
      </c>
      <c r="Q2672" t="str">
        <f t="shared" si="167"/>
        <v>Anomalia</v>
      </c>
      <c r="R2672" t="str">
        <f>VLOOKUP(A2672,Funcionários!$A$1:$I$98,6,FALSE)</f>
        <v>Produção</v>
      </c>
      <c r="S2672" t="str">
        <f>VLOOKUP(A2672,Funcionários!$A$1:$I$98,5,FALSE)</f>
        <v>Auxiliar</v>
      </c>
      <c r="T2672">
        <f>VLOOKUP(A2672,Funcionários!$A$1:$I$98,8,FALSE)</f>
        <v>12186.78</v>
      </c>
      <c r="U2672" t="str">
        <f>VLOOKUP(A2672,Funcionários!$A$1:$I$98,3,FALSE)</f>
        <v>M</v>
      </c>
    </row>
    <row r="2673" spans="1:21" x14ac:dyDescent="0.3">
      <c r="A2673">
        <v>93</v>
      </c>
      <c r="B2673" t="str">
        <f>VLOOKUP(A2673,Funcionários!$A$1:$I$98,2,FALSE)</f>
        <v>Apollo Barbosa</v>
      </c>
      <c r="C2673" s="2" t="s">
        <v>10</v>
      </c>
      <c r="D2673" s="4" t="s">
        <v>4509</v>
      </c>
      <c r="E2673" s="4" t="s">
        <v>4510</v>
      </c>
      <c r="F2673">
        <v>0</v>
      </c>
      <c r="G2673">
        <v>0.3</v>
      </c>
      <c r="H2673">
        <f t="shared" si="164"/>
        <v>2025</v>
      </c>
      <c r="I2673">
        <f t="shared" si="165"/>
        <v>5</v>
      </c>
      <c r="J2673" t="s">
        <v>12</v>
      </c>
      <c r="K2673" t="str">
        <f>VLOOKUP(A2673,Funcionários!$A$1:$I$98,7,FALSE)</f>
        <v>Tarde</v>
      </c>
      <c r="L2673" t="str">
        <f>VLOOKUP(K2673,Turnos!$A$1:$C$4,2,FALSE)</f>
        <v>14:00</v>
      </c>
      <c r="M2673" t="str">
        <f>VLOOKUP(K2673,Turnos!$A$1:$C$4,3,FALSE)</f>
        <v>22:00</v>
      </c>
      <c r="N2673" s="6">
        <v>8.8969444444444452</v>
      </c>
      <c r="O2673" s="6">
        <v>17.292777777777776</v>
      </c>
      <c r="P2673" s="6">
        <f t="shared" si="166"/>
        <v>26.189722222222223</v>
      </c>
      <c r="Q2673" t="str">
        <f t="shared" si="167"/>
        <v>Anomalia</v>
      </c>
      <c r="R2673" t="str">
        <f>VLOOKUP(A2673,Funcionários!$A$1:$I$98,6,FALSE)</f>
        <v>Produção</v>
      </c>
      <c r="S2673" t="str">
        <f>VLOOKUP(A2673,Funcionários!$A$1:$I$98,5,FALSE)</f>
        <v>Auxiliar</v>
      </c>
      <c r="T2673">
        <f>VLOOKUP(A2673,Funcionários!$A$1:$I$98,8,FALSE)</f>
        <v>12186.78</v>
      </c>
      <c r="U2673" t="str">
        <f>VLOOKUP(A2673,Funcionários!$A$1:$I$98,3,FALSE)</f>
        <v>M</v>
      </c>
    </row>
    <row r="2674" spans="1:21" x14ac:dyDescent="0.3">
      <c r="A2674">
        <v>93</v>
      </c>
      <c r="B2674" t="str">
        <f>VLOOKUP(A2674,Funcionários!$A$1:$I$98,2,FALSE)</f>
        <v>Apollo Barbosa</v>
      </c>
      <c r="C2674" s="2" t="s">
        <v>13</v>
      </c>
      <c r="D2674" s="4"/>
      <c r="E2674" s="4"/>
      <c r="F2674">
        <v>1</v>
      </c>
      <c r="G2674">
        <v>0</v>
      </c>
      <c r="H2674">
        <f t="shared" si="164"/>
        <v>2025</v>
      </c>
      <c r="I2674">
        <f t="shared" si="165"/>
        <v>5</v>
      </c>
      <c r="J2674" t="s">
        <v>16</v>
      </c>
      <c r="K2674" t="str">
        <f>VLOOKUP(A2674,Funcionários!$A$1:$I$98,7,FALSE)</f>
        <v>Tarde</v>
      </c>
      <c r="L2674" t="str">
        <f>VLOOKUP(K2674,Turnos!$A$1:$C$4,2,FALSE)</f>
        <v>14:00</v>
      </c>
      <c r="M2674" t="str">
        <f>VLOOKUP(K2674,Turnos!$A$1:$C$4,3,FALSE)</f>
        <v>22:00</v>
      </c>
      <c r="N2674" s="6">
        <v>14</v>
      </c>
      <c r="O2674" s="6">
        <v>22</v>
      </c>
      <c r="P2674" s="6">
        <f t="shared" si="166"/>
        <v>36</v>
      </c>
      <c r="Q2674" t="str">
        <f t="shared" si="167"/>
        <v>Anomalia</v>
      </c>
      <c r="R2674" t="str">
        <f>VLOOKUP(A2674,Funcionários!$A$1:$I$98,6,FALSE)</f>
        <v>Produção</v>
      </c>
      <c r="S2674" t="str">
        <f>VLOOKUP(A2674,Funcionários!$A$1:$I$98,5,FALSE)</f>
        <v>Auxiliar</v>
      </c>
      <c r="T2674">
        <f>VLOOKUP(A2674,Funcionários!$A$1:$I$98,8,FALSE)</f>
        <v>12186.78</v>
      </c>
      <c r="U2674" t="str">
        <f>VLOOKUP(A2674,Funcionários!$A$1:$I$98,3,FALSE)</f>
        <v>M</v>
      </c>
    </row>
    <row r="2675" spans="1:21" x14ac:dyDescent="0.3">
      <c r="A2675">
        <v>93</v>
      </c>
      <c r="B2675" t="str">
        <f>VLOOKUP(A2675,Funcionários!$A$1:$I$98,2,FALSE)</f>
        <v>Apollo Barbosa</v>
      </c>
      <c r="C2675" s="2" t="s">
        <v>17</v>
      </c>
      <c r="D2675" s="4" t="s">
        <v>4511</v>
      </c>
      <c r="E2675" s="4" t="s">
        <v>4512</v>
      </c>
      <c r="F2675">
        <v>0</v>
      </c>
      <c r="G2675">
        <v>2.2999999999999998</v>
      </c>
      <c r="H2675">
        <f t="shared" si="164"/>
        <v>2025</v>
      </c>
      <c r="I2675">
        <f t="shared" si="165"/>
        <v>5</v>
      </c>
      <c r="J2675" t="s">
        <v>18</v>
      </c>
      <c r="K2675" t="str">
        <f>VLOOKUP(A2675,Funcionários!$A$1:$I$98,7,FALSE)</f>
        <v>Tarde</v>
      </c>
      <c r="L2675" t="str">
        <f>VLOOKUP(K2675,Turnos!$A$1:$C$4,2,FALSE)</f>
        <v>14:00</v>
      </c>
      <c r="M2675" t="str">
        <f>VLOOKUP(K2675,Turnos!$A$1:$C$4,3,FALSE)</f>
        <v>22:00</v>
      </c>
      <c r="N2675" s="6">
        <v>5.3877777777777771</v>
      </c>
      <c r="O2675" s="6">
        <v>16.247777777777777</v>
      </c>
      <c r="P2675" s="6">
        <f t="shared" si="166"/>
        <v>21.635555555555555</v>
      </c>
      <c r="Q2675" t="str">
        <f t="shared" si="167"/>
        <v>Anomalia</v>
      </c>
      <c r="R2675" t="str">
        <f>VLOOKUP(A2675,Funcionários!$A$1:$I$98,6,FALSE)</f>
        <v>Produção</v>
      </c>
      <c r="S2675" t="str">
        <f>VLOOKUP(A2675,Funcionários!$A$1:$I$98,5,FALSE)</f>
        <v>Auxiliar</v>
      </c>
      <c r="T2675">
        <f>VLOOKUP(A2675,Funcionários!$A$1:$I$98,8,FALSE)</f>
        <v>12186.78</v>
      </c>
      <c r="U2675" t="str">
        <f>VLOOKUP(A2675,Funcionários!$A$1:$I$98,3,FALSE)</f>
        <v>M</v>
      </c>
    </row>
    <row r="2676" spans="1:21" x14ac:dyDescent="0.3">
      <c r="A2676">
        <v>93</v>
      </c>
      <c r="B2676" t="str">
        <f>VLOOKUP(A2676,Funcionários!$A$1:$I$98,2,FALSE)</f>
        <v>Apollo Barbosa</v>
      </c>
      <c r="C2676" s="2" t="s">
        <v>19</v>
      </c>
      <c r="D2676" s="4" t="s">
        <v>4513</v>
      </c>
      <c r="E2676" s="4" t="s">
        <v>4514</v>
      </c>
      <c r="F2676">
        <v>0</v>
      </c>
      <c r="G2676">
        <v>1</v>
      </c>
      <c r="H2676">
        <f t="shared" si="164"/>
        <v>2025</v>
      </c>
      <c r="I2676">
        <f t="shared" si="165"/>
        <v>5</v>
      </c>
      <c r="J2676" t="s">
        <v>22</v>
      </c>
      <c r="K2676" t="str">
        <f>VLOOKUP(A2676,Funcionários!$A$1:$I$98,7,FALSE)</f>
        <v>Tarde</v>
      </c>
      <c r="L2676" t="str">
        <f>VLOOKUP(K2676,Turnos!$A$1:$C$4,2,FALSE)</f>
        <v>14:00</v>
      </c>
      <c r="M2676" t="str">
        <f>VLOOKUP(K2676,Turnos!$A$1:$C$4,3,FALSE)</f>
        <v>22:00</v>
      </c>
      <c r="N2676" s="6">
        <v>3.3055555555555562</v>
      </c>
      <c r="O2676" s="6">
        <v>7.4749999999999988</v>
      </c>
      <c r="P2676" s="6">
        <f t="shared" si="166"/>
        <v>10.780555555555555</v>
      </c>
      <c r="Q2676" t="str">
        <f t="shared" si="167"/>
        <v>Anomalia</v>
      </c>
      <c r="R2676" t="str">
        <f>VLOOKUP(A2676,Funcionários!$A$1:$I$98,6,FALSE)</f>
        <v>Produção</v>
      </c>
      <c r="S2676" t="str">
        <f>VLOOKUP(A2676,Funcionários!$A$1:$I$98,5,FALSE)</f>
        <v>Auxiliar</v>
      </c>
      <c r="T2676">
        <f>VLOOKUP(A2676,Funcionários!$A$1:$I$98,8,FALSE)</f>
        <v>12186.78</v>
      </c>
      <c r="U2676" t="str">
        <f>VLOOKUP(A2676,Funcionários!$A$1:$I$98,3,FALSE)</f>
        <v>M</v>
      </c>
    </row>
    <row r="2677" spans="1:21" x14ac:dyDescent="0.3">
      <c r="A2677">
        <v>93</v>
      </c>
      <c r="B2677" t="str">
        <f>VLOOKUP(A2677,Funcionários!$A$1:$I$98,2,FALSE)</f>
        <v>Apollo Barbosa</v>
      </c>
      <c r="C2677" s="2" t="s">
        <v>23</v>
      </c>
      <c r="D2677" s="4" t="s">
        <v>4515</v>
      </c>
      <c r="E2677" s="4" t="s">
        <v>4516</v>
      </c>
      <c r="F2677">
        <v>0</v>
      </c>
      <c r="G2677">
        <v>2.7</v>
      </c>
      <c r="H2677">
        <f t="shared" si="164"/>
        <v>2025</v>
      </c>
      <c r="I2677">
        <f t="shared" si="165"/>
        <v>5</v>
      </c>
      <c r="J2677" t="s">
        <v>26</v>
      </c>
      <c r="K2677" t="str">
        <f>VLOOKUP(A2677,Funcionários!$A$1:$I$98,7,FALSE)</f>
        <v>Tarde</v>
      </c>
      <c r="L2677" t="str">
        <f>VLOOKUP(K2677,Turnos!$A$1:$C$4,2,FALSE)</f>
        <v>14:00</v>
      </c>
      <c r="M2677" t="str">
        <f>VLOOKUP(K2677,Turnos!$A$1:$C$4,3,FALSE)</f>
        <v>22:00</v>
      </c>
      <c r="N2677" s="6">
        <v>5.7336111111111085</v>
      </c>
      <c r="O2677" s="6">
        <v>18.475833333333334</v>
      </c>
      <c r="P2677" s="6">
        <f t="shared" si="166"/>
        <v>24.209444444444443</v>
      </c>
      <c r="Q2677" t="str">
        <f t="shared" si="167"/>
        <v>Anomalia</v>
      </c>
      <c r="R2677" t="str">
        <f>VLOOKUP(A2677,Funcionários!$A$1:$I$98,6,FALSE)</f>
        <v>Produção</v>
      </c>
      <c r="S2677" t="str">
        <f>VLOOKUP(A2677,Funcionários!$A$1:$I$98,5,FALSE)</f>
        <v>Auxiliar</v>
      </c>
      <c r="T2677">
        <f>VLOOKUP(A2677,Funcionários!$A$1:$I$98,8,FALSE)</f>
        <v>12186.78</v>
      </c>
      <c r="U2677" t="str">
        <f>VLOOKUP(A2677,Funcionários!$A$1:$I$98,3,FALSE)</f>
        <v>M</v>
      </c>
    </row>
    <row r="2678" spans="1:21" x14ac:dyDescent="0.3">
      <c r="A2678">
        <v>93</v>
      </c>
      <c r="B2678" t="str">
        <f>VLOOKUP(A2678,Funcionários!$A$1:$I$98,2,FALSE)</f>
        <v>Apollo Barbosa</v>
      </c>
      <c r="C2678" s="2" t="s">
        <v>27</v>
      </c>
      <c r="D2678" s="4" t="s">
        <v>4517</v>
      </c>
      <c r="E2678" s="4" t="s">
        <v>4518</v>
      </c>
      <c r="F2678">
        <v>0</v>
      </c>
      <c r="G2678">
        <v>2.8</v>
      </c>
      <c r="H2678">
        <f t="shared" si="164"/>
        <v>2025</v>
      </c>
      <c r="I2678">
        <f t="shared" si="165"/>
        <v>5</v>
      </c>
      <c r="J2678" t="s">
        <v>28</v>
      </c>
      <c r="K2678" t="str">
        <f>VLOOKUP(A2678,Funcionários!$A$1:$I$98,7,FALSE)</f>
        <v>Tarde</v>
      </c>
      <c r="L2678" t="str">
        <f>VLOOKUP(K2678,Turnos!$A$1:$C$4,2,FALSE)</f>
        <v>14:00</v>
      </c>
      <c r="M2678" t="str">
        <f>VLOOKUP(K2678,Turnos!$A$1:$C$4,3,FALSE)</f>
        <v>22:00</v>
      </c>
      <c r="N2678" s="6">
        <v>11.787500000000001</v>
      </c>
      <c r="O2678" s="6">
        <v>13.797499999999998</v>
      </c>
      <c r="P2678" s="6">
        <f t="shared" si="166"/>
        <v>25.585000000000001</v>
      </c>
      <c r="Q2678" t="str">
        <f t="shared" si="167"/>
        <v>Anomalia</v>
      </c>
      <c r="R2678" t="str">
        <f>VLOOKUP(A2678,Funcionários!$A$1:$I$98,6,FALSE)</f>
        <v>Produção</v>
      </c>
      <c r="S2678" t="str">
        <f>VLOOKUP(A2678,Funcionários!$A$1:$I$98,5,FALSE)</f>
        <v>Auxiliar</v>
      </c>
      <c r="T2678">
        <f>VLOOKUP(A2678,Funcionários!$A$1:$I$98,8,FALSE)</f>
        <v>12186.78</v>
      </c>
      <c r="U2678" t="str">
        <f>VLOOKUP(A2678,Funcionários!$A$1:$I$98,3,FALSE)</f>
        <v>M</v>
      </c>
    </row>
    <row r="2679" spans="1:21" x14ac:dyDescent="0.3">
      <c r="A2679">
        <v>93</v>
      </c>
      <c r="B2679" t="str">
        <f>VLOOKUP(A2679,Funcionários!$A$1:$I$98,2,FALSE)</f>
        <v>Apollo Barbosa</v>
      </c>
      <c r="C2679" s="2" t="s">
        <v>29</v>
      </c>
      <c r="D2679" s="4" t="s">
        <v>4519</v>
      </c>
      <c r="E2679" s="4" t="s">
        <v>4520</v>
      </c>
      <c r="F2679">
        <v>0</v>
      </c>
      <c r="G2679">
        <v>0.2</v>
      </c>
      <c r="H2679">
        <f t="shared" si="164"/>
        <v>2025</v>
      </c>
      <c r="I2679">
        <f t="shared" si="165"/>
        <v>4</v>
      </c>
      <c r="J2679" t="s">
        <v>9</v>
      </c>
      <c r="K2679" t="str">
        <f>VLOOKUP(A2679,Funcionários!$A$1:$I$98,7,FALSE)</f>
        <v>Tarde</v>
      </c>
      <c r="L2679" t="str">
        <f>VLOOKUP(K2679,Turnos!$A$1:$C$4,2,FALSE)</f>
        <v>14:00</v>
      </c>
      <c r="M2679" t="str">
        <f>VLOOKUP(K2679,Turnos!$A$1:$C$4,3,FALSE)</f>
        <v>22:00</v>
      </c>
      <c r="N2679" s="6">
        <v>8.3383333333333329</v>
      </c>
      <c r="O2679" s="6">
        <v>0.63583333333333414</v>
      </c>
      <c r="P2679" s="6">
        <f t="shared" si="166"/>
        <v>8.9741666666666671</v>
      </c>
      <c r="Q2679" t="str">
        <f t="shared" si="167"/>
        <v>Anomalia</v>
      </c>
      <c r="R2679" t="str">
        <f>VLOOKUP(A2679,Funcionários!$A$1:$I$98,6,FALSE)</f>
        <v>Produção</v>
      </c>
      <c r="S2679" t="str">
        <f>VLOOKUP(A2679,Funcionários!$A$1:$I$98,5,FALSE)</f>
        <v>Auxiliar</v>
      </c>
      <c r="T2679">
        <f>VLOOKUP(A2679,Funcionários!$A$1:$I$98,8,FALSE)</f>
        <v>12186.78</v>
      </c>
      <c r="U2679" t="str">
        <f>VLOOKUP(A2679,Funcionários!$A$1:$I$98,3,FALSE)</f>
        <v>M</v>
      </c>
    </row>
    <row r="2680" spans="1:21" x14ac:dyDescent="0.3">
      <c r="A2680">
        <v>93</v>
      </c>
      <c r="B2680" t="str">
        <f>VLOOKUP(A2680,Funcionários!$A$1:$I$98,2,FALSE)</f>
        <v>Apollo Barbosa</v>
      </c>
      <c r="C2680" s="2" t="s">
        <v>32</v>
      </c>
      <c r="D2680" s="4" t="s">
        <v>4521</v>
      </c>
      <c r="E2680" s="4" t="s">
        <v>4522</v>
      </c>
      <c r="F2680">
        <v>0</v>
      </c>
      <c r="G2680">
        <v>0.3</v>
      </c>
      <c r="H2680">
        <f t="shared" si="164"/>
        <v>2025</v>
      </c>
      <c r="I2680">
        <f t="shared" si="165"/>
        <v>4</v>
      </c>
      <c r="J2680" t="s">
        <v>12</v>
      </c>
      <c r="K2680" t="str">
        <f>VLOOKUP(A2680,Funcionários!$A$1:$I$98,7,FALSE)</f>
        <v>Tarde</v>
      </c>
      <c r="L2680" t="str">
        <f>VLOOKUP(K2680,Turnos!$A$1:$C$4,2,FALSE)</f>
        <v>14:00</v>
      </c>
      <c r="M2680" t="str">
        <f>VLOOKUP(K2680,Turnos!$A$1:$C$4,3,FALSE)</f>
        <v>22:00</v>
      </c>
      <c r="N2680" s="6">
        <v>6.3969444444444452</v>
      </c>
      <c r="O2680" s="6">
        <v>3.5713888888888885</v>
      </c>
      <c r="P2680" s="6">
        <f t="shared" si="166"/>
        <v>9.9683333333333337</v>
      </c>
      <c r="Q2680" t="str">
        <f t="shared" si="167"/>
        <v>Anomalia</v>
      </c>
      <c r="R2680" t="str">
        <f>VLOOKUP(A2680,Funcionários!$A$1:$I$98,6,FALSE)</f>
        <v>Produção</v>
      </c>
      <c r="S2680" t="str">
        <f>VLOOKUP(A2680,Funcionários!$A$1:$I$98,5,FALSE)</f>
        <v>Auxiliar</v>
      </c>
      <c r="T2680">
        <f>VLOOKUP(A2680,Funcionários!$A$1:$I$98,8,FALSE)</f>
        <v>12186.78</v>
      </c>
      <c r="U2680" t="str">
        <f>VLOOKUP(A2680,Funcionários!$A$1:$I$98,3,FALSE)</f>
        <v>M</v>
      </c>
    </row>
    <row r="2681" spans="1:21" x14ac:dyDescent="0.3">
      <c r="A2681">
        <v>93</v>
      </c>
      <c r="B2681" t="str">
        <f>VLOOKUP(A2681,Funcionários!$A$1:$I$98,2,FALSE)</f>
        <v>Apollo Barbosa</v>
      </c>
      <c r="C2681" s="2" t="s">
        <v>35</v>
      </c>
      <c r="D2681" s="4" t="s">
        <v>4523</v>
      </c>
      <c r="E2681" s="4" t="s">
        <v>4524</v>
      </c>
      <c r="F2681">
        <v>0</v>
      </c>
      <c r="G2681">
        <v>2.2000000000000002</v>
      </c>
      <c r="H2681">
        <f t="shared" si="164"/>
        <v>2025</v>
      </c>
      <c r="I2681">
        <f t="shared" si="165"/>
        <v>4</v>
      </c>
      <c r="J2681" t="s">
        <v>16</v>
      </c>
      <c r="K2681" t="str">
        <f>VLOOKUP(A2681,Funcionários!$A$1:$I$98,7,FALSE)</f>
        <v>Tarde</v>
      </c>
      <c r="L2681" t="str">
        <f>VLOOKUP(K2681,Turnos!$A$1:$C$4,2,FALSE)</f>
        <v>14:00</v>
      </c>
      <c r="M2681" t="str">
        <f>VLOOKUP(K2681,Turnos!$A$1:$C$4,3,FALSE)</f>
        <v>22:00</v>
      </c>
      <c r="N2681" s="6">
        <v>5.2952777777777804</v>
      </c>
      <c r="O2681" s="6">
        <v>7.0225</v>
      </c>
      <c r="P2681" s="6">
        <f t="shared" si="166"/>
        <v>12.317777777777781</v>
      </c>
      <c r="Q2681" t="str">
        <f t="shared" si="167"/>
        <v>Anomalia</v>
      </c>
      <c r="R2681" t="str">
        <f>VLOOKUP(A2681,Funcionários!$A$1:$I$98,6,FALSE)</f>
        <v>Produção</v>
      </c>
      <c r="S2681" t="str">
        <f>VLOOKUP(A2681,Funcionários!$A$1:$I$98,5,FALSE)</f>
        <v>Auxiliar</v>
      </c>
      <c r="T2681">
        <f>VLOOKUP(A2681,Funcionários!$A$1:$I$98,8,FALSE)</f>
        <v>12186.78</v>
      </c>
      <c r="U2681" t="str">
        <f>VLOOKUP(A2681,Funcionários!$A$1:$I$98,3,FALSE)</f>
        <v>M</v>
      </c>
    </row>
    <row r="2682" spans="1:21" x14ac:dyDescent="0.3">
      <c r="A2682">
        <v>93</v>
      </c>
      <c r="B2682" t="str">
        <f>VLOOKUP(A2682,Funcionários!$A$1:$I$98,2,FALSE)</f>
        <v>Apollo Barbosa</v>
      </c>
      <c r="C2682" s="2" t="s">
        <v>36</v>
      </c>
      <c r="D2682" s="4" t="s">
        <v>4525</v>
      </c>
      <c r="E2682" s="4" t="s">
        <v>4526</v>
      </c>
      <c r="F2682">
        <v>0</v>
      </c>
      <c r="G2682">
        <v>1.8</v>
      </c>
      <c r="H2682">
        <f t="shared" si="164"/>
        <v>2025</v>
      </c>
      <c r="I2682">
        <f t="shared" si="165"/>
        <v>4</v>
      </c>
      <c r="J2682" t="s">
        <v>18</v>
      </c>
      <c r="K2682" t="str">
        <f>VLOOKUP(A2682,Funcionários!$A$1:$I$98,7,FALSE)</f>
        <v>Tarde</v>
      </c>
      <c r="L2682" t="str">
        <f>VLOOKUP(K2682,Turnos!$A$1:$C$4,2,FALSE)</f>
        <v>14:00</v>
      </c>
      <c r="M2682" t="str">
        <f>VLOOKUP(K2682,Turnos!$A$1:$C$4,3,FALSE)</f>
        <v>22:00</v>
      </c>
      <c r="N2682" s="6">
        <v>3.3583333333333334</v>
      </c>
      <c r="O2682" s="6">
        <v>21.509722222222219</v>
      </c>
      <c r="P2682" s="6">
        <f t="shared" si="166"/>
        <v>24.868055555555554</v>
      </c>
      <c r="Q2682" t="str">
        <f t="shared" si="167"/>
        <v>Anomalia</v>
      </c>
      <c r="R2682" t="str">
        <f>VLOOKUP(A2682,Funcionários!$A$1:$I$98,6,FALSE)</f>
        <v>Produção</v>
      </c>
      <c r="S2682" t="str">
        <f>VLOOKUP(A2682,Funcionários!$A$1:$I$98,5,FALSE)</f>
        <v>Auxiliar</v>
      </c>
      <c r="T2682">
        <f>VLOOKUP(A2682,Funcionários!$A$1:$I$98,8,FALSE)</f>
        <v>12186.78</v>
      </c>
      <c r="U2682" t="str">
        <f>VLOOKUP(A2682,Funcionários!$A$1:$I$98,3,FALSE)</f>
        <v>M</v>
      </c>
    </row>
    <row r="2683" spans="1:21" x14ac:dyDescent="0.3">
      <c r="A2683">
        <v>93</v>
      </c>
      <c r="B2683" t="str">
        <f>VLOOKUP(A2683,Funcionários!$A$1:$I$98,2,FALSE)</f>
        <v>Apollo Barbosa</v>
      </c>
      <c r="C2683" s="2" t="s">
        <v>39</v>
      </c>
      <c r="D2683" s="4" t="s">
        <v>4527</v>
      </c>
      <c r="E2683" s="4" t="s">
        <v>4528</v>
      </c>
      <c r="F2683">
        <v>0</v>
      </c>
      <c r="G2683">
        <v>2.1</v>
      </c>
      <c r="H2683">
        <f t="shared" si="164"/>
        <v>2025</v>
      </c>
      <c r="I2683">
        <f t="shared" si="165"/>
        <v>4</v>
      </c>
      <c r="J2683" t="s">
        <v>22</v>
      </c>
      <c r="K2683" t="str">
        <f>VLOOKUP(A2683,Funcionários!$A$1:$I$98,7,FALSE)</f>
        <v>Tarde</v>
      </c>
      <c r="L2683" t="str">
        <f>VLOOKUP(K2683,Turnos!$A$1:$C$4,2,FALSE)</f>
        <v>14:00</v>
      </c>
      <c r="M2683" t="str">
        <f>VLOOKUP(K2683,Turnos!$A$1:$C$4,3,FALSE)</f>
        <v>22:00</v>
      </c>
      <c r="N2683" s="6">
        <v>7.1436111111111078</v>
      </c>
      <c r="O2683" s="6">
        <v>3.4100000000000006</v>
      </c>
      <c r="P2683" s="6">
        <f t="shared" si="166"/>
        <v>10.553611111111108</v>
      </c>
      <c r="Q2683" t="str">
        <f t="shared" si="167"/>
        <v>Anomalia</v>
      </c>
      <c r="R2683" t="str">
        <f>VLOOKUP(A2683,Funcionários!$A$1:$I$98,6,FALSE)</f>
        <v>Produção</v>
      </c>
      <c r="S2683" t="str">
        <f>VLOOKUP(A2683,Funcionários!$A$1:$I$98,5,FALSE)</f>
        <v>Auxiliar</v>
      </c>
      <c r="T2683">
        <f>VLOOKUP(A2683,Funcionários!$A$1:$I$98,8,FALSE)</f>
        <v>12186.78</v>
      </c>
      <c r="U2683" t="str">
        <f>VLOOKUP(A2683,Funcionários!$A$1:$I$98,3,FALSE)</f>
        <v>M</v>
      </c>
    </row>
    <row r="2684" spans="1:21" x14ac:dyDescent="0.3">
      <c r="A2684">
        <v>93</v>
      </c>
      <c r="B2684" t="str">
        <f>VLOOKUP(A2684,Funcionários!$A$1:$I$98,2,FALSE)</f>
        <v>Apollo Barbosa</v>
      </c>
      <c r="C2684" s="2" t="s">
        <v>42</v>
      </c>
      <c r="D2684" s="4" t="s">
        <v>4529</v>
      </c>
      <c r="E2684" s="4" t="s">
        <v>4530</v>
      </c>
      <c r="F2684">
        <v>0</v>
      </c>
      <c r="G2684">
        <v>1.9</v>
      </c>
      <c r="H2684">
        <f t="shared" si="164"/>
        <v>2025</v>
      </c>
      <c r="I2684">
        <f t="shared" si="165"/>
        <v>4</v>
      </c>
      <c r="J2684" t="s">
        <v>26</v>
      </c>
      <c r="K2684" t="str">
        <f>VLOOKUP(A2684,Funcionários!$A$1:$I$98,7,FALSE)</f>
        <v>Tarde</v>
      </c>
      <c r="L2684" t="str">
        <f>VLOOKUP(K2684,Turnos!$A$1:$C$4,2,FALSE)</f>
        <v>14:00</v>
      </c>
      <c r="M2684" t="str">
        <f>VLOOKUP(K2684,Turnos!$A$1:$C$4,3,FALSE)</f>
        <v>22:00</v>
      </c>
      <c r="N2684" s="6">
        <v>3.3577777777777769</v>
      </c>
      <c r="O2684" s="6">
        <v>9.5388888888888896</v>
      </c>
      <c r="P2684" s="6">
        <f t="shared" si="166"/>
        <v>12.896666666666667</v>
      </c>
      <c r="Q2684" t="str">
        <f t="shared" si="167"/>
        <v>Anomalia</v>
      </c>
      <c r="R2684" t="str">
        <f>VLOOKUP(A2684,Funcionários!$A$1:$I$98,6,FALSE)</f>
        <v>Produção</v>
      </c>
      <c r="S2684" t="str">
        <f>VLOOKUP(A2684,Funcionários!$A$1:$I$98,5,FALSE)</f>
        <v>Auxiliar</v>
      </c>
      <c r="T2684">
        <f>VLOOKUP(A2684,Funcionários!$A$1:$I$98,8,FALSE)</f>
        <v>12186.78</v>
      </c>
      <c r="U2684" t="str">
        <f>VLOOKUP(A2684,Funcionários!$A$1:$I$98,3,FALSE)</f>
        <v>M</v>
      </c>
    </row>
    <row r="2685" spans="1:21" x14ac:dyDescent="0.3">
      <c r="A2685">
        <v>93</v>
      </c>
      <c r="B2685" t="str">
        <f>VLOOKUP(A2685,Funcionários!$A$1:$I$98,2,FALSE)</f>
        <v>Apollo Barbosa</v>
      </c>
      <c r="C2685" s="2" t="s">
        <v>45</v>
      </c>
      <c r="D2685" s="4" t="s">
        <v>4531</v>
      </c>
      <c r="E2685" s="4" t="s">
        <v>4532</v>
      </c>
      <c r="F2685">
        <v>0</v>
      </c>
      <c r="G2685">
        <v>1.2</v>
      </c>
      <c r="H2685">
        <f t="shared" si="164"/>
        <v>2025</v>
      </c>
      <c r="I2685">
        <f t="shared" si="165"/>
        <v>4</v>
      </c>
      <c r="J2685" t="s">
        <v>28</v>
      </c>
      <c r="K2685" t="str">
        <f>VLOOKUP(A2685,Funcionários!$A$1:$I$98,7,FALSE)</f>
        <v>Tarde</v>
      </c>
      <c r="L2685" t="str">
        <f>VLOOKUP(K2685,Turnos!$A$1:$C$4,2,FALSE)</f>
        <v>14:00</v>
      </c>
      <c r="M2685" t="str">
        <f>VLOOKUP(K2685,Turnos!$A$1:$C$4,3,FALSE)</f>
        <v>22:00</v>
      </c>
      <c r="N2685" s="6">
        <v>13.231111111111112</v>
      </c>
      <c r="O2685" s="6">
        <v>2.0058333333333351</v>
      </c>
      <c r="P2685" s="6">
        <f t="shared" si="166"/>
        <v>15.236944444444447</v>
      </c>
      <c r="Q2685" t="str">
        <f t="shared" si="167"/>
        <v>Anomalia</v>
      </c>
      <c r="R2685" t="str">
        <f>VLOOKUP(A2685,Funcionários!$A$1:$I$98,6,FALSE)</f>
        <v>Produção</v>
      </c>
      <c r="S2685" t="str">
        <f>VLOOKUP(A2685,Funcionários!$A$1:$I$98,5,FALSE)</f>
        <v>Auxiliar</v>
      </c>
      <c r="T2685">
        <f>VLOOKUP(A2685,Funcionários!$A$1:$I$98,8,FALSE)</f>
        <v>12186.78</v>
      </c>
      <c r="U2685" t="str">
        <f>VLOOKUP(A2685,Funcionários!$A$1:$I$98,3,FALSE)</f>
        <v>M</v>
      </c>
    </row>
    <row r="2686" spans="1:21" x14ac:dyDescent="0.3">
      <c r="A2686">
        <v>93</v>
      </c>
      <c r="B2686" t="str">
        <f>VLOOKUP(A2686,Funcionários!$A$1:$I$98,2,FALSE)</f>
        <v>Apollo Barbosa</v>
      </c>
      <c r="C2686" s="2" t="s">
        <v>48</v>
      </c>
      <c r="D2686" s="4" t="s">
        <v>4533</v>
      </c>
      <c r="E2686" s="4" t="s">
        <v>4534</v>
      </c>
      <c r="F2686">
        <v>0</v>
      </c>
      <c r="G2686">
        <v>2.9</v>
      </c>
      <c r="H2686">
        <f t="shared" si="164"/>
        <v>2025</v>
      </c>
      <c r="I2686">
        <f t="shared" si="165"/>
        <v>4</v>
      </c>
      <c r="J2686" t="s">
        <v>9</v>
      </c>
      <c r="K2686" t="str">
        <f>VLOOKUP(A2686,Funcionários!$A$1:$I$98,7,FALSE)</f>
        <v>Tarde</v>
      </c>
      <c r="L2686" t="str">
        <f>VLOOKUP(K2686,Turnos!$A$1:$C$4,2,FALSE)</f>
        <v>14:00</v>
      </c>
      <c r="M2686" t="str">
        <f>VLOOKUP(K2686,Turnos!$A$1:$C$4,3,FALSE)</f>
        <v>22:00</v>
      </c>
      <c r="N2686" s="6">
        <v>5.6244444444444461</v>
      </c>
      <c r="O2686" s="6">
        <v>12.856111111111112</v>
      </c>
      <c r="P2686" s="6">
        <f t="shared" si="166"/>
        <v>18.480555555555558</v>
      </c>
      <c r="Q2686" t="str">
        <f t="shared" si="167"/>
        <v>Anomalia</v>
      </c>
      <c r="R2686" t="str">
        <f>VLOOKUP(A2686,Funcionários!$A$1:$I$98,6,FALSE)</f>
        <v>Produção</v>
      </c>
      <c r="S2686" t="str">
        <f>VLOOKUP(A2686,Funcionários!$A$1:$I$98,5,FALSE)</f>
        <v>Auxiliar</v>
      </c>
      <c r="T2686">
        <f>VLOOKUP(A2686,Funcionários!$A$1:$I$98,8,FALSE)</f>
        <v>12186.78</v>
      </c>
      <c r="U2686" t="str">
        <f>VLOOKUP(A2686,Funcionários!$A$1:$I$98,3,FALSE)</f>
        <v>M</v>
      </c>
    </row>
    <row r="2687" spans="1:21" x14ac:dyDescent="0.3">
      <c r="A2687">
        <v>93</v>
      </c>
      <c r="B2687" t="str">
        <f>VLOOKUP(A2687,Funcionários!$A$1:$I$98,2,FALSE)</f>
        <v>Apollo Barbosa</v>
      </c>
      <c r="C2687" s="2" t="s">
        <v>51</v>
      </c>
      <c r="D2687" s="4"/>
      <c r="E2687" s="4"/>
      <c r="F2687">
        <v>1</v>
      </c>
      <c r="G2687">
        <v>0</v>
      </c>
      <c r="H2687">
        <f t="shared" si="164"/>
        <v>2025</v>
      </c>
      <c r="I2687">
        <f t="shared" si="165"/>
        <v>4</v>
      </c>
      <c r="J2687" t="s">
        <v>12</v>
      </c>
      <c r="K2687" t="str">
        <f>VLOOKUP(A2687,Funcionários!$A$1:$I$98,7,FALSE)</f>
        <v>Tarde</v>
      </c>
      <c r="L2687" t="str">
        <f>VLOOKUP(K2687,Turnos!$A$1:$C$4,2,FALSE)</f>
        <v>14:00</v>
      </c>
      <c r="M2687" t="str">
        <f>VLOOKUP(K2687,Turnos!$A$1:$C$4,3,FALSE)</f>
        <v>22:00</v>
      </c>
      <c r="N2687" s="6">
        <v>14</v>
      </c>
      <c r="O2687" s="6">
        <v>22</v>
      </c>
      <c r="P2687" s="6">
        <f t="shared" si="166"/>
        <v>36</v>
      </c>
      <c r="Q2687" t="str">
        <f t="shared" si="167"/>
        <v>Anomalia</v>
      </c>
      <c r="R2687" t="str">
        <f>VLOOKUP(A2687,Funcionários!$A$1:$I$98,6,FALSE)</f>
        <v>Produção</v>
      </c>
      <c r="S2687" t="str">
        <f>VLOOKUP(A2687,Funcionários!$A$1:$I$98,5,FALSE)</f>
        <v>Auxiliar</v>
      </c>
      <c r="T2687">
        <f>VLOOKUP(A2687,Funcionários!$A$1:$I$98,8,FALSE)</f>
        <v>12186.78</v>
      </c>
      <c r="U2687" t="str">
        <f>VLOOKUP(A2687,Funcionários!$A$1:$I$98,3,FALSE)</f>
        <v>M</v>
      </c>
    </row>
    <row r="2688" spans="1:21" x14ac:dyDescent="0.3">
      <c r="A2688">
        <v>93</v>
      </c>
      <c r="B2688" t="str">
        <f>VLOOKUP(A2688,Funcionários!$A$1:$I$98,2,FALSE)</f>
        <v>Apollo Barbosa</v>
      </c>
      <c r="C2688" s="2" t="s">
        <v>54</v>
      </c>
      <c r="D2688" s="4"/>
      <c r="E2688" s="4"/>
      <c r="F2688">
        <v>1</v>
      </c>
      <c r="G2688">
        <v>0</v>
      </c>
      <c r="H2688">
        <f t="shared" si="164"/>
        <v>2025</v>
      </c>
      <c r="I2688">
        <f t="shared" si="165"/>
        <v>4</v>
      </c>
      <c r="J2688" t="s">
        <v>16</v>
      </c>
      <c r="K2688" t="str">
        <f>VLOOKUP(A2688,Funcionários!$A$1:$I$98,7,FALSE)</f>
        <v>Tarde</v>
      </c>
      <c r="L2688" t="str">
        <f>VLOOKUP(K2688,Turnos!$A$1:$C$4,2,FALSE)</f>
        <v>14:00</v>
      </c>
      <c r="M2688" t="str">
        <f>VLOOKUP(K2688,Turnos!$A$1:$C$4,3,FALSE)</f>
        <v>22:00</v>
      </c>
      <c r="N2688" s="6">
        <v>14</v>
      </c>
      <c r="O2688" s="6">
        <v>22</v>
      </c>
      <c r="P2688" s="6">
        <f t="shared" si="166"/>
        <v>36</v>
      </c>
      <c r="Q2688" t="str">
        <f t="shared" si="167"/>
        <v>Anomalia</v>
      </c>
      <c r="R2688" t="str">
        <f>VLOOKUP(A2688,Funcionários!$A$1:$I$98,6,FALSE)</f>
        <v>Produção</v>
      </c>
      <c r="S2688" t="str">
        <f>VLOOKUP(A2688,Funcionários!$A$1:$I$98,5,FALSE)</f>
        <v>Auxiliar</v>
      </c>
      <c r="T2688">
        <f>VLOOKUP(A2688,Funcionários!$A$1:$I$98,8,FALSE)</f>
        <v>12186.78</v>
      </c>
      <c r="U2688" t="str">
        <f>VLOOKUP(A2688,Funcionários!$A$1:$I$98,3,FALSE)</f>
        <v>M</v>
      </c>
    </row>
    <row r="2689" spans="1:21" x14ac:dyDescent="0.3">
      <c r="A2689">
        <v>93</v>
      </c>
      <c r="B2689" t="str">
        <f>VLOOKUP(A2689,Funcionários!$A$1:$I$98,2,FALSE)</f>
        <v>Apollo Barbosa</v>
      </c>
      <c r="C2689" s="2" t="s">
        <v>57</v>
      </c>
      <c r="D2689" s="4" t="s">
        <v>516</v>
      </c>
      <c r="E2689" s="4" t="s">
        <v>4535</v>
      </c>
      <c r="F2689">
        <v>0</v>
      </c>
      <c r="G2689">
        <v>1.3</v>
      </c>
      <c r="H2689">
        <f t="shared" si="164"/>
        <v>2025</v>
      </c>
      <c r="I2689">
        <f t="shared" si="165"/>
        <v>4</v>
      </c>
      <c r="J2689" t="s">
        <v>18</v>
      </c>
      <c r="K2689" t="str">
        <f>VLOOKUP(A2689,Funcionários!$A$1:$I$98,7,FALSE)</f>
        <v>Tarde</v>
      </c>
      <c r="L2689" t="str">
        <f>VLOOKUP(K2689,Turnos!$A$1:$C$4,2,FALSE)</f>
        <v>14:00</v>
      </c>
      <c r="M2689" t="str">
        <f>VLOOKUP(K2689,Turnos!$A$1:$C$4,3,FALSE)</f>
        <v>22:00</v>
      </c>
      <c r="N2689" s="6">
        <v>13.735000000000003</v>
      </c>
      <c r="O2689" s="6">
        <v>9.2580555555555542</v>
      </c>
      <c r="P2689" s="6">
        <f t="shared" si="166"/>
        <v>22.993055555555557</v>
      </c>
      <c r="Q2689" t="str">
        <f t="shared" si="167"/>
        <v>Anomalia</v>
      </c>
      <c r="R2689" t="str">
        <f>VLOOKUP(A2689,Funcionários!$A$1:$I$98,6,FALSE)</f>
        <v>Produção</v>
      </c>
      <c r="S2689" t="str">
        <f>VLOOKUP(A2689,Funcionários!$A$1:$I$98,5,FALSE)</f>
        <v>Auxiliar</v>
      </c>
      <c r="T2689">
        <f>VLOOKUP(A2689,Funcionários!$A$1:$I$98,8,FALSE)</f>
        <v>12186.78</v>
      </c>
      <c r="U2689" t="str">
        <f>VLOOKUP(A2689,Funcionários!$A$1:$I$98,3,FALSE)</f>
        <v>M</v>
      </c>
    </row>
    <row r="2690" spans="1:21" x14ac:dyDescent="0.3">
      <c r="A2690">
        <v>93</v>
      </c>
      <c r="B2690" t="str">
        <f>VLOOKUP(A2690,Funcionários!$A$1:$I$98,2,FALSE)</f>
        <v>Apollo Barbosa</v>
      </c>
      <c r="C2690" s="2" t="s">
        <v>60</v>
      </c>
      <c r="D2690" s="4" t="s">
        <v>4536</v>
      </c>
      <c r="E2690" s="4" t="s">
        <v>4537</v>
      </c>
      <c r="F2690">
        <v>0</v>
      </c>
      <c r="G2690">
        <v>1.8</v>
      </c>
      <c r="H2690">
        <f t="shared" si="164"/>
        <v>2025</v>
      </c>
      <c r="I2690">
        <f t="shared" si="165"/>
        <v>4</v>
      </c>
      <c r="J2690" t="s">
        <v>22</v>
      </c>
      <c r="K2690" t="str">
        <f>VLOOKUP(A2690,Funcionários!$A$1:$I$98,7,FALSE)</f>
        <v>Tarde</v>
      </c>
      <c r="L2690" t="str">
        <f>VLOOKUP(K2690,Turnos!$A$1:$C$4,2,FALSE)</f>
        <v>14:00</v>
      </c>
      <c r="M2690" t="str">
        <f>VLOOKUP(K2690,Turnos!$A$1:$C$4,3,FALSE)</f>
        <v>22:00</v>
      </c>
      <c r="N2690" s="6">
        <v>0.37277777777777654</v>
      </c>
      <c r="O2690" s="6">
        <v>3.4716666666666658</v>
      </c>
      <c r="P2690" s="6">
        <f t="shared" si="166"/>
        <v>3.8444444444444423</v>
      </c>
      <c r="Q2690" t="str">
        <f t="shared" si="167"/>
        <v>Anomalia</v>
      </c>
      <c r="R2690" t="str">
        <f>VLOOKUP(A2690,Funcionários!$A$1:$I$98,6,FALSE)</f>
        <v>Produção</v>
      </c>
      <c r="S2690" t="str">
        <f>VLOOKUP(A2690,Funcionários!$A$1:$I$98,5,FALSE)</f>
        <v>Auxiliar</v>
      </c>
      <c r="T2690">
        <f>VLOOKUP(A2690,Funcionários!$A$1:$I$98,8,FALSE)</f>
        <v>12186.78</v>
      </c>
      <c r="U2690" t="str">
        <f>VLOOKUP(A2690,Funcionários!$A$1:$I$98,3,FALSE)</f>
        <v>M</v>
      </c>
    </row>
    <row r="2691" spans="1:21" x14ac:dyDescent="0.3">
      <c r="A2691">
        <v>93</v>
      </c>
      <c r="B2691" t="str">
        <f>VLOOKUP(A2691,Funcionários!$A$1:$I$98,2,FALSE)</f>
        <v>Apollo Barbosa</v>
      </c>
      <c r="C2691" s="2" t="s">
        <v>63</v>
      </c>
      <c r="D2691" s="4" t="s">
        <v>4538</v>
      </c>
      <c r="E2691" s="4" t="s">
        <v>4539</v>
      </c>
      <c r="F2691">
        <v>0</v>
      </c>
      <c r="G2691">
        <v>2.8</v>
      </c>
      <c r="H2691">
        <f t="shared" ref="H2691:H2754" si="168">YEAR(C2691)</f>
        <v>2025</v>
      </c>
      <c r="I2691">
        <f t="shared" ref="I2691:I2754" si="169">MONTH(C2691)</f>
        <v>4</v>
      </c>
      <c r="J2691" t="s">
        <v>26</v>
      </c>
      <c r="K2691" t="str">
        <f>VLOOKUP(A2691,Funcionários!$A$1:$I$98,7,FALSE)</f>
        <v>Tarde</v>
      </c>
      <c r="L2691" t="str">
        <f>VLOOKUP(K2691,Turnos!$A$1:$C$4,2,FALSE)</f>
        <v>14:00</v>
      </c>
      <c r="M2691" t="str">
        <f>VLOOKUP(K2691,Turnos!$A$1:$C$4,3,FALSE)</f>
        <v>22:00</v>
      </c>
      <c r="N2691" s="6">
        <v>7.4986111111111118</v>
      </c>
      <c r="O2691" s="6">
        <v>6.2205555555555554</v>
      </c>
      <c r="P2691" s="6">
        <f t="shared" ref="P2691:P2754" si="170">N2691+O2691</f>
        <v>13.719166666666666</v>
      </c>
      <c r="Q2691" t="str">
        <f t="shared" ref="Q2691:Q2754" si="171">IF(OR(N2691&gt;2,O2691&gt;2),"Anomalia","OK")</f>
        <v>Anomalia</v>
      </c>
      <c r="R2691" t="str">
        <f>VLOOKUP(A2691,Funcionários!$A$1:$I$98,6,FALSE)</f>
        <v>Produção</v>
      </c>
      <c r="S2691" t="str">
        <f>VLOOKUP(A2691,Funcionários!$A$1:$I$98,5,FALSE)</f>
        <v>Auxiliar</v>
      </c>
      <c r="T2691">
        <f>VLOOKUP(A2691,Funcionários!$A$1:$I$98,8,FALSE)</f>
        <v>12186.78</v>
      </c>
      <c r="U2691" t="str">
        <f>VLOOKUP(A2691,Funcionários!$A$1:$I$98,3,FALSE)</f>
        <v>M</v>
      </c>
    </row>
    <row r="2692" spans="1:21" x14ac:dyDescent="0.3">
      <c r="A2692">
        <v>93</v>
      </c>
      <c r="B2692" t="str">
        <f>VLOOKUP(A2692,Funcionários!$A$1:$I$98,2,FALSE)</f>
        <v>Apollo Barbosa</v>
      </c>
      <c r="C2692" s="2" t="s">
        <v>66</v>
      </c>
      <c r="D2692" s="4" t="s">
        <v>4540</v>
      </c>
      <c r="E2692" s="4" t="s">
        <v>4541</v>
      </c>
      <c r="F2692">
        <v>0</v>
      </c>
      <c r="G2692">
        <v>2.6</v>
      </c>
      <c r="H2692">
        <f t="shared" si="168"/>
        <v>2025</v>
      </c>
      <c r="I2692">
        <f t="shared" si="169"/>
        <v>4</v>
      </c>
      <c r="J2692" t="s">
        <v>28</v>
      </c>
      <c r="K2692" t="str">
        <f>VLOOKUP(A2692,Funcionários!$A$1:$I$98,7,FALSE)</f>
        <v>Tarde</v>
      </c>
      <c r="L2692" t="str">
        <f>VLOOKUP(K2692,Turnos!$A$1:$C$4,2,FALSE)</f>
        <v>14:00</v>
      </c>
      <c r="M2692" t="str">
        <f>VLOOKUP(K2692,Turnos!$A$1:$C$4,3,FALSE)</f>
        <v>22:00</v>
      </c>
      <c r="N2692" s="6">
        <v>6.3580555555555565</v>
      </c>
      <c r="O2692" s="6">
        <v>14.381388888888889</v>
      </c>
      <c r="P2692" s="6">
        <f t="shared" si="170"/>
        <v>20.739444444444445</v>
      </c>
      <c r="Q2692" t="str">
        <f t="shared" si="171"/>
        <v>Anomalia</v>
      </c>
      <c r="R2692" t="str">
        <f>VLOOKUP(A2692,Funcionários!$A$1:$I$98,6,FALSE)</f>
        <v>Produção</v>
      </c>
      <c r="S2692" t="str">
        <f>VLOOKUP(A2692,Funcionários!$A$1:$I$98,5,FALSE)</f>
        <v>Auxiliar</v>
      </c>
      <c r="T2692">
        <f>VLOOKUP(A2692,Funcionários!$A$1:$I$98,8,FALSE)</f>
        <v>12186.78</v>
      </c>
      <c r="U2692" t="str">
        <f>VLOOKUP(A2692,Funcionários!$A$1:$I$98,3,FALSE)</f>
        <v>M</v>
      </c>
    </row>
    <row r="2693" spans="1:21" x14ac:dyDescent="0.3">
      <c r="A2693">
        <v>93</v>
      </c>
      <c r="B2693" t="str">
        <f>VLOOKUP(A2693,Funcionários!$A$1:$I$98,2,FALSE)</f>
        <v>Apollo Barbosa</v>
      </c>
      <c r="C2693" s="2" t="s">
        <v>69</v>
      </c>
      <c r="D2693" s="4" t="s">
        <v>4542</v>
      </c>
      <c r="E2693" s="4" t="s">
        <v>4543</v>
      </c>
      <c r="F2693">
        <v>0</v>
      </c>
      <c r="G2693">
        <v>0.9</v>
      </c>
      <c r="H2693">
        <f t="shared" si="168"/>
        <v>2025</v>
      </c>
      <c r="I2693">
        <f t="shared" si="169"/>
        <v>4</v>
      </c>
      <c r="J2693" t="s">
        <v>9</v>
      </c>
      <c r="K2693" t="str">
        <f>VLOOKUP(A2693,Funcionários!$A$1:$I$98,7,FALSE)</f>
        <v>Tarde</v>
      </c>
      <c r="L2693" t="str">
        <f>VLOOKUP(K2693,Turnos!$A$1:$C$4,2,FALSE)</f>
        <v>14:00</v>
      </c>
      <c r="M2693" t="str">
        <f>VLOOKUP(K2693,Turnos!$A$1:$C$4,3,FALSE)</f>
        <v>22:00</v>
      </c>
      <c r="N2693" s="6">
        <v>2.9083333333333354</v>
      </c>
      <c r="O2693" s="6">
        <v>8.1841666666666644</v>
      </c>
      <c r="P2693" s="6">
        <f t="shared" si="170"/>
        <v>11.092499999999999</v>
      </c>
      <c r="Q2693" t="str">
        <f t="shared" si="171"/>
        <v>Anomalia</v>
      </c>
      <c r="R2693" t="str">
        <f>VLOOKUP(A2693,Funcionários!$A$1:$I$98,6,FALSE)</f>
        <v>Produção</v>
      </c>
      <c r="S2693" t="str">
        <f>VLOOKUP(A2693,Funcionários!$A$1:$I$98,5,FALSE)</f>
        <v>Auxiliar</v>
      </c>
      <c r="T2693">
        <f>VLOOKUP(A2693,Funcionários!$A$1:$I$98,8,FALSE)</f>
        <v>12186.78</v>
      </c>
      <c r="U2693" t="str">
        <f>VLOOKUP(A2693,Funcionários!$A$1:$I$98,3,FALSE)</f>
        <v>M</v>
      </c>
    </row>
    <row r="2694" spans="1:21" x14ac:dyDescent="0.3">
      <c r="A2694">
        <v>93</v>
      </c>
      <c r="B2694" t="str">
        <f>VLOOKUP(A2694,Funcionários!$A$1:$I$98,2,FALSE)</f>
        <v>Apollo Barbosa</v>
      </c>
      <c r="C2694" s="2" t="s">
        <v>72</v>
      </c>
      <c r="D2694" s="4" t="s">
        <v>4544</v>
      </c>
      <c r="E2694" s="4" t="s">
        <v>4545</v>
      </c>
      <c r="F2694">
        <v>0</v>
      </c>
      <c r="G2694">
        <v>1.6</v>
      </c>
      <c r="H2694">
        <f t="shared" si="168"/>
        <v>2025</v>
      </c>
      <c r="I2694">
        <f t="shared" si="169"/>
        <v>4</v>
      </c>
      <c r="J2694" t="s">
        <v>12</v>
      </c>
      <c r="K2694" t="str">
        <f>VLOOKUP(A2694,Funcionários!$A$1:$I$98,7,FALSE)</f>
        <v>Tarde</v>
      </c>
      <c r="L2694" t="str">
        <f>VLOOKUP(K2694,Turnos!$A$1:$C$4,2,FALSE)</f>
        <v>14:00</v>
      </c>
      <c r="M2694" t="str">
        <f>VLOOKUP(K2694,Turnos!$A$1:$C$4,3,FALSE)</f>
        <v>22:00</v>
      </c>
      <c r="N2694" s="6">
        <v>10.487500000000001</v>
      </c>
      <c r="O2694" s="6">
        <v>2.726388888888887</v>
      </c>
      <c r="P2694" s="6">
        <f t="shared" si="170"/>
        <v>13.213888888888889</v>
      </c>
      <c r="Q2694" t="str">
        <f t="shared" si="171"/>
        <v>Anomalia</v>
      </c>
      <c r="R2694" t="str">
        <f>VLOOKUP(A2694,Funcionários!$A$1:$I$98,6,FALSE)</f>
        <v>Produção</v>
      </c>
      <c r="S2694" t="str">
        <f>VLOOKUP(A2694,Funcionários!$A$1:$I$98,5,FALSE)</f>
        <v>Auxiliar</v>
      </c>
      <c r="T2694">
        <f>VLOOKUP(A2694,Funcionários!$A$1:$I$98,8,FALSE)</f>
        <v>12186.78</v>
      </c>
      <c r="U2694" t="str">
        <f>VLOOKUP(A2694,Funcionários!$A$1:$I$98,3,FALSE)</f>
        <v>M</v>
      </c>
    </row>
    <row r="2695" spans="1:21" x14ac:dyDescent="0.3">
      <c r="A2695">
        <v>93</v>
      </c>
      <c r="B2695" t="str">
        <f>VLOOKUP(A2695,Funcionários!$A$1:$I$98,2,FALSE)</f>
        <v>Apollo Barbosa</v>
      </c>
      <c r="C2695" s="2" t="s">
        <v>75</v>
      </c>
      <c r="D2695" s="4" t="s">
        <v>4546</v>
      </c>
      <c r="E2695" s="4" t="s">
        <v>4547</v>
      </c>
      <c r="F2695">
        <v>0</v>
      </c>
      <c r="G2695">
        <v>1.5</v>
      </c>
      <c r="H2695">
        <f t="shared" si="168"/>
        <v>2025</v>
      </c>
      <c r="I2695">
        <f t="shared" si="169"/>
        <v>4</v>
      </c>
      <c r="J2695" t="s">
        <v>16</v>
      </c>
      <c r="K2695" t="str">
        <f>VLOOKUP(A2695,Funcionários!$A$1:$I$98,7,FALSE)</f>
        <v>Tarde</v>
      </c>
      <c r="L2695" t="str">
        <f>VLOOKUP(K2695,Turnos!$A$1:$C$4,2,FALSE)</f>
        <v>14:00</v>
      </c>
      <c r="M2695" t="str">
        <f>VLOOKUP(K2695,Turnos!$A$1:$C$4,3,FALSE)</f>
        <v>22:00</v>
      </c>
      <c r="N2695" s="6">
        <v>3.5883333333333343</v>
      </c>
      <c r="O2695" s="6">
        <v>0.45472222222222225</v>
      </c>
      <c r="P2695" s="6">
        <f t="shared" si="170"/>
        <v>4.0430555555555561</v>
      </c>
      <c r="Q2695" t="str">
        <f t="shared" si="171"/>
        <v>Anomalia</v>
      </c>
      <c r="R2695" t="str">
        <f>VLOOKUP(A2695,Funcionários!$A$1:$I$98,6,FALSE)</f>
        <v>Produção</v>
      </c>
      <c r="S2695" t="str">
        <f>VLOOKUP(A2695,Funcionários!$A$1:$I$98,5,FALSE)</f>
        <v>Auxiliar</v>
      </c>
      <c r="T2695">
        <f>VLOOKUP(A2695,Funcionários!$A$1:$I$98,8,FALSE)</f>
        <v>12186.78</v>
      </c>
      <c r="U2695" t="str">
        <f>VLOOKUP(A2695,Funcionários!$A$1:$I$98,3,FALSE)</f>
        <v>M</v>
      </c>
    </row>
    <row r="2696" spans="1:21" x14ac:dyDescent="0.3">
      <c r="A2696">
        <v>93</v>
      </c>
      <c r="B2696" t="str">
        <f>VLOOKUP(A2696,Funcionários!$A$1:$I$98,2,FALSE)</f>
        <v>Apollo Barbosa</v>
      </c>
      <c r="C2696" s="2" t="s">
        <v>76</v>
      </c>
      <c r="D2696" s="4" t="s">
        <v>4548</v>
      </c>
      <c r="E2696" s="4" t="s">
        <v>4549</v>
      </c>
      <c r="F2696">
        <v>0</v>
      </c>
      <c r="G2696">
        <v>0.9</v>
      </c>
      <c r="H2696">
        <f t="shared" si="168"/>
        <v>2025</v>
      </c>
      <c r="I2696">
        <f t="shared" si="169"/>
        <v>4</v>
      </c>
      <c r="J2696" t="s">
        <v>18</v>
      </c>
      <c r="K2696" t="str">
        <f>VLOOKUP(A2696,Funcionários!$A$1:$I$98,7,FALSE)</f>
        <v>Tarde</v>
      </c>
      <c r="L2696" t="str">
        <f>VLOOKUP(K2696,Turnos!$A$1:$C$4,2,FALSE)</f>
        <v>14:00</v>
      </c>
      <c r="M2696" t="str">
        <f>VLOOKUP(K2696,Turnos!$A$1:$C$4,3,FALSE)</f>
        <v>22:00</v>
      </c>
      <c r="N2696" s="6">
        <v>3.7436111111111092</v>
      </c>
      <c r="O2696" s="6">
        <v>6.0194444444444439</v>
      </c>
      <c r="P2696" s="6">
        <f t="shared" si="170"/>
        <v>9.7630555555555532</v>
      </c>
      <c r="Q2696" t="str">
        <f t="shared" si="171"/>
        <v>Anomalia</v>
      </c>
      <c r="R2696" t="str">
        <f>VLOOKUP(A2696,Funcionários!$A$1:$I$98,6,FALSE)</f>
        <v>Produção</v>
      </c>
      <c r="S2696" t="str">
        <f>VLOOKUP(A2696,Funcionários!$A$1:$I$98,5,FALSE)</f>
        <v>Auxiliar</v>
      </c>
      <c r="T2696">
        <f>VLOOKUP(A2696,Funcionários!$A$1:$I$98,8,FALSE)</f>
        <v>12186.78</v>
      </c>
      <c r="U2696" t="str">
        <f>VLOOKUP(A2696,Funcionários!$A$1:$I$98,3,FALSE)</f>
        <v>M</v>
      </c>
    </row>
    <row r="2697" spans="1:21" x14ac:dyDescent="0.3">
      <c r="A2697">
        <v>93</v>
      </c>
      <c r="B2697" t="str">
        <f>VLOOKUP(A2697,Funcionários!$A$1:$I$98,2,FALSE)</f>
        <v>Apollo Barbosa</v>
      </c>
      <c r="C2697" s="2" t="s">
        <v>79</v>
      </c>
      <c r="D2697" s="4" t="s">
        <v>4550</v>
      </c>
      <c r="E2697" s="4" t="s">
        <v>4551</v>
      </c>
      <c r="F2697">
        <v>0</v>
      </c>
      <c r="G2697">
        <v>2.6</v>
      </c>
      <c r="H2697">
        <f t="shared" si="168"/>
        <v>2025</v>
      </c>
      <c r="I2697">
        <f t="shared" si="169"/>
        <v>4</v>
      </c>
      <c r="J2697" t="s">
        <v>22</v>
      </c>
      <c r="K2697" t="str">
        <f>VLOOKUP(A2697,Funcionários!$A$1:$I$98,7,FALSE)</f>
        <v>Tarde</v>
      </c>
      <c r="L2697" t="str">
        <f>VLOOKUP(K2697,Turnos!$A$1:$C$4,2,FALSE)</f>
        <v>14:00</v>
      </c>
      <c r="M2697" t="str">
        <f>VLOOKUP(K2697,Turnos!$A$1:$C$4,3,FALSE)</f>
        <v>22:00</v>
      </c>
      <c r="N2697" s="6">
        <v>4.6227777777777792</v>
      </c>
      <c r="O2697" s="6">
        <v>3.8338888888888891</v>
      </c>
      <c r="P2697" s="6">
        <f t="shared" si="170"/>
        <v>8.4566666666666688</v>
      </c>
      <c r="Q2697" t="str">
        <f t="shared" si="171"/>
        <v>Anomalia</v>
      </c>
      <c r="R2697" t="str">
        <f>VLOOKUP(A2697,Funcionários!$A$1:$I$98,6,FALSE)</f>
        <v>Produção</v>
      </c>
      <c r="S2697" t="str">
        <f>VLOOKUP(A2697,Funcionários!$A$1:$I$98,5,FALSE)</f>
        <v>Auxiliar</v>
      </c>
      <c r="T2697">
        <f>VLOOKUP(A2697,Funcionários!$A$1:$I$98,8,FALSE)</f>
        <v>12186.78</v>
      </c>
      <c r="U2697" t="str">
        <f>VLOOKUP(A2697,Funcionários!$A$1:$I$98,3,FALSE)</f>
        <v>M</v>
      </c>
    </row>
    <row r="2698" spans="1:21" x14ac:dyDescent="0.3">
      <c r="A2698">
        <v>93</v>
      </c>
      <c r="B2698" t="str">
        <f>VLOOKUP(A2698,Funcionários!$A$1:$I$98,2,FALSE)</f>
        <v>Apollo Barbosa</v>
      </c>
      <c r="C2698" s="2" t="s">
        <v>82</v>
      </c>
      <c r="D2698" s="4" t="s">
        <v>4552</v>
      </c>
      <c r="E2698" s="4" t="s">
        <v>4553</v>
      </c>
      <c r="F2698">
        <v>0</v>
      </c>
      <c r="G2698">
        <v>0.3</v>
      </c>
      <c r="H2698">
        <f t="shared" si="168"/>
        <v>2025</v>
      </c>
      <c r="I2698">
        <f t="shared" si="169"/>
        <v>4</v>
      </c>
      <c r="J2698" t="s">
        <v>26</v>
      </c>
      <c r="K2698" t="str">
        <f>VLOOKUP(A2698,Funcionários!$A$1:$I$98,7,FALSE)</f>
        <v>Tarde</v>
      </c>
      <c r="L2698" t="str">
        <f>VLOOKUP(K2698,Turnos!$A$1:$C$4,2,FALSE)</f>
        <v>14:00</v>
      </c>
      <c r="M2698" t="str">
        <f>VLOOKUP(K2698,Turnos!$A$1:$C$4,3,FALSE)</f>
        <v>22:00</v>
      </c>
      <c r="N2698" s="6">
        <v>8.8641666666666676</v>
      </c>
      <c r="O2698" s="6">
        <v>20.114166666666666</v>
      </c>
      <c r="P2698" s="6">
        <f t="shared" si="170"/>
        <v>28.978333333333332</v>
      </c>
      <c r="Q2698" t="str">
        <f t="shared" si="171"/>
        <v>Anomalia</v>
      </c>
      <c r="R2698" t="str">
        <f>VLOOKUP(A2698,Funcionários!$A$1:$I$98,6,FALSE)</f>
        <v>Produção</v>
      </c>
      <c r="S2698" t="str">
        <f>VLOOKUP(A2698,Funcionários!$A$1:$I$98,5,FALSE)</f>
        <v>Auxiliar</v>
      </c>
      <c r="T2698">
        <f>VLOOKUP(A2698,Funcionários!$A$1:$I$98,8,FALSE)</f>
        <v>12186.78</v>
      </c>
      <c r="U2698" t="str">
        <f>VLOOKUP(A2698,Funcionários!$A$1:$I$98,3,FALSE)</f>
        <v>M</v>
      </c>
    </row>
    <row r="2699" spans="1:21" x14ac:dyDescent="0.3">
      <c r="A2699">
        <v>93</v>
      </c>
      <c r="B2699" t="str">
        <f>VLOOKUP(A2699,Funcionários!$A$1:$I$98,2,FALSE)</f>
        <v>Apollo Barbosa</v>
      </c>
      <c r="C2699" s="2" t="s">
        <v>85</v>
      </c>
      <c r="D2699" s="4" t="s">
        <v>4554</v>
      </c>
      <c r="E2699" s="4" t="s">
        <v>4555</v>
      </c>
      <c r="F2699">
        <v>0</v>
      </c>
      <c r="G2699">
        <v>0.6</v>
      </c>
      <c r="H2699">
        <f t="shared" si="168"/>
        <v>2025</v>
      </c>
      <c r="I2699">
        <f t="shared" si="169"/>
        <v>4</v>
      </c>
      <c r="J2699" t="s">
        <v>28</v>
      </c>
      <c r="K2699" t="str">
        <f>VLOOKUP(A2699,Funcionários!$A$1:$I$98,7,FALSE)</f>
        <v>Tarde</v>
      </c>
      <c r="L2699" t="str">
        <f>VLOOKUP(K2699,Turnos!$A$1:$C$4,2,FALSE)</f>
        <v>14:00</v>
      </c>
      <c r="M2699" t="str">
        <f>VLOOKUP(K2699,Turnos!$A$1:$C$4,3,FALSE)</f>
        <v>22:00</v>
      </c>
      <c r="N2699" s="6">
        <v>8.2066666666666688</v>
      </c>
      <c r="O2699" s="6">
        <v>12.106388888888887</v>
      </c>
      <c r="P2699" s="6">
        <f t="shared" si="170"/>
        <v>20.313055555555557</v>
      </c>
      <c r="Q2699" t="str">
        <f t="shared" si="171"/>
        <v>Anomalia</v>
      </c>
      <c r="R2699" t="str">
        <f>VLOOKUP(A2699,Funcionários!$A$1:$I$98,6,FALSE)</f>
        <v>Produção</v>
      </c>
      <c r="S2699" t="str">
        <f>VLOOKUP(A2699,Funcionários!$A$1:$I$98,5,FALSE)</f>
        <v>Auxiliar</v>
      </c>
      <c r="T2699">
        <f>VLOOKUP(A2699,Funcionários!$A$1:$I$98,8,FALSE)</f>
        <v>12186.78</v>
      </c>
      <c r="U2699" t="str">
        <f>VLOOKUP(A2699,Funcionários!$A$1:$I$98,3,FALSE)</f>
        <v>M</v>
      </c>
    </row>
    <row r="2700" spans="1:21" x14ac:dyDescent="0.3">
      <c r="A2700">
        <v>93</v>
      </c>
      <c r="B2700" t="str">
        <f>VLOOKUP(A2700,Funcionários!$A$1:$I$98,2,FALSE)</f>
        <v>Apollo Barbosa</v>
      </c>
      <c r="C2700" s="2" t="s">
        <v>88</v>
      </c>
      <c r="D2700" s="4" t="s">
        <v>38</v>
      </c>
      <c r="E2700" s="4" t="s">
        <v>4556</v>
      </c>
      <c r="F2700">
        <v>0</v>
      </c>
      <c r="G2700">
        <v>0.3</v>
      </c>
      <c r="H2700">
        <f t="shared" si="168"/>
        <v>2025</v>
      </c>
      <c r="I2700">
        <f t="shared" si="169"/>
        <v>4</v>
      </c>
      <c r="J2700" t="s">
        <v>9</v>
      </c>
      <c r="K2700" t="str">
        <f>VLOOKUP(A2700,Funcionários!$A$1:$I$98,7,FALSE)</f>
        <v>Tarde</v>
      </c>
      <c r="L2700" t="str">
        <f>VLOOKUP(K2700,Turnos!$A$1:$C$4,2,FALSE)</f>
        <v>14:00</v>
      </c>
      <c r="M2700" t="str">
        <f>VLOOKUP(K2700,Turnos!$A$1:$C$4,3,FALSE)</f>
        <v>22:00</v>
      </c>
      <c r="N2700" s="6">
        <v>1.7286111111111113</v>
      </c>
      <c r="O2700" s="6">
        <v>19.336111111111112</v>
      </c>
      <c r="P2700" s="6">
        <f t="shared" si="170"/>
        <v>21.064722222222223</v>
      </c>
      <c r="Q2700" t="str">
        <f t="shared" si="171"/>
        <v>Anomalia</v>
      </c>
      <c r="R2700" t="str">
        <f>VLOOKUP(A2700,Funcionários!$A$1:$I$98,6,FALSE)</f>
        <v>Produção</v>
      </c>
      <c r="S2700" t="str">
        <f>VLOOKUP(A2700,Funcionários!$A$1:$I$98,5,FALSE)</f>
        <v>Auxiliar</v>
      </c>
      <c r="T2700">
        <f>VLOOKUP(A2700,Funcionários!$A$1:$I$98,8,FALSE)</f>
        <v>12186.78</v>
      </c>
      <c r="U2700" t="str">
        <f>VLOOKUP(A2700,Funcionários!$A$1:$I$98,3,FALSE)</f>
        <v>M</v>
      </c>
    </row>
    <row r="2701" spans="1:21" x14ac:dyDescent="0.3">
      <c r="A2701">
        <v>93</v>
      </c>
      <c r="B2701" t="str">
        <f>VLOOKUP(A2701,Funcionários!$A$1:$I$98,2,FALSE)</f>
        <v>Apollo Barbosa</v>
      </c>
      <c r="C2701" s="2" t="s">
        <v>91</v>
      </c>
      <c r="D2701" s="4" t="s">
        <v>4557</v>
      </c>
      <c r="E2701" s="4" t="s">
        <v>4558</v>
      </c>
      <c r="F2701">
        <v>0</v>
      </c>
      <c r="G2701">
        <v>0.5</v>
      </c>
      <c r="H2701">
        <f t="shared" si="168"/>
        <v>2025</v>
      </c>
      <c r="I2701">
        <f t="shared" si="169"/>
        <v>4</v>
      </c>
      <c r="J2701" t="s">
        <v>12</v>
      </c>
      <c r="K2701" t="str">
        <f>VLOOKUP(A2701,Funcionários!$A$1:$I$98,7,FALSE)</f>
        <v>Tarde</v>
      </c>
      <c r="L2701" t="str">
        <f>VLOOKUP(K2701,Turnos!$A$1:$C$4,2,FALSE)</f>
        <v>14:00</v>
      </c>
      <c r="M2701" t="str">
        <f>VLOOKUP(K2701,Turnos!$A$1:$C$4,3,FALSE)</f>
        <v>22:00</v>
      </c>
      <c r="N2701" s="6">
        <v>8.916111111111114</v>
      </c>
      <c r="O2701" s="6">
        <v>0.38444444444444237</v>
      </c>
      <c r="P2701" s="6">
        <f t="shared" si="170"/>
        <v>9.3005555555555564</v>
      </c>
      <c r="Q2701" t="str">
        <f t="shared" si="171"/>
        <v>Anomalia</v>
      </c>
      <c r="R2701" t="str">
        <f>VLOOKUP(A2701,Funcionários!$A$1:$I$98,6,FALSE)</f>
        <v>Produção</v>
      </c>
      <c r="S2701" t="str">
        <f>VLOOKUP(A2701,Funcionários!$A$1:$I$98,5,FALSE)</f>
        <v>Auxiliar</v>
      </c>
      <c r="T2701">
        <f>VLOOKUP(A2701,Funcionários!$A$1:$I$98,8,FALSE)</f>
        <v>12186.78</v>
      </c>
      <c r="U2701" t="str">
        <f>VLOOKUP(A2701,Funcionários!$A$1:$I$98,3,FALSE)</f>
        <v>M</v>
      </c>
    </row>
    <row r="2702" spans="1:21" x14ac:dyDescent="0.3">
      <c r="A2702">
        <v>94</v>
      </c>
      <c r="B2702" t="str">
        <f>VLOOKUP(A2702,Funcionários!$A$1:$I$98,2,FALSE)</f>
        <v>Maria Julia Souza</v>
      </c>
      <c r="C2702" s="2" t="s">
        <v>7</v>
      </c>
      <c r="D2702" s="4" t="s">
        <v>4559</v>
      </c>
      <c r="E2702" s="4" t="s">
        <v>4560</v>
      </c>
      <c r="F2702">
        <v>0</v>
      </c>
      <c r="G2702">
        <v>2.2999999999999998</v>
      </c>
      <c r="H2702">
        <f t="shared" si="168"/>
        <v>2025</v>
      </c>
      <c r="I2702">
        <f t="shared" si="169"/>
        <v>5</v>
      </c>
      <c r="J2702" t="s">
        <v>9</v>
      </c>
      <c r="K2702" t="str">
        <f>VLOOKUP(A2702,Funcionários!$A$1:$I$98,7,FALSE)</f>
        <v>Tarde</v>
      </c>
      <c r="L2702" t="str">
        <f>VLOOKUP(K2702,Turnos!$A$1:$C$4,2,FALSE)</f>
        <v>14:00</v>
      </c>
      <c r="M2702" t="str">
        <f>VLOOKUP(K2702,Turnos!$A$1:$C$4,3,FALSE)</f>
        <v>22:00</v>
      </c>
      <c r="N2702" s="6">
        <v>3.9180555555555534</v>
      </c>
      <c r="O2702" s="6">
        <v>2.5822222222222191</v>
      </c>
      <c r="P2702" s="6">
        <f t="shared" si="170"/>
        <v>6.5002777777777725</v>
      </c>
      <c r="Q2702" t="str">
        <f t="shared" si="171"/>
        <v>Anomalia</v>
      </c>
      <c r="R2702" t="str">
        <f>VLOOKUP(A2702,Funcionários!$A$1:$I$98,6,FALSE)</f>
        <v>Comercial</v>
      </c>
      <c r="S2702" t="str">
        <f>VLOOKUP(A2702,Funcionários!$A$1:$I$98,5,FALSE)</f>
        <v>Auxiliar</v>
      </c>
      <c r="T2702">
        <f>VLOOKUP(A2702,Funcionários!$A$1:$I$98,8,FALSE)</f>
        <v>9752</v>
      </c>
      <c r="U2702" t="str">
        <f>VLOOKUP(A2702,Funcionários!$A$1:$I$98,3,FALSE)</f>
        <v>M</v>
      </c>
    </row>
    <row r="2703" spans="1:21" x14ac:dyDescent="0.3">
      <c r="A2703">
        <v>94</v>
      </c>
      <c r="B2703" t="str">
        <f>VLOOKUP(A2703,Funcionários!$A$1:$I$98,2,FALSE)</f>
        <v>Maria Julia Souza</v>
      </c>
      <c r="C2703" s="2" t="s">
        <v>10</v>
      </c>
      <c r="D2703" s="4" t="s">
        <v>4561</v>
      </c>
      <c r="E2703" s="4" t="s">
        <v>4562</v>
      </c>
      <c r="F2703">
        <v>0</v>
      </c>
      <c r="G2703">
        <v>1.4</v>
      </c>
      <c r="H2703">
        <f t="shared" si="168"/>
        <v>2025</v>
      </c>
      <c r="I2703">
        <f t="shared" si="169"/>
        <v>5</v>
      </c>
      <c r="J2703" t="s">
        <v>12</v>
      </c>
      <c r="K2703" t="str">
        <f>VLOOKUP(A2703,Funcionários!$A$1:$I$98,7,FALSE)</f>
        <v>Tarde</v>
      </c>
      <c r="L2703" t="str">
        <f>VLOOKUP(K2703,Turnos!$A$1:$C$4,2,FALSE)</f>
        <v>14:00</v>
      </c>
      <c r="M2703" t="str">
        <f>VLOOKUP(K2703,Turnos!$A$1:$C$4,3,FALSE)</f>
        <v>22:00</v>
      </c>
      <c r="N2703" s="6">
        <v>8.137777777777778</v>
      </c>
      <c r="O2703" s="6">
        <v>0.974444444444444</v>
      </c>
      <c r="P2703" s="6">
        <f t="shared" si="170"/>
        <v>9.112222222222222</v>
      </c>
      <c r="Q2703" t="str">
        <f t="shared" si="171"/>
        <v>Anomalia</v>
      </c>
      <c r="R2703" t="str">
        <f>VLOOKUP(A2703,Funcionários!$A$1:$I$98,6,FALSE)</f>
        <v>Comercial</v>
      </c>
      <c r="S2703" t="str">
        <f>VLOOKUP(A2703,Funcionários!$A$1:$I$98,5,FALSE)</f>
        <v>Auxiliar</v>
      </c>
      <c r="T2703">
        <f>VLOOKUP(A2703,Funcionários!$A$1:$I$98,8,FALSE)</f>
        <v>9752</v>
      </c>
      <c r="U2703" t="str">
        <f>VLOOKUP(A2703,Funcionários!$A$1:$I$98,3,FALSE)</f>
        <v>M</v>
      </c>
    </row>
    <row r="2704" spans="1:21" x14ac:dyDescent="0.3">
      <c r="A2704">
        <v>94</v>
      </c>
      <c r="B2704" t="str">
        <f>VLOOKUP(A2704,Funcionários!$A$1:$I$98,2,FALSE)</f>
        <v>Maria Julia Souza</v>
      </c>
      <c r="C2704" s="2" t="s">
        <v>13</v>
      </c>
      <c r="D2704" s="4" t="s">
        <v>4563</v>
      </c>
      <c r="E2704" s="4" t="s">
        <v>4564</v>
      </c>
      <c r="F2704">
        <v>0</v>
      </c>
      <c r="G2704">
        <v>0.4</v>
      </c>
      <c r="H2704">
        <f t="shared" si="168"/>
        <v>2025</v>
      </c>
      <c r="I2704">
        <f t="shared" si="169"/>
        <v>5</v>
      </c>
      <c r="J2704" t="s">
        <v>16</v>
      </c>
      <c r="K2704" t="str">
        <f>VLOOKUP(A2704,Funcionários!$A$1:$I$98,7,FALSE)</f>
        <v>Tarde</v>
      </c>
      <c r="L2704" t="str">
        <f>VLOOKUP(K2704,Turnos!$A$1:$C$4,2,FALSE)</f>
        <v>14:00</v>
      </c>
      <c r="M2704" t="str">
        <f>VLOOKUP(K2704,Turnos!$A$1:$C$4,3,FALSE)</f>
        <v>22:00</v>
      </c>
      <c r="N2704" s="6">
        <v>8.1130555555555546</v>
      </c>
      <c r="O2704" s="6">
        <v>16.065555555555555</v>
      </c>
      <c r="P2704" s="6">
        <f t="shared" si="170"/>
        <v>24.17861111111111</v>
      </c>
      <c r="Q2704" t="str">
        <f t="shared" si="171"/>
        <v>Anomalia</v>
      </c>
      <c r="R2704" t="str">
        <f>VLOOKUP(A2704,Funcionários!$A$1:$I$98,6,FALSE)</f>
        <v>Comercial</v>
      </c>
      <c r="S2704" t="str">
        <f>VLOOKUP(A2704,Funcionários!$A$1:$I$98,5,FALSE)</f>
        <v>Auxiliar</v>
      </c>
      <c r="T2704">
        <f>VLOOKUP(A2704,Funcionários!$A$1:$I$98,8,FALSE)</f>
        <v>9752</v>
      </c>
      <c r="U2704" t="str">
        <f>VLOOKUP(A2704,Funcionários!$A$1:$I$98,3,FALSE)</f>
        <v>M</v>
      </c>
    </row>
    <row r="2705" spans="1:21" x14ac:dyDescent="0.3">
      <c r="A2705">
        <v>94</v>
      </c>
      <c r="B2705" t="str">
        <f>VLOOKUP(A2705,Funcionários!$A$1:$I$98,2,FALSE)</f>
        <v>Maria Julia Souza</v>
      </c>
      <c r="C2705" s="2" t="s">
        <v>17</v>
      </c>
      <c r="D2705" s="4" t="s">
        <v>4565</v>
      </c>
      <c r="E2705" s="4" t="s">
        <v>4566</v>
      </c>
      <c r="F2705">
        <v>0</v>
      </c>
      <c r="G2705">
        <v>0.3</v>
      </c>
      <c r="H2705">
        <f t="shared" si="168"/>
        <v>2025</v>
      </c>
      <c r="I2705">
        <f t="shared" si="169"/>
        <v>5</v>
      </c>
      <c r="J2705" t="s">
        <v>18</v>
      </c>
      <c r="K2705" t="str">
        <f>VLOOKUP(A2705,Funcionários!$A$1:$I$98,7,FALSE)</f>
        <v>Tarde</v>
      </c>
      <c r="L2705" t="str">
        <f>VLOOKUP(K2705,Turnos!$A$1:$C$4,2,FALSE)</f>
        <v>14:00</v>
      </c>
      <c r="M2705" t="str">
        <f>VLOOKUP(K2705,Turnos!$A$1:$C$4,3,FALSE)</f>
        <v>22:00</v>
      </c>
      <c r="N2705" s="6">
        <v>10.839722222222223</v>
      </c>
      <c r="O2705" s="6">
        <v>9.6013888888888879</v>
      </c>
      <c r="P2705" s="6">
        <f t="shared" si="170"/>
        <v>20.441111111111113</v>
      </c>
      <c r="Q2705" t="str">
        <f t="shared" si="171"/>
        <v>Anomalia</v>
      </c>
      <c r="R2705" t="str">
        <f>VLOOKUP(A2705,Funcionários!$A$1:$I$98,6,FALSE)</f>
        <v>Comercial</v>
      </c>
      <c r="S2705" t="str">
        <f>VLOOKUP(A2705,Funcionários!$A$1:$I$98,5,FALSE)</f>
        <v>Auxiliar</v>
      </c>
      <c r="T2705">
        <f>VLOOKUP(A2705,Funcionários!$A$1:$I$98,8,FALSE)</f>
        <v>9752</v>
      </c>
      <c r="U2705" t="str">
        <f>VLOOKUP(A2705,Funcionários!$A$1:$I$98,3,FALSE)</f>
        <v>M</v>
      </c>
    </row>
    <row r="2706" spans="1:21" x14ac:dyDescent="0.3">
      <c r="A2706">
        <v>94</v>
      </c>
      <c r="B2706" t="str">
        <f>VLOOKUP(A2706,Funcionários!$A$1:$I$98,2,FALSE)</f>
        <v>Maria Julia Souza</v>
      </c>
      <c r="C2706" s="2" t="s">
        <v>19</v>
      </c>
      <c r="D2706" s="4" t="s">
        <v>4567</v>
      </c>
      <c r="E2706" s="4" t="s">
        <v>4568</v>
      </c>
      <c r="F2706">
        <v>0</v>
      </c>
      <c r="G2706">
        <v>2.8</v>
      </c>
      <c r="H2706">
        <f t="shared" si="168"/>
        <v>2025</v>
      </c>
      <c r="I2706">
        <f t="shared" si="169"/>
        <v>5</v>
      </c>
      <c r="J2706" t="s">
        <v>22</v>
      </c>
      <c r="K2706" t="str">
        <f>VLOOKUP(A2706,Funcionários!$A$1:$I$98,7,FALSE)</f>
        <v>Tarde</v>
      </c>
      <c r="L2706" t="str">
        <f>VLOOKUP(K2706,Turnos!$A$1:$C$4,2,FALSE)</f>
        <v>14:00</v>
      </c>
      <c r="M2706" t="str">
        <f>VLOOKUP(K2706,Turnos!$A$1:$C$4,3,FALSE)</f>
        <v>22:00</v>
      </c>
      <c r="N2706" s="6">
        <v>9.4041666666666632</v>
      </c>
      <c r="O2706" s="6">
        <v>8.5680555555555564</v>
      </c>
      <c r="P2706" s="6">
        <f t="shared" si="170"/>
        <v>17.972222222222221</v>
      </c>
      <c r="Q2706" t="str">
        <f t="shared" si="171"/>
        <v>Anomalia</v>
      </c>
      <c r="R2706" t="str">
        <f>VLOOKUP(A2706,Funcionários!$A$1:$I$98,6,FALSE)</f>
        <v>Comercial</v>
      </c>
      <c r="S2706" t="str">
        <f>VLOOKUP(A2706,Funcionários!$A$1:$I$98,5,FALSE)</f>
        <v>Auxiliar</v>
      </c>
      <c r="T2706">
        <f>VLOOKUP(A2706,Funcionários!$A$1:$I$98,8,FALSE)</f>
        <v>9752</v>
      </c>
      <c r="U2706" t="str">
        <f>VLOOKUP(A2706,Funcionários!$A$1:$I$98,3,FALSE)</f>
        <v>M</v>
      </c>
    </row>
    <row r="2707" spans="1:21" x14ac:dyDescent="0.3">
      <c r="A2707">
        <v>94</v>
      </c>
      <c r="B2707" t="str">
        <f>VLOOKUP(A2707,Funcionários!$A$1:$I$98,2,FALSE)</f>
        <v>Maria Julia Souza</v>
      </c>
      <c r="C2707" s="2" t="s">
        <v>23</v>
      </c>
      <c r="D2707" s="4" t="s">
        <v>4569</v>
      </c>
      <c r="E2707" s="4" t="s">
        <v>4570</v>
      </c>
      <c r="F2707">
        <v>0</v>
      </c>
      <c r="G2707">
        <v>1.9</v>
      </c>
      <c r="H2707">
        <f t="shared" si="168"/>
        <v>2025</v>
      </c>
      <c r="I2707">
        <f t="shared" si="169"/>
        <v>5</v>
      </c>
      <c r="J2707" t="s">
        <v>26</v>
      </c>
      <c r="K2707" t="str">
        <f>VLOOKUP(A2707,Funcionários!$A$1:$I$98,7,FALSE)</f>
        <v>Tarde</v>
      </c>
      <c r="L2707" t="str">
        <f>VLOOKUP(K2707,Turnos!$A$1:$C$4,2,FALSE)</f>
        <v>14:00</v>
      </c>
      <c r="M2707" t="str">
        <f>VLOOKUP(K2707,Turnos!$A$1:$C$4,3,FALSE)</f>
        <v>22:00</v>
      </c>
      <c r="N2707" s="6">
        <v>3.0980555555555531</v>
      </c>
      <c r="O2707" s="6">
        <v>19.104166666666668</v>
      </c>
      <c r="P2707" s="6">
        <f t="shared" si="170"/>
        <v>22.202222222222222</v>
      </c>
      <c r="Q2707" t="str">
        <f t="shared" si="171"/>
        <v>Anomalia</v>
      </c>
      <c r="R2707" t="str">
        <f>VLOOKUP(A2707,Funcionários!$A$1:$I$98,6,FALSE)</f>
        <v>Comercial</v>
      </c>
      <c r="S2707" t="str">
        <f>VLOOKUP(A2707,Funcionários!$A$1:$I$98,5,FALSE)</f>
        <v>Auxiliar</v>
      </c>
      <c r="T2707">
        <f>VLOOKUP(A2707,Funcionários!$A$1:$I$98,8,FALSE)</f>
        <v>9752</v>
      </c>
      <c r="U2707" t="str">
        <f>VLOOKUP(A2707,Funcionários!$A$1:$I$98,3,FALSE)</f>
        <v>M</v>
      </c>
    </row>
    <row r="2708" spans="1:21" x14ac:dyDescent="0.3">
      <c r="A2708">
        <v>94</v>
      </c>
      <c r="B2708" t="str">
        <f>VLOOKUP(A2708,Funcionários!$A$1:$I$98,2,FALSE)</f>
        <v>Maria Julia Souza</v>
      </c>
      <c r="C2708" s="2" t="s">
        <v>27</v>
      </c>
      <c r="D2708" s="4" t="s">
        <v>4571</v>
      </c>
      <c r="E2708" s="4" t="s">
        <v>4572</v>
      </c>
      <c r="F2708">
        <v>0</v>
      </c>
      <c r="G2708">
        <v>2.2000000000000002</v>
      </c>
      <c r="H2708">
        <f t="shared" si="168"/>
        <v>2025</v>
      </c>
      <c r="I2708">
        <f t="shared" si="169"/>
        <v>5</v>
      </c>
      <c r="J2708" t="s">
        <v>28</v>
      </c>
      <c r="K2708" t="str">
        <f>VLOOKUP(A2708,Funcionários!$A$1:$I$98,7,FALSE)</f>
        <v>Tarde</v>
      </c>
      <c r="L2708" t="str">
        <f>VLOOKUP(K2708,Turnos!$A$1:$C$4,2,FALSE)</f>
        <v>14:00</v>
      </c>
      <c r="M2708" t="str">
        <f>VLOOKUP(K2708,Turnos!$A$1:$C$4,3,FALSE)</f>
        <v>22:00</v>
      </c>
      <c r="N2708" s="6">
        <v>13.363888888888889</v>
      </c>
      <c r="O2708" s="6">
        <v>17.842222222222222</v>
      </c>
      <c r="P2708" s="6">
        <f t="shared" si="170"/>
        <v>31.206111111111113</v>
      </c>
      <c r="Q2708" t="str">
        <f t="shared" si="171"/>
        <v>Anomalia</v>
      </c>
      <c r="R2708" t="str">
        <f>VLOOKUP(A2708,Funcionários!$A$1:$I$98,6,FALSE)</f>
        <v>Comercial</v>
      </c>
      <c r="S2708" t="str">
        <f>VLOOKUP(A2708,Funcionários!$A$1:$I$98,5,FALSE)</f>
        <v>Auxiliar</v>
      </c>
      <c r="T2708">
        <f>VLOOKUP(A2708,Funcionários!$A$1:$I$98,8,FALSE)</f>
        <v>9752</v>
      </c>
      <c r="U2708" t="str">
        <f>VLOOKUP(A2708,Funcionários!$A$1:$I$98,3,FALSE)</f>
        <v>M</v>
      </c>
    </row>
    <row r="2709" spans="1:21" x14ac:dyDescent="0.3">
      <c r="A2709">
        <v>94</v>
      </c>
      <c r="B2709" t="str">
        <f>VLOOKUP(A2709,Funcionários!$A$1:$I$98,2,FALSE)</f>
        <v>Maria Julia Souza</v>
      </c>
      <c r="C2709" s="2" t="s">
        <v>29</v>
      </c>
      <c r="D2709" s="4" t="s">
        <v>4573</v>
      </c>
      <c r="E2709" s="4" t="s">
        <v>4574</v>
      </c>
      <c r="F2709">
        <v>0</v>
      </c>
      <c r="G2709">
        <v>1.7</v>
      </c>
      <c r="H2709">
        <f t="shared" si="168"/>
        <v>2025</v>
      </c>
      <c r="I2709">
        <f t="shared" si="169"/>
        <v>4</v>
      </c>
      <c r="J2709" t="s">
        <v>9</v>
      </c>
      <c r="K2709" t="str">
        <f>VLOOKUP(A2709,Funcionários!$A$1:$I$98,7,FALSE)</f>
        <v>Tarde</v>
      </c>
      <c r="L2709" t="str">
        <f>VLOOKUP(K2709,Turnos!$A$1:$C$4,2,FALSE)</f>
        <v>14:00</v>
      </c>
      <c r="M2709" t="str">
        <f>VLOOKUP(K2709,Turnos!$A$1:$C$4,3,FALSE)</f>
        <v>22:00</v>
      </c>
      <c r="N2709" s="6">
        <v>1.5386111111111112</v>
      </c>
      <c r="O2709" s="6">
        <v>12.769444444444444</v>
      </c>
      <c r="P2709" s="6">
        <f t="shared" si="170"/>
        <v>14.308055555555555</v>
      </c>
      <c r="Q2709" t="str">
        <f t="shared" si="171"/>
        <v>Anomalia</v>
      </c>
      <c r="R2709" t="str">
        <f>VLOOKUP(A2709,Funcionários!$A$1:$I$98,6,FALSE)</f>
        <v>Comercial</v>
      </c>
      <c r="S2709" t="str">
        <f>VLOOKUP(A2709,Funcionários!$A$1:$I$98,5,FALSE)</f>
        <v>Auxiliar</v>
      </c>
      <c r="T2709">
        <f>VLOOKUP(A2709,Funcionários!$A$1:$I$98,8,FALSE)</f>
        <v>9752</v>
      </c>
      <c r="U2709" t="str">
        <f>VLOOKUP(A2709,Funcionários!$A$1:$I$98,3,FALSE)</f>
        <v>M</v>
      </c>
    </row>
    <row r="2710" spans="1:21" x14ac:dyDescent="0.3">
      <c r="A2710">
        <v>94</v>
      </c>
      <c r="B2710" t="str">
        <f>VLOOKUP(A2710,Funcionários!$A$1:$I$98,2,FALSE)</f>
        <v>Maria Julia Souza</v>
      </c>
      <c r="C2710" s="2" t="s">
        <v>32</v>
      </c>
      <c r="D2710" s="4" t="s">
        <v>4575</v>
      </c>
      <c r="E2710" s="4" t="s">
        <v>4576</v>
      </c>
      <c r="F2710">
        <v>0</v>
      </c>
      <c r="G2710">
        <v>0.7</v>
      </c>
      <c r="H2710">
        <f t="shared" si="168"/>
        <v>2025</v>
      </c>
      <c r="I2710">
        <f t="shared" si="169"/>
        <v>4</v>
      </c>
      <c r="J2710" t="s">
        <v>12</v>
      </c>
      <c r="K2710" t="str">
        <f>VLOOKUP(A2710,Funcionários!$A$1:$I$98,7,FALSE)</f>
        <v>Tarde</v>
      </c>
      <c r="L2710" t="str">
        <f>VLOOKUP(K2710,Turnos!$A$1:$C$4,2,FALSE)</f>
        <v>14:00</v>
      </c>
      <c r="M2710" t="str">
        <f>VLOOKUP(K2710,Turnos!$A$1:$C$4,3,FALSE)</f>
        <v>22:00</v>
      </c>
      <c r="N2710" s="6">
        <v>6.2022222222222227</v>
      </c>
      <c r="O2710" s="6">
        <v>3.6999999999999975</v>
      </c>
      <c r="P2710" s="6">
        <f t="shared" si="170"/>
        <v>9.9022222222222211</v>
      </c>
      <c r="Q2710" t="str">
        <f t="shared" si="171"/>
        <v>Anomalia</v>
      </c>
      <c r="R2710" t="str">
        <f>VLOOKUP(A2710,Funcionários!$A$1:$I$98,6,FALSE)</f>
        <v>Comercial</v>
      </c>
      <c r="S2710" t="str">
        <f>VLOOKUP(A2710,Funcionários!$A$1:$I$98,5,FALSE)</f>
        <v>Auxiliar</v>
      </c>
      <c r="T2710">
        <f>VLOOKUP(A2710,Funcionários!$A$1:$I$98,8,FALSE)</f>
        <v>9752</v>
      </c>
      <c r="U2710" t="str">
        <f>VLOOKUP(A2710,Funcionários!$A$1:$I$98,3,FALSE)</f>
        <v>M</v>
      </c>
    </row>
    <row r="2711" spans="1:21" x14ac:dyDescent="0.3">
      <c r="A2711">
        <v>94</v>
      </c>
      <c r="B2711" t="str">
        <f>VLOOKUP(A2711,Funcionários!$A$1:$I$98,2,FALSE)</f>
        <v>Maria Julia Souza</v>
      </c>
      <c r="C2711" s="2" t="s">
        <v>35</v>
      </c>
      <c r="D2711" s="4"/>
      <c r="E2711" s="4"/>
      <c r="F2711">
        <v>1</v>
      </c>
      <c r="G2711">
        <v>0</v>
      </c>
      <c r="H2711">
        <f t="shared" si="168"/>
        <v>2025</v>
      </c>
      <c r="I2711">
        <f t="shared" si="169"/>
        <v>4</v>
      </c>
      <c r="J2711" t="s">
        <v>16</v>
      </c>
      <c r="K2711" t="str">
        <f>VLOOKUP(A2711,Funcionários!$A$1:$I$98,7,FALSE)</f>
        <v>Tarde</v>
      </c>
      <c r="L2711" t="str">
        <f>VLOOKUP(K2711,Turnos!$A$1:$C$4,2,FALSE)</f>
        <v>14:00</v>
      </c>
      <c r="M2711" t="str">
        <f>VLOOKUP(K2711,Turnos!$A$1:$C$4,3,FALSE)</f>
        <v>22:00</v>
      </c>
      <c r="N2711" s="6">
        <v>14</v>
      </c>
      <c r="O2711" s="6">
        <v>22</v>
      </c>
      <c r="P2711" s="6">
        <f t="shared" si="170"/>
        <v>36</v>
      </c>
      <c r="Q2711" t="str">
        <f t="shared" si="171"/>
        <v>Anomalia</v>
      </c>
      <c r="R2711" t="str">
        <f>VLOOKUP(A2711,Funcionários!$A$1:$I$98,6,FALSE)</f>
        <v>Comercial</v>
      </c>
      <c r="S2711" t="str">
        <f>VLOOKUP(A2711,Funcionários!$A$1:$I$98,5,FALSE)</f>
        <v>Auxiliar</v>
      </c>
      <c r="T2711">
        <f>VLOOKUP(A2711,Funcionários!$A$1:$I$98,8,FALSE)</f>
        <v>9752</v>
      </c>
      <c r="U2711" t="str">
        <f>VLOOKUP(A2711,Funcionários!$A$1:$I$98,3,FALSE)</f>
        <v>M</v>
      </c>
    </row>
    <row r="2712" spans="1:21" x14ac:dyDescent="0.3">
      <c r="A2712">
        <v>94</v>
      </c>
      <c r="B2712" t="str">
        <f>VLOOKUP(A2712,Funcionários!$A$1:$I$98,2,FALSE)</f>
        <v>Maria Julia Souza</v>
      </c>
      <c r="C2712" s="2" t="s">
        <v>36</v>
      </c>
      <c r="D2712" s="4" t="s">
        <v>4577</v>
      </c>
      <c r="E2712" s="4" t="s">
        <v>4578</v>
      </c>
      <c r="F2712">
        <v>0</v>
      </c>
      <c r="G2712">
        <v>2.8</v>
      </c>
      <c r="H2712">
        <f t="shared" si="168"/>
        <v>2025</v>
      </c>
      <c r="I2712">
        <f t="shared" si="169"/>
        <v>4</v>
      </c>
      <c r="J2712" t="s">
        <v>18</v>
      </c>
      <c r="K2712" t="str">
        <f>VLOOKUP(A2712,Funcionários!$A$1:$I$98,7,FALSE)</f>
        <v>Tarde</v>
      </c>
      <c r="L2712" t="str">
        <f>VLOOKUP(K2712,Turnos!$A$1:$C$4,2,FALSE)</f>
        <v>14:00</v>
      </c>
      <c r="M2712" t="str">
        <f>VLOOKUP(K2712,Turnos!$A$1:$C$4,3,FALSE)</f>
        <v>22:00</v>
      </c>
      <c r="N2712" s="6">
        <v>11.693333333333335</v>
      </c>
      <c r="O2712" s="6">
        <v>2.89472222222222</v>
      </c>
      <c r="P2712" s="6">
        <f t="shared" si="170"/>
        <v>14.588055555555556</v>
      </c>
      <c r="Q2712" t="str">
        <f t="shared" si="171"/>
        <v>Anomalia</v>
      </c>
      <c r="R2712" t="str">
        <f>VLOOKUP(A2712,Funcionários!$A$1:$I$98,6,FALSE)</f>
        <v>Comercial</v>
      </c>
      <c r="S2712" t="str">
        <f>VLOOKUP(A2712,Funcionários!$A$1:$I$98,5,FALSE)</f>
        <v>Auxiliar</v>
      </c>
      <c r="T2712">
        <f>VLOOKUP(A2712,Funcionários!$A$1:$I$98,8,FALSE)</f>
        <v>9752</v>
      </c>
      <c r="U2712" t="str">
        <f>VLOOKUP(A2712,Funcionários!$A$1:$I$98,3,FALSE)</f>
        <v>M</v>
      </c>
    </row>
    <row r="2713" spans="1:21" x14ac:dyDescent="0.3">
      <c r="A2713">
        <v>94</v>
      </c>
      <c r="B2713" t="str">
        <f>VLOOKUP(A2713,Funcionários!$A$1:$I$98,2,FALSE)</f>
        <v>Maria Julia Souza</v>
      </c>
      <c r="C2713" s="2" t="s">
        <v>39</v>
      </c>
      <c r="D2713" s="4" t="s">
        <v>4579</v>
      </c>
      <c r="E2713" s="4" t="s">
        <v>4580</v>
      </c>
      <c r="F2713">
        <v>0</v>
      </c>
      <c r="G2713">
        <v>1.1000000000000001</v>
      </c>
      <c r="H2713">
        <f t="shared" si="168"/>
        <v>2025</v>
      </c>
      <c r="I2713">
        <f t="shared" si="169"/>
        <v>4</v>
      </c>
      <c r="J2713" t="s">
        <v>22</v>
      </c>
      <c r="K2713" t="str">
        <f>VLOOKUP(A2713,Funcionários!$A$1:$I$98,7,FALSE)</f>
        <v>Tarde</v>
      </c>
      <c r="L2713" t="str">
        <f>VLOOKUP(K2713,Turnos!$A$1:$C$4,2,FALSE)</f>
        <v>14:00</v>
      </c>
      <c r="M2713" t="str">
        <f>VLOOKUP(K2713,Turnos!$A$1:$C$4,3,FALSE)</f>
        <v>22:00</v>
      </c>
      <c r="N2713" s="6">
        <v>11.428888888888888</v>
      </c>
      <c r="O2713" s="6">
        <v>2.7283333333333308</v>
      </c>
      <c r="P2713" s="6">
        <f t="shared" si="170"/>
        <v>14.15722222222222</v>
      </c>
      <c r="Q2713" t="str">
        <f t="shared" si="171"/>
        <v>Anomalia</v>
      </c>
      <c r="R2713" t="str">
        <f>VLOOKUP(A2713,Funcionários!$A$1:$I$98,6,FALSE)</f>
        <v>Comercial</v>
      </c>
      <c r="S2713" t="str">
        <f>VLOOKUP(A2713,Funcionários!$A$1:$I$98,5,FALSE)</f>
        <v>Auxiliar</v>
      </c>
      <c r="T2713">
        <f>VLOOKUP(A2713,Funcionários!$A$1:$I$98,8,FALSE)</f>
        <v>9752</v>
      </c>
      <c r="U2713" t="str">
        <f>VLOOKUP(A2713,Funcionários!$A$1:$I$98,3,FALSE)</f>
        <v>M</v>
      </c>
    </row>
    <row r="2714" spans="1:21" x14ac:dyDescent="0.3">
      <c r="A2714">
        <v>94</v>
      </c>
      <c r="B2714" t="str">
        <f>VLOOKUP(A2714,Funcionários!$A$1:$I$98,2,FALSE)</f>
        <v>Maria Julia Souza</v>
      </c>
      <c r="C2714" s="2" t="s">
        <v>42</v>
      </c>
      <c r="D2714" s="4"/>
      <c r="E2714" s="4"/>
      <c r="F2714">
        <v>0</v>
      </c>
      <c r="G2714">
        <v>0</v>
      </c>
      <c r="H2714">
        <f t="shared" si="168"/>
        <v>2025</v>
      </c>
      <c r="I2714">
        <f t="shared" si="169"/>
        <v>4</v>
      </c>
      <c r="J2714" t="s">
        <v>26</v>
      </c>
      <c r="K2714" t="str">
        <f>VLOOKUP(A2714,Funcionários!$A$1:$I$98,7,FALSE)</f>
        <v>Tarde</v>
      </c>
      <c r="L2714" t="str">
        <f>VLOOKUP(K2714,Turnos!$A$1:$C$4,2,FALSE)</f>
        <v>14:00</v>
      </c>
      <c r="M2714" t="str">
        <f>VLOOKUP(K2714,Turnos!$A$1:$C$4,3,FALSE)</f>
        <v>22:00</v>
      </c>
      <c r="N2714" s="6">
        <v>14</v>
      </c>
      <c r="O2714" s="6">
        <v>22</v>
      </c>
      <c r="P2714" s="6">
        <f t="shared" si="170"/>
        <v>36</v>
      </c>
      <c r="Q2714" t="str">
        <f t="shared" si="171"/>
        <v>Anomalia</v>
      </c>
      <c r="R2714" t="str">
        <f>VLOOKUP(A2714,Funcionários!$A$1:$I$98,6,FALSE)</f>
        <v>Comercial</v>
      </c>
      <c r="S2714" t="str">
        <f>VLOOKUP(A2714,Funcionários!$A$1:$I$98,5,FALSE)</f>
        <v>Auxiliar</v>
      </c>
      <c r="T2714">
        <f>VLOOKUP(A2714,Funcionários!$A$1:$I$98,8,FALSE)</f>
        <v>9752</v>
      </c>
      <c r="U2714" t="str">
        <f>VLOOKUP(A2714,Funcionários!$A$1:$I$98,3,FALSE)</f>
        <v>M</v>
      </c>
    </row>
    <row r="2715" spans="1:21" x14ac:dyDescent="0.3">
      <c r="A2715">
        <v>94</v>
      </c>
      <c r="B2715" t="str">
        <f>VLOOKUP(A2715,Funcionários!$A$1:$I$98,2,FALSE)</f>
        <v>Maria Julia Souza</v>
      </c>
      <c r="C2715" s="2" t="s">
        <v>45</v>
      </c>
      <c r="D2715" s="4"/>
      <c r="E2715" s="4"/>
      <c r="F2715">
        <v>1</v>
      </c>
      <c r="G2715">
        <v>0</v>
      </c>
      <c r="H2715">
        <f t="shared" si="168"/>
        <v>2025</v>
      </c>
      <c r="I2715">
        <f t="shared" si="169"/>
        <v>4</v>
      </c>
      <c r="J2715" t="s">
        <v>28</v>
      </c>
      <c r="K2715" t="str">
        <f>VLOOKUP(A2715,Funcionários!$A$1:$I$98,7,FALSE)</f>
        <v>Tarde</v>
      </c>
      <c r="L2715" t="str">
        <f>VLOOKUP(K2715,Turnos!$A$1:$C$4,2,FALSE)</f>
        <v>14:00</v>
      </c>
      <c r="M2715" t="str">
        <f>VLOOKUP(K2715,Turnos!$A$1:$C$4,3,FALSE)</f>
        <v>22:00</v>
      </c>
      <c r="N2715" s="6">
        <v>14</v>
      </c>
      <c r="O2715" s="6">
        <v>22</v>
      </c>
      <c r="P2715" s="6">
        <f t="shared" si="170"/>
        <v>36</v>
      </c>
      <c r="Q2715" t="str">
        <f t="shared" si="171"/>
        <v>Anomalia</v>
      </c>
      <c r="R2715" t="str">
        <f>VLOOKUP(A2715,Funcionários!$A$1:$I$98,6,FALSE)</f>
        <v>Comercial</v>
      </c>
      <c r="S2715" t="str">
        <f>VLOOKUP(A2715,Funcionários!$A$1:$I$98,5,FALSE)</f>
        <v>Auxiliar</v>
      </c>
      <c r="T2715">
        <f>VLOOKUP(A2715,Funcionários!$A$1:$I$98,8,FALSE)</f>
        <v>9752</v>
      </c>
      <c r="U2715" t="str">
        <f>VLOOKUP(A2715,Funcionários!$A$1:$I$98,3,FALSE)</f>
        <v>M</v>
      </c>
    </row>
    <row r="2716" spans="1:21" x14ac:dyDescent="0.3">
      <c r="A2716">
        <v>94</v>
      </c>
      <c r="B2716" t="str">
        <f>VLOOKUP(A2716,Funcionários!$A$1:$I$98,2,FALSE)</f>
        <v>Maria Julia Souza</v>
      </c>
      <c r="C2716" s="2" t="s">
        <v>48</v>
      </c>
      <c r="D2716" s="4" t="s">
        <v>4581</v>
      </c>
      <c r="E2716" s="4" t="s">
        <v>4582</v>
      </c>
      <c r="F2716">
        <v>0</v>
      </c>
      <c r="G2716">
        <v>2.9</v>
      </c>
      <c r="H2716">
        <f t="shared" si="168"/>
        <v>2025</v>
      </c>
      <c r="I2716">
        <f t="shared" si="169"/>
        <v>4</v>
      </c>
      <c r="J2716" t="s">
        <v>9</v>
      </c>
      <c r="K2716" t="str">
        <f>VLOOKUP(A2716,Funcionários!$A$1:$I$98,7,FALSE)</f>
        <v>Tarde</v>
      </c>
      <c r="L2716" t="str">
        <f>VLOOKUP(K2716,Turnos!$A$1:$C$4,2,FALSE)</f>
        <v>14:00</v>
      </c>
      <c r="M2716" t="str">
        <f>VLOOKUP(K2716,Turnos!$A$1:$C$4,3,FALSE)</f>
        <v>22:00</v>
      </c>
      <c r="N2716" s="6">
        <v>3.2880555555555535</v>
      </c>
      <c r="O2716" s="6">
        <v>18.882777777777775</v>
      </c>
      <c r="P2716" s="6">
        <f t="shared" si="170"/>
        <v>22.170833333333327</v>
      </c>
      <c r="Q2716" t="str">
        <f t="shared" si="171"/>
        <v>Anomalia</v>
      </c>
      <c r="R2716" t="str">
        <f>VLOOKUP(A2716,Funcionários!$A$1:$I$98,6,FALSE)</f>
        <v>Comercial</v>
      </c>
      <c r="S2716" t="str">
        <f>VLOOKUP(A2716,Funcionários!$A$1:$I$98,5,FALSE)</f>
        <v>Auxiliar</v>
      </c>
      <c r="T2716">
        <f>VLOOKUP(A2716,Funcionários!$A$1:$I$98,8,FALSE)</f>
        <v>9752</v>
      </c>
      <c r="U2716" t="str">
        <f>VLOOKUP(A2716,Funcionários!$A$1:$I$98,3,FALSE)</f>
        <v>M</v>
      </c>
    </row>
    <row r="2717" spans="1:21" x14ac:dyDescent="0.3">
      <c r="A2717">
        <v>94</v>
      </c>
      <c r="B2717" t="str">
        <f>VLOOKUP(A2717,Funcionários!$A$1:$I$98,2,FALSE)</f>
        <v>Maria Julia Souza</v>
      </c>
      <c r="C2717" s="2" t="s">
        <v>51</v>
      </c>
      <c r="D2717" s="4" t="s">
        <v>933</v>
      </c>
      <c r="E2717" s="4" t="s">
        <v>4583</v>
      </c>
      <c r="F2717">
        <v>0</v>
      </c>
      <c r="G2717">
        <v>2</v>
      </c>
      <c r="H2717">
        <f t="shared" si="168"/>
        <v>2025</v>
      </c>
      <c r="I2717">
        <f t="shared" si="169"/>
        <v>4</v>
      </c>
      <c r="J2717" t="s">
        <v>12</v>
      </c>
      <c r="K2717" t="str">
        <f>VLOOKUP(A2717,Funcionários!$A$1:$I$98,7,FALSE)</f>
        <v>Tarde</v>
      </c>
      <c r="L2717" t="str">
        <f>VLOOKUP(K2717,Turnos!$A$1:$C$4,2,FALSE)</f>
        <v>14:00</v>
      </c>
      <c r="M2717" t="str">
        <f>VLOOKUP(K2717,Turnos!$A$1:$C$4,3,FALSE)</f>
        <v>22:00</v>
      </c>
      <c r="N2717" s="6">
        <v>0.77583333333333471</v>
      </c>
      <c r="O2717" s="6">
        <v>1.9472222222222237</v>
      </c>
      <c r="P2717" s="6">
        <f t="shared" si="170"/>
        <v>2.7230555555555584</v>
      </c>
      <c r="Q2717" t="str">
        <f t="shared" si="171"/>
        <v>OK</v>
      </c>
      <c r="R2717" t="str">
        <f>VLOOKUP(A2717,Funcionários!$A$1:$I$98,6,FALSE)</f>
        <v>Comercial</v>
      </c>
      <c r="S2717" t="str">
        <f>VLOOKUP(A2717,Funcionários!$A$1:$I$98,5,FALSE)</f>
        <v>Auxiliar</v>
      </c>
      <c r="T2717">
        <f>VLOOKUP(A2717,Funcionários!$A$1:$I$98,8,FALSE)</f>
        <v>9752</v>
      </c>
      <c r="U2717" t="str">
        <f>VLOOKUP(A2717,Funcionários!$A$1:$I$98,3,FALSE)</f>
        <v>M</v>
      </c>
    </row>
    <row r="2718" spans="1:21" x14ac:dyDescent="0.3">
      <c r="A2718">
        <v>94</v>
      </c>
      <c r="B2718" t="str">
        <f>VLOOKUP(A2718,Funcionários!$A$1:$I$98,2,FALSE)</f>
        <v>Maria Julia Souza</v>
      </c>
      <c r="C2718" s="2" t="s">
        <v>54</v>
      </c>
      <c r="D2718" s="4" t="s">
        <v>4584</v>
      </c>
      <c r="E2718" s="4" t="s">
        <v>4585</v>
      </c>
      <c r="F2718">
        <v>0</v>
      </c>
      <c r="G2718">
        <v>1.8</v>
      </c>
      <c r="H2718">
        <f t="shared" si="168"/>
        <v>2025</v>
      </c>
      <c r="I2718">
        <f t="shared" si="169"/>
        <v>4</v>
      </c>
      <c r="J2718" t="s">
        <v>16</v>
      </c>
      <c r="K2718" t="str">
        <f>VLOOKUP(A2718,Funcionários!$A$1:$I$98,7,FALSE)</f>
        <v>Tarde</v>
      </c>
      <c r="L2718" t="str">
        <f>VLOOKUP(K2718,Turnos!$A$1:$C$4,2,FALSE)</f>
        <v>14:00</v>
      </c>
      <c r="M2718" t="str">
        <f>VLOOKUP(K2718,Turnos!$A$1:$C$4,3,FALSE)</f>
        <v>22:00</v>
      </c>
      <c r="N2718" s="6">
        <v>7.6236111111111082</v>
      </c>
      <c r="O2718" s="6">
        <v>10.839722222222223</v>
      </c>
      <c r="P2718" s="6">
        <f t="shared" si="170"/>
        <v>18.463333333333331</v>
      </c>
      <c r="Q2718" t="str">
        <f t="shared" si="171"/>
        <v>Anomalia</v>
      </c>
      <c r="R2718" t="str">
        <f>VLOOKUP(A2718,Funcionários!$A$1:$I$98,6,FALSE)</f>
        <v>Comercial</v>
      </c>
      <c r="S2718" t="str">
        <f>VLOOKUP(A2718,Funcionários!$A$1:$I$98,5,FALSE)</f>
        <v>Auxiliar</v>
      </c>
      <c r="T2718">
        <f>VLOOKUP(A2718,Funcionários!$A$1:$I$98,8,FALSE)</f>
        <v>9752</v>
      </c>
      <c r="U2718" t="str">
        <f>VLOOKUP(A2718,Funcionários!$A$1:$I$98,3,FALSE)</f>
        <v>M</v>
      </c>
    </row>
    <row r="2719" spans="1:21" x14ac:dyDescent="0.3">
      <c r="A2719">
        <v>94</v>
      </c>
      <c r="B2719" t="str">
        <f>VLOOKUP(A2719,Funcionários!$A$1:$I$98,2,FALSE)</f>
        <v>Maria Julia Souza</v>
      </c>
      <c r="C2719" s="2" t="s">
        <v>57</v>
      </c>
      <c r="D2719" s="4" t="s">
        <v>4586</v>
      </c>
      <c r="E2719" s="4" t="s">
        <v>4587</v>
      </c>
      <c r="F2719">
        <v>0</v>
      </c>
      <c r="G2719">
        <v>1.6</v>
      </c>
      <c r="H2719">
        <f t="shared" si="168"/>
        <v>2025</v>
      </c>
      <c r="I2719">
        <f t="shared" si="169"/>
        <v>4</v>
      </c>
      <c r="J2719" t="s">
        <v>18</v>
      </c>
      <c r="K2719" t="str">
        <f>VLOOKUP(A2719,Funcionários!$A$1:$I$98,7,FALSE)</f>
        <v>Tarde</v>
      </c>
      <c r="L2719" t="str">
        <f>VLOOKUP(K2719,Turnos!$A$1:$C$4,2,FALSE)</f>
        <v>14:00</v>
      </c>
      <c r="M2719" t="str">
        <f>VLOOKUP(K2719,Turnos!$A$1:$C$4,3,FALSE)</f>
        <v>22:00</v>
      </c>
      <c r="N2719" s="6">
        <v>2.2238888888888884</v>
      </c>
      <c r="O2719" s="6">
        <v>1.2466666666666646</v>
      </c>
      <c r="P2719" s="6">
        <f t="shared" si="170"/>
        <v>3.4705555555555527</v>
      </c>
      <c r="Q2719" t="str">
        <f t="shared" si="171"/>
        <v>Anomalia</v>
      </c>
      <c r="R2719" t="str">
        <f>VLOOKUP(A2719,Funcionários!$A$1:$I$98,6,FALSE)</f>
        <v>Comercial</v>
      </c>
      <c r="S2719" t="str">
        <f>VLOOKUP(A2719,Funcionários!$A$1:$I$98,5,FALSE)</f>
        <v>Auxiliar</v>
      </c>
      <c r="T2719">
        <f>VLOOKUP(A2719,Funcionários!$A$1:$I$98,8,FALSE)</f>
        <v>9752</v>
      </c>
      <c r="U2719" t="str">
        <f>VLOOKUP(A2719,Funcionários!$A$1:$I$98,3,FALSE)</f>
        <v>M</v>
      </c>
    </row>
    <row r="2720" spans="1:21" x14ac:dyDescent="0.3">
      <c r="A2720">
        <v>94</v>
      </c>
      <c r="B2720" t="str">
        <f>VLOOKUP(A2720,Funcionários!$A$1:$I$98,2,FALSE)</f>
        <v>Maria Julia Souza</v>
      </c>
      <c r="C2720" s="2" t="s">
        <v>60</v>
      </c>
      <c r="D2720" s="4" t="s">
        <v>4588</v>
      </c>
      <c r="E2720" s="4" t="s">
        <v>4589</v>
      </c>
      <c r="F2720">
        <v>0</v>
      </c>
      <c r="G2720">
        <v>2.8</v>
      </c>
      <c r="H2720">
        <f t="shared" si="168"/>
        <v>2025</v>
      </c>
      <c r="I2720">
        <f t="shared" si="169"/>
        <v>4</v>
      </c>
      <c r="J2720" t="s">
        <v>22</v>
      </c>
      <c r="K2720" t="str">
        <f>VLOOKUP(A2720,Funcionários!$A$1:$I$98,7,FALSE)</f>
        <v>Tarde</v>
      </c>
      <c r="L2720" t="str">
        <f>VLOOKUP(K2720,Turnos!$A$1:$C$4,2,FALSE)</f>
        <v>14:00</v>
      </c>
      <c r="M2720" t="str">
        <f>VLOOKUP(K2720,Turnos!$A$1:$C$4,3,FALSE)</f>
        <v>22:00</v>
      </c>
      <c r="N2720" s="6">
        <v>8.3022222222222233</v>
      </c>
      <c r="O2720" s="6">
        <v>7.9636111111111108</v>
      </c>
      <c r="P2720" s="6">
        <f t="shared" si="170"/>
        <v>16.265833333333333</v>
      </c>
      <c r="Q2720" t="str">
        <f t="shared" si="171"/>
        <v>Anomalia</v>
      </c>
      <c r="R2720" t="str">
        <f>VLOOKUP(A2720,Funcionários!$A$1:$I$98,6,FALSE)</f>
        <v>Comercial</v>
      </c>
      <c r="S2720" t="str">
        <f>VLOOKUP(A2720,Funcionários!$A$1:$I$98,5,FALSE)</f>
        <v>Auxiliar</v>
      </c>
      <c r="T2720">
        <f>VLOOKUP(A2720,Funcionários!$A$1:$I$98,8,FALSE)</f>
        <v>9752</v>
      </c>
      <c r="U2720" t="str">
        <f>VLOOKUP(A2720,Funcionários!$A$1:$I$98,3,FALSE)</f>
        <v>M</v>
      </c>
    </row>
    <row r="2721" spans="1:21" x14ac:dyDescent="0.3">
      <c r="A2721">
        <v>94</v>
      </c>
      <c r="B2721" t="str">
        <f>VLOOKUP(A2721,Funcionários!$A$1:$I$98,2,FALSE)</f>
        <v>Maria Julia Souza</v>
      </c>
      <c r="C2721" s="2" t="s">
        <v>63</v>
      </c>
      <c r="D2721" s="4" t="s">
        <v>4590</v>
      </c>
      <c r="E2721" s="4" t="s">
        <v>4591</v>
      </c>
      <c r="F2721">
        <v>0</v>
      </c>
      <c r="G2721">
        <v>1.4</v>
      </c>
      <c r="H2721">
        <f t="shared" si="168"/>
        <v>2025</v>
      </c>
      <c r="I2721">
        <f t="shared" si="169"/>
        <v>4</v>
      </c>
      <c r="J2721" t="s">
        <v>26</v>
      </c>
      <c r="K2721" t="str">
        <f>VLOOKUP(A2721,Funcionários!$A$1:$I$98,7,FALSE)</f>
        <v>Tarde</v>
      </c>
      <c r="L2721" t="str">
        <f>VLOOKUP(K2721,Turnos!$A$1:$C$4,2,FALSE)</f>
        <v>14:00</v>
      </c>
      <c r="M2721" t="str">
        <f>VLOOKUP(K2721,Turnos!$A$1:$C$4,3,FALSE)</f>
        <v>22:00</v>
      </c>
      <c r="N2721" s="6">
        <v>6.2380555555555564</v>
      </c>
      <c r="O2721" s="6">
        <v>21.1325</v>
      </c>
      <c r="P2721" s="6">
        <f t="shared" si="170"/>
        <v>27.370555555555555</v>
      </c>
      <c r="Q2721" t="str">
        <f t="shared" si="171"/>
        <v>Anomalia</v>
      </c>
      <c r="R2721" t="str">
        <f>VLOOKUP(A2721,Funcionários!$A$1:$I$98,6,FALSE)</f>
        <v>Comercial</v>
      </c>
      <c r="S2721" t="str">
        <f>VLOOKUP(A2721,Funcionários!$A$1:$I$98,5,FALSE)</f>
        <v>Auxiliar</v>
      </c>
      <c r="T2721">
        <f>VLOOKUP(A2721,Funcionários!$A$1:$I$98,8,FALSE)</f>
        <v>9752</v>
      </c>
      <c r="U2721" t="str">
        <f>VLOOKUP(A2721,Funcionários!$A$1:$I$98,3,FALSE)</f>
        <v>M</v>
      </c>
    </row>
    <row r="2722" spans="1:21" x14ac:dyDescent="0.3">
      <c r="A2722">
        <v>94</v>
      </c>
      <c r="B2722" t="str">
        <f>VLOOKUP(A2722,Funcionários!$A$1:$I$98,2,FALSE)</f>
        <v>Maria Julia Souza</v>
      </c>
      <c r="C2722" s="2" t="s">
        <v>66</v>
      </c>
      <c r="D2722" s="4" t="s">
        <v>4592</v>
      </c>
      <c r="E2722" s="4" t="s">
        <v>4593</v>
      </c>
      <c r="F2722">
        <v>0</v>
      </c>
      <c r="G2722">
        <v>2</v>
      </c>
      <c r="H2722">
        <f t="shared" si="168"/>
        <v>2025</v>
      </c>
      <c r="I2722">
        <f t="shared" si="169"/>
        <v>4</v>
      </c>
      <c r="J2722" t="s">
        <v>28</v>
      </c>
      <c r="K2722" t="str">
        <f>VLOOKUP(A2722,Funcionários!$A$1:$I$98,7,FALSE)</f>
        <v>Tarde</v>
      </c>
      <c r="L2722" t="str">
        <f>VLOOKUP(K2722,Turnos!$A$1:$C$4,2,FALSE)</f>
        <v>14:00</v>
      </c>
      <c r="M2722" t="str">
        <f>VLOOKUP(K2722,Turnos!$A$1:$C$4,3,FALSE)</f>
        <v>22:00</v>
      </c>
      <c r="N2722" s="6">
        <v>13.367222222222223</v>
      </c>
      <c r="O2722" s="6">
        <v>13.079166666666667</v>
      </c>
      <c r="P2722" s="6">
        <f t="shared" si="170"/>
        <v>26.44638888888889</v>
      </c>
      <c r="Q2722" t="str">
        <f t="shared" si="171"/>
        <v>Anomalia</v>
      </c>
      <c r="R2722" t="str">
        <f>VLOOKUP(A2722,Funcionários!$A$1:$I$98,6,FALSE)</f>
        <v>Comercial</v>
      </c>
      <c r="S2722" t="str">
        <f>VLOOKUP(A2722,Funcionários!$A$1:$I$98,5,FALSE)</f>
        <v>Auxiliar</v>
      </c>
      <c r="T2722">
        <f>VLOOKUP(A2722,Funcionários!$A$1:$I$98,8,FALSE)</f>
        <v>9752</v>
      </c>
      <c r="U2722" t="str">
        <f>VLOOKUP(A2722,Funcionários!$A$1:$I$98,3,FALSE)</f>
        <v>M</v>
      </c>
    </row>
    <row r="2723" spans="1:21" x14ac:dyDescent="0.3">
      <c r="A2723">
        <v>94</v>
      </c>
      <c r="B2723" t="str">
        <f>VLOOKUP(A2723,Funcionários!$A$1:$I$98,2,FALSE)</f>
        <v>Maria Julia Souza</v>
      </c>
      <c r="C2723" s="2" t="s">
        <v>69</v>
      </c>
      <c r="D2723" s="4" t="s">
        <v>4594</v>
      </c>
      <c r="E2723" s="4" t="s">
        <v>4595</v>
      </c>
      <c r="F2723">
        <v>0</v>
      </c>
      <c r="G2723">
        <v>1.8</v>
      </c>
      <c r="H2723">
        <f t="shared" si="168"/>
        <v>2025</v>
      </c>
      <c r="I2723">
        <f t="shared" si="169"/>
        <v>4</v>
      </c>
      <c r="J2723" t="s">
        <v>9</v>
      </c>
      <c r="K2723" t="str">
        <f>VLOOKUP(A2723,Funcionários!$A$1:$I$98,7,FALSE)</f>
        <v>Tarde</v>
      </c>
      <c r="L2723" t="str">
        <f>VLOOKUP(K2723,Turnos!$A$1:$C$4,2,FALSE)</f>
        <v>14:00</v>
      </c>
      <c r="M2723" t="str">
        <f>VLOOKUP(K2723,Turnos!$A$1:$C$4,3,FALSE)</f>
        <v>22:00</v>
      </c>
      <c r="N2723" s="6">
        <v>6.5319444444444441</v>
      </c>
      <c r="O2723" s="6">
        <v>0.46499999999999808</v>
      </c>
      <c r="P2723" s="6">
        <f t="shared" si="170"/>
        <v>6.9969444444444422</v>
      </c>
      <c r="Q2723" t="str">
        <f t="shared" si="171"/>
        <v>Anomalia</v>
      </c>
      <c r="R2723" t="str">
        <f>VLOOKUP(A2723,Funcionários!$A$1:$I$98,6,FALSE)</f>
        <v>Comercial</v>
      </c>
      <c r="S2723" t="str">
        <f>VLOOKUP(A2723,Funcionários!$A$1:$I$98,5,FALSE)</f>
        <v>Auxiliar</v>
      </c>
      <c r="T2723">
        <f>VLOOKUP(A2723,Funcionários!$A$1:$I$98,8,FALSE)</f>
        <v>9752</v>
      </c>
      <c r="U2723" t="str">
        <f>VLOOKUP(A2723,Funcionários!$A$1:$I$98,3,FALSE)</f>
        <v>M</v>
      </c>
    </row>
    <row r="2724" spans="1:21" x14ac:dyDescent="0.3">
      <c r="A2724">
        <v>94</v>
      </c>
      <c r="B2724" t="str">
        <f>VLOOKUP(A2724,Funcionários!$A$1:$I$98,2,FALSE)</f>
        <v>Maria Julia Souza</v>
      </c>
      <c r="C2724" s="2" t="s">
        <v>72</v>
      </c>
      <c r="D2724" s="4" t="s">
        <v>568</v>
      </c>
      <c r="E2724" s="4" t="s">
        <v>4596</v>
      </c>
      <c r="F2724">
        <v>0</v>
      </c>
      <c r="G2724">
        <v>0.4</v>
      </c>
      <c r="H2724">
        <f t="shared" si="168"/>
        <v>2025</v>
      </c>
      <c r="I2724">
        <f t="shared" si="169"/>
        <v>4</v>
      </c>
      <c r="J2724" t="s">
        <v>12</v>
      </c>
      <c r="K2724" t="str">
        <f>VLOOKUP(A2724,Funcionários!$A$1:$I$98,7,FALSE)</f>
        <v>Tarde</v>
      </c>
      <c r="L2724" t="str">
        <f>VLOOKUP(K2724,Turnos!$A$1:$C$4,2,FALSE)</f>
        <v>14:00</v>
      </c>
      <c r="M2724" t="str">
        <f>VLOOKUP(K2724,Turnos!$A$1:$C$4,3,FALSE)</f>
        <v>22:00</v>
      </c>
      <c r="N2724" s="6">
        <v>9.1674999999999986</v>
      </c>
      <c r="O2724" s="6">
        <v>13.946111111111112</v>
      </c>
      <c r="P2724" s="6">
        <f t="shared" si="170"/>
        <v>23.113611111111112</v>
      </c>
      <c r="Q2724" t="str">
        <f t="shared" si="171"/>
        <v>Anomalia</v>
      </c>
      <c r="R2724" t="str">
        <f>VLOOKUP(A2724,Funcionários!$A$1:$I$98,6,FALSE)</f>
        <v>Comercial</v>
      </c>
      <c r="S2724" t="str">
        <f>VLOOKUP(A2724,Funcionários!$A$1:$I$98,5,FALSE)</f>
        <v>Auxiliar</v>
      </c>
      <c r="T2724">
        <f>VLOOKUP(A2724,Funcionários!$A$1:$I$98,8,FALSE)</f>
        <v>9752</v>
      </c>
      <c r="U2724" t="str">
        <f>VLOOKUP(A2724,Funcionários!$A$1:$I$98,3,FALSE)</f>
        <v>M</v>
      </c>
    </row>
    <row r="2725" spans="1:21" x14ac:dyDescent="0.3">
      <c r="A2725">
        <v>94</v>
      </c>
      <c r="B2725" t="str">
        <f>VLOOKUP(A2725,Funcionários!$A$1:$I$98,2,FALSE)</f>
        <v>Maria Julia Souza</v>
      </c>
      <c r="C2725" s="2" t="s">
        <v>75</v>
      </c>
      <c r="D2725" s="4" t="s">
        <v>4597</v>
      </c>
      <c r="E2725" s="4" t="s">
        <v>4598</v>
      </c>
      <c r="F2725">
        <v>0</v>
      </c>
      <c r="G2725">
        <v>1.4</v>
      </c>
      <c r="H2725">
        <f t="shared" si="168"/>
        <v>2025</v>
      </c>
      <c r="I2725">
        <f t="shared" si="169"/>
        <v>4</v>
      </c>
      <c r="J2725" t="s">
        <v>16</v>
      </c>
      <c r="K2725" t="str">
        <f>VLOOKUP(A2725,Funcionários!$A$1:$I$98,7,FALSE)</f>
        <v>Tarde</v>
      </c>
      <c r="L2725" t="str">
        <f>VLOOKUP(K2725,Turnos!$A$1:$C$4,2,FALSE)</f>
        <v>14:00</v>
      </c>
      <c r="M2725" t="str">
        <f>VLOOKUP(K2725,Turnos!$A$1:$C$4,3,FALSE)</f>
        <v>22:00</v>
      </c>
      <c r="N2725" s="6">
        <v>0.99722222222222179</v>
      </c>
      <c r="O2725" s="6">
        <v>13.779166666666665</v>
      </c>
      <c r="P2725" s="6">
        <f t="shared" si="170"/>
        <v>14.776388888888887</v>
      </c>
      <c r="Q2725" t="str">
        <f t="shared" si="171"/>
        <v>Anomalia</v>
      </c>
      <c r="R2725" t="str">
        <f>VLOOKUP(A2725,Funcionários!$A$1:$I$98,6,FALSE)</f>
        <v>Comercial</v>
      </c>
      <c r="S2725" t="str">
        <f>VLOOKUP(A2725,Funcionários!$A$1:$I$98,5,FALSE)</f>
        <v>Auxiliar</v>
      </c>
      <c r="T2725">
        <f>VLOOKUP(A2725,Funcionários!$A$1:$I$98,8,FALSE)</f>
        <v>9752</v>
      </c>
      <c r="U2725" t="str">
        <f>VLOOKUP(A2725,Funcionários!$A$1:$I$98,3,FALSE)</f>
        <v>M</v>
      </c>
    </row>
    <row r="2726" spans="1:21" x14ac:dyDescent="0.3">
      <c r="A2726">
        <v>94</v>
      </c>
      <c r="B2726" t="str">
        <f>VLOOKUP(A2726,Funcionários!$A$1:$I$98,2,FALSE)</f>
        <v>Maria Julia Souza</v>
      </c>
      <c r="C2726" s="2" t="s">
        <v>76</v>
      </c>
      <c r="D2726" s="4" t="s">
        <v>4599</v>
      </c>
      <c r="E2726" s="4" t="s">
        <v>4600</v>
      </c>
      <c r="F2726">
        <v>0</v>
      </c>
      <c r="G2726">
        <v>2.1</v>
      </c>
      <c r="H2726">
        <f t="shared" si="168"/>
        <v>2025</v>
      </c>
      <c r="I2726">
        <f t="shared" si="169"/>
        <v>4</v>
      </c>
      <c r="J2726" t="s">
        <v>18</v>
      </c>
      <c r="K2726" t="str">
        <f>VLOOKUP(A2726,Funcionários!$A$1:$I$98,7,FALSE)</f>
        <v>Tarde</v>
      </c>
      <c r="L2726" t="str">
        <f>VLOOKUP(K2726,Turnos!$A$1:$C$4,2,FALSE)</f>
        <v>14:00</v>
      </c>
      <c r="M2726" t="str">
        <f>VLOOKUP(K2726,Turnos!$A$1:$C$4,3,FALSE)</f>
        <v>22:00</v>
      </c>
      <c r="N2726" s="6">
        <v>6.0166666666666639</v>
      </c>
      <c r="O2726" s="6">
        <v>13.348888888888888</v>
      </c>
      <c r="P2726" s="6">
        <f t="shared" si="170"/>
        <v>19.365555555555552</v>
      </c>
      <c r="Q2726" t="str">
        <f t="shared" si="171"/>
        <v>Anomalia</v>
      </c>
      <c r="R2726" t="str">
        <f>VLOOKUP(A2726,Funcionários!$A$1:$I$98,6,FALSE)</f>
        <v>Comercial</v>
      </c>
      <c r="S2726" t="str">
        <f>VLOOKUP(A2726,Funcionários!$A$1:$I$98,5,FALSE)</f>
        <v>Auxiliar</v>
      </c>
      <c r="T2726">
        <f>VLOOKUP(A2726,Funcionários!$A$1:$I$98,8,FALSE)</f>
        <v>9752</v>
      </c>
      <c r="U2726" t="str">
        <f>VLOOKUP(A2726,Funcionários!$A$1:$I$98,3,FALSE)</f>
        <v>M</v>
      </c>
    </row>
    <row r="2727" spans="1:21" x14ac:dyDescent="0.3">
      <c r="A2727">
        <v>94</v>
      </c>
      <c r="B2727" t="str">
        <f>VLOOKUP(A2727,Funcionários!$A$1:$I$98,2,FALSE)</f>
        <v>Maria Julia Souza</v>
      </c>
      <c r="C2727" s="2" t="s">
        <v>79</v>
      </c>
      <c r="D2727" s="4" t="s">
        <v>4601</v>
      </c>
      <c r="E2727" s="4" t="s">
        <v>4602</v>
      </c>
      <c r="F2727">
        <v>0</v>
      </c>
      <c r="G2727">
        <v>1</v>
      </c>
      <c r="H2727">
        <f t="shared" si="168"/>
        <v>2025</v>
      </c>
      <c r="I2727">
        <f t="shared" si="169"/>
        <v>4</v>
      </c>
      <c r="J2727" t="s">
        <v>22</v>
      </c>
      <c r="K2727" t="str">
        <f>VLOOKUP(A2727,Funcionários!$A$1:$I$98,7,FALSE)</f>
        <v>Tarde</v>
      </c>
      <c r="L2727" t="str">
        <f>VLOOKUP(K2727,Turnos!$A$1:$C$4,2,FALSE)</f>
        <v>14:00</v>
      </c>
      <c r="M2727" t="str">
        <f>VLOOKUP(K2727,Turnos!$A$1:$C$4,3,FALSE)</f>
        <v>22:00</v>
      </c>
      <c r="N2727" s="6">
        <v>8.4897222222222233</v>
      </c>
      <c r="O2727" s="6">
        <v>5.3155555555555534</v>
      </c>
      <c r="P2727" s="6">
        <f t="shared" si="170"/>
        <v>13.805277777777777</v>
      </c>
      <c r="Q2727" t="str">
        <f t="shared" si="171"/>
        <v>Anomalia</v>
      </c>
      <c r="R2727" t="str">
        <f>VLOOKUP(A2727,Funcionários!$A$1:$I$98,6,FALSE)</f>
        <v>Comercial</v>
      </c>
      <c r="S2727" t="str">
        <f>VLOOKUP(A2727,Funcionários!$A$1:$I$98,5,FALSE)</f>
        <v>Auxiliar</v>
      </c>
      <c r="T2727">
        <f>VLOOKUP(A2727,Funcionários!$A$1:$I$98,8,FALSE)</f>
        <v>9752</v>
      </c>
      <c r="U2727" t="str">
        <f>VLOOKUP(A2727,Funcionários!$A$1:$I$98,3,FALSE)</f>
        <v>M</v>
      </c>
    </row>
    <row r="2728" spans="1:21" x14ac:dyDescent="0.3">
      <c r="A2728">
        <v>94</v>
      </c>
      <c r="B2728" t="str">
        <f>VLOOKUP(A2728,Funcionários!$A$1:$I$98,2,FALSE)</f>
        <v>Maria Julia Souza</v>
      </c>
      <c r="C2728" s="2" t="s">
        <v>82</v>
      </c>
      <c r="D2728" s="4" t="s">
        <v>4603</v>
      </c>
      <c r="E2728" s="4" t="s">
        <v>4604</v>
      </c>
      <c r="F2728">
        <v>0</v>
      </c>
      <c r="G2728">
        <v>2.2000000000000002</v>
      </c>
      <c r="H2728">
        <f t="shared" si="168"/>
        <v>2025</v>
      </c>
      <c r="I2728">
        <f t="shared" si="169"/>
        <v>4</v>
      </c>
      <c r="J2728" t="s">
        <v>26</v>
      </c>
      <c r="K2728" t="str">
        <f>VLOOKUP(A2728,Funcionários!$A$1:$I$98,7,FALSE)</f>
        <v>Tarde</v>
      </c>
      <c r="L2728" t="str">
        <f>VLOOKUP(K2728,Turnos!$A$1:$C$4,2,FALSE)</f>
        <v>14:00</v>
      </c>
      <c r="M2728" t="str">
        <f>VLOOKUP(K2728,Turnos!$A$1:$C$4,3,FALSE)</f>
        <v>22:00</v>
      </c>
      <c r="N2728" s="6">
        <v>2.6380555555555558</v>
      </c>
      <c r="O2728" s="6">
        <v>11.320555555555556</v>
      </c>
      <c r="P2728" s="6">
        <f t="shared" si="170"/>
        <v>13.958611111111111</v>
      </c>
      <c r="Q2728" t="str">
        <f t="shared" si="171"/>
        <v>Anomalia</v>
      </c>
      <c r="R2728" t="str">
        <f>VLOOKUP(A2728,Funcionários!$A$1:$I$98,6,FALSE)</f>
        <v>Comercial</v>
      </c>
      <c r="S2728" t="str">
        <f>VLOOKUP(A2728,Funcionários!$A$1:$I$98,5,FALSE)</f>
        <v>Auxiliar</v>
      </c>
      <c r="T2728">
        <f>VLOOKUP(A2728,Funcionários!$A$1:$I$98,8,FALSE)</f>
        <v>9752</v>
      </c>
      <c r="U2728" t="str">
        <f>VLOOKUP(A2728,Funcionários!$A$1:$I$98,3,FALSE)</f>
        <v>M</v>
      </c>
    </row>
    <row r="2729" spans="1:21" x14ac:dyDescent="0.3">
      <c r="A2729">
        <v>94</v>
      </c>
      <c r="B2729" t="str">
        <f>VLOOKUP(A2729,Funcionários!$A$1:$I$98,2,FALSE)</f>
        <v>Maria Julia Souza</v>
      </c>
      <c r="C2729" s="2" t="s">
        <v>85</v>
      </c>
      <c r="D2729" s="4" t="s">
        <v>4605</v>
      </c>
      <c r="E2729" s="4" t="s">
        <v>4606</v>
      </c>
      <c r="F2729">
        <v>0</v>
      </c>
      <c r="G2729">
        <v>0.2</v>
      </c>
      <c r="H2729">
        <f t="shared" si="168"/>
        <v>2025</v>
      </c>
      <c r="I2729">
        <f t="shared" si="169"/>
        <v>4</v>
      </c>
      <c r="J2729" t="s">
        <v>28</v>
      </c>
      <c r="K2729" t="str">
        <f>VLOOKUP(A2729,Funcionários!$A$1:$I$98,7,FALSE)</f>
        <v>Tarde</v>
      </c>
      <c r="L2729" t="str">
        <f>VLOOKUP(K2729,Turnos!$A$1:$C$4,2,FALSE)</f>
        <v>14:00</v>
      </c>
      <c r="M2729" t="str">
        <f>VLOOKUP(K2729,Turnos!$A$1:$C$4,3,FALSE)</f>
        <v>22:00</v>
      </c>
      <c r="N2729" s="6">
        <v>8.4780555555555583</v>
      </c>
      <c r="O2729" s="6">
        <v>17.100833333333334</v>
      </c>
      <c r="P2729" s="6">
        <f t="shared" si="170"/>
        <v>25.578888888888891</v>
      </c>
      <c r="Q2729" t="str">
        <f t="shared" si="171"/>
        <v>Anomalia</v>
      </c>
      <c r="R2729" t="str">
        <f>VLOOKUP(A2729,Funcionários!$A$1:$I$98,6,FALSE)</f>
        <v>Comercial</v>
      </c>
      <c r="S2729" t="str">
        <f>VLOOKUP(A2729,Funcionários!$A$1:$I$98,5,FALSE)</f>
        <v>Auxiliar</v>
      </c>
      <c r="T2729">
        <f>VLOOKUP(A2729,Funcionários!$A$1:$I$98,8,FALSE)</f>
        <v>9752</v>
      </c>
      <c r="U2729" t="str">
        <f>VLOOKUP(A2729,Funcionários!$A$1:$I$98,3,FALSE)</f>
        <v>M</v>
      </c>
    </row>
    <row r="2730" spans="1:21" x14ac:dyDescent="0.3">
      <c r="A2730">
        <v>94</v>
      </c>
      <c r="B2730" t="str">
        <f>VLOOKUP(A2730,Funcionários!$A$1:$I$98,2,FALSE)</f>
        <v>Maria Julia Souza</v>
      </c>
      <c r="C2730" s="2" t="s">
        <v>88</v>
      </c>
      <c r="D2730" s="4" t="s">
        <v>4607</v>
      </c>
      <c r="E2730" s="4" t="s">
        <v>4608</v>
      </c>
      <c r="F2730">
        <v>0</v>
      </c>
      <c r="G2730">
        <v>1.5</v>
      </c>
      <c r="H2730">
        <f t="shared" si="168"/>
        <v>2025</v>
      </c>
      <c r="I2730">
        <f t="shared" si="169"/>
        <v>4</v>
      </c>
      <c r="J2730" t="s">
        <v>9</v>
      </c>
      <c r="K2730" t="str">
        <f>VLOOKUP(A2730,Funcionários!$A$1:$I$98,7,FALSE)</f>
        <v>Tarde</v>
      </c>
      <c r="L2730" t="str">
        <f>VLOOKUP(K2730,Turnos!$A$1:$C$4,2,FALSE)</f>
        <v>14:00</v>
      </c>
      <c r="M2730" t="str">
        <f>VLOOKUP(K2730,Turnos!$A$1:$C$4,3,FALSE)</f>
        <v>22:00</v>
      </c>
      <c r="N2730" s="6">
        <v>3.4013888888888886</v>
      </c>
      <c r="O2730" s="6">
        <v>0.28416666666666845</v>
      </c>
      <c r="P2730" s="6">
        <f t="shared" si="170"/>
        <v>3.685555555555557</v>
      </c>
      <c r="Q2730" t="str">
        <f t="shared" si="171"/>
        <v>Anomalia</v>
      </c>
      <c r="R2730" t="str">
        <f>VLOOKUP(A2730,Funcionários!$A$1:$I$98,6,FALSE)</f>
        <v>Comercial</v>
      </c>
      <c r="S2730" t="str">
        <f>VLOOKUP(A2730,Funcionários!$A$1:$I$98,5,FALSE)</f>
        <v>Auxiliar</v>
      </c>
      <c r="T2730">
        <f>VLOOKUP(A2730,Funcionários!$A$1:$I$98,8,FALSE)</f>
        <v>9752</v>
      </c>
      <c r="U2730" t="str">
        <f>VLOOKUP(A2730,Funcionários!$A$1:$I$98,3,FALSE)</f>
        <v>M</v>
      </c>
    </row>
    <row r="2731" spans="1:21" x14ac:dyDescent="0.3">
      <c r="A2731">
        <v>94</v>
      </c>
      <c r="B2731" t="str">
        <f>VLOOKUP(A2731,Funcionários!$A$1:$I$98,2,FALSE)</f>
        <v>Maria Julia Souza</v>
      </c>
      <c r="C2731" s="2" t="s">
        <v>91</v>
      </c>
      <c r="D2731" s="4" t="s">
        <v>4609</v>
      </c>
      <c r="E2731" s="4" t="s">
        <v>4610</v>
      </c>
      <c r="F2731">
        <v>0</v>
      </c>
      <c r="G2731">
        <v>2</v>
      </c>
      <c r="H2731">
        <f t="shared" si="168"/>
        <v>2025</v>
      </c>
      <c r="I2731">
        <f t="shared" si="169"/>
        <v>4</v>
      </c>
      <c r="J2731" t="s">
        <v>12</v>
      </c>
      <c r="K2731" t="str">
        <f>VLOOKUP(A2731,Funcionários!$A$1:$I$98,7,FALSE)</f>
        <v>Tarde</v>
      </c>
      <c r="L2731" t="str">
        <f>VLOOKUP(K2731,Turnos!$A$1:$C$4,2,FALSE)</f>
        <v>14:00</v>
      </c>
      <c r="M2731" t="str">
        <f>VLOOKUP(K2731,Turnos!$A$1:$C$4,3,FALSE)</f>
        <v>22:00</v>
      </c>
      <c r="N2731" s="6">
        <v>9.0416666666666679</v>
      </c>
      <c r="O2731" s="6">
        <v>11.135277777777778</v>
      </c>
      <c r="P2731" s="6">
        <f t="shared" si="170"/>
        <v>20.176944444444445</v>
      </c>
      <c r="Q2731" t="str">
        <f t="shared" si="171"/>
        <v>Anomalia</v>
      </c>
      <c r="R2731" t="str">
        <f>VLOOKUP(A2731,Funcionários!$A$1:$I$98,6,FALSE)</f>
        <v>Comercial</v>
      </c>
      <c r="S2731" t="str">
        <f>VLOOKUP(A2731,Funcionários!$A$1:$I$98,5,FALSE)</f>
        <v>Auxiliar</v>
      </c>
      <c r="T2731">
        <f>VLOOKUP(A2731,Funcionários!$A$1:$I$98,8,FALSE)</f>
        <v>9752</v>
      </c>
      <c r="U2731" t="str">
        <f>VLOOKUP(A2731,Funcionários!$A$1:$I$98,3,FALSE)</f>
        <v>M</v>
      </c>
    </row>
    <row r="2732" spans="1:21" x14ac:dyDescent="0.3">
      <c r="A2732">
        <v>95</v>
      </c>
      <c r="B2732" t="str">
        <f>VLOOKUP(A2732,Funcionários!$A$1:$I$98,2,FALSE)</f>
        <v>Sarah Santos</v>
      </c>
      <c r="C2732" s="2" t="s">
        <v>7</v>
      </c>
      <c r="D2732" s="4" t="s">
        <v>4611</v>
      </c>
      <c r="E2732" s="4" t="s">
        <v>4612</v>
      </c>
      <c r="F2732">
        <v>0</v>
      </c>
      <c r="G2732">
        <v>1.6</v>
      </c>
      <c r="H2732">
        <f t="shared" si="168"/>
        <v>2025</v>
      </c>
      <c r="I2732">
        <f t="shared" si="169"/>
        <v>5</v>
      </c>
      <c r="J2732" t="s">
        <v>9</v>
      </c>
      <c r="K2732" t="str">
        <f>VLOOKUP(A2732,Funcionários!$A$1:$I$98,7,FALSE)</f>
        <v>Tarde</v>
      </c>
      <c r="L2732" t="str">
        <f>VLOOKUP(K2732,Turnos!$A$1:$C$4,2,FALSE)</f>
        <v>14:00</v>
      </c>
      <c r="M2732" t="str">
        <f>VLOOKUP(K2732,Turnos!$A$1:$C$4,3,FALSE)</f>
        <v>22:00</v>
      </c>
      <c r="N2732" s="6">
        <v>9.3091666666666679</v>
      </c>
      <c r="O2732" s="6">
        <v>8.7724999999999991</v>
      </c>
      <c r="P2732" s="6">
        <f t="shared" si="170"/>
        <v>18.081666666666667</v>
      </c>
      <c r="Q2732" t="str">
        <f t="shared" si="171"/>
        <v>Anomalia</v>
      </c>
      <c r="R2732" t="str">
        <f>VLOOKUP(A2732,Funcionários!$A$1:$I$98,6,FALSE)</f>
        <v>Logística</v>
      </c>
      <c r="S2732" t="str">
        <f>VLOOKUP(A2732,Funcionários!$A$1:$I$98,5,FALSE)</f>
        <v>Auxiliar</v>
      </c>
      <c r="T2732">
        <f>VLOOKUP(A2732,Funcionários!$A$1:$I$98,8,FALSE)</f>
        <v>10551.03</v>
      </c>
      <c r="U2732" t="str">
        <f>VLOOKUP(A2732,Funcionários!$A$1:$I$98,3,FALSE)</f>
        <v>F</v>
      </c>
    </row>
    <row r="2733" spans="1:21" x14ac:dyDescent="0.3">
      <c r="A2733">
        <v>95</v>
      </c>
      <c r="B2733" t="str">
        <f>VLOOKUP(A2733,Funcionários!$A$1:$I$98,2,FALSE)</f>
        <v>Sarah Santos</v>
      </c>
      <c r="C2733" s="2" t="s">
        <v>10</v>
      </c>
      <c r="D2733" s="4" t="s">
        <v>4613</v>
      </c>
      <c r="E2733" s="4" t="s">
        <v>4614</v>
      </c>
      <c r="F2733">
        <v>0</v>
      </c>
      <c r="G2733">
        <v>3</v>
      </c>
      <c r="H2733">
        <f t="shared" si="168"/>
        <v>2025</v>
      </c>
      <c r="I2733">
        <f t="shared" si="169"/>
        <v>5</v>
      </c>
      <c r="J2733" t="s">
        <v>12</v>
      </c>
      <c r="K2733" t="str">
        <f>VLOOKUP(A2733,Funcionários!$A$1:$I$98,7,FALSE)</f>
        <v>Tarde</v>
      </c>
      <c r="L2733" t="str">
        <f>VLOOKUP(K2733,Turnos!$A$1:$C$4,2,FALSE)</f>
        <v>14:00</v>
      </c>
      <c r="M2733" t="str">
        <f>VLOOKUP(K2733,Turnos!$A$1:$C$4,3,FALSE)</f>
        <v>22:00</v>
      </c>
      <c r="N2733" s="6">
        <v>2.8497222222222209</v>
      </c>
      <c r="O2733" s="6">
        <v>10.183333333333334</v>
      </c>
      <c r="P2733" s="6">
        <f t="shared" si="170"/>
        <v>13.033055555555555</v>
      </c>
      <c r="Q2733" t="str">
        <f t="shared" si="171"/>
        <v>Anomalia</v>
      </c>
      <c r="R2733" t="str">
        <f>VLOOKUP(A2733,Funcionários!$A$1:$I$98,6,FALSE)</f>
        <v>Logística</v>
      </c>
      <c r="S2733" t="str">
        <f>VLOOKUP(A2733,Funcionários!$A$1:$I$98,5,FALSE)</f>
        <v>Auxiliar</v>
      </c>
      <c r="T2733">
        <f>VLOOKUP(A2733,Funcionários!$A$1:$I$98,8,FALSE)</f>
        <v>10551.03</v>
      </c>
      <c r="U2733" t="str">
        <f>VLOOKUP(A2733,Funcionários!$A$1:$I$98,3,FALSE)</f>
        <v>F</v>
      </c>
    </row>
    <row r="2734" spans="1:21" x14ac:dyDescent="0.3">
      <c r="A2734">
        <v>95</v>
      </c>
      <c r="B2734" t="str">
        <f>VLOOKUP(A2734,Funcionários!$A$1:$I$98,2,FALSE)</f>
        <v>Sarah Santos</v>
      </c>
      <c r="C2734" s="2" t="s">
        <v>13</v>
      </c>
      <c r="D2734" s="4" t="s">
        <v>4615</v>
      </c>
      <c r="E2734" s="4" t="s">
        <v>4616</v>
      </c>
      <c r="F2734">
        <v>0</v>
      </c>
      <c r="G2734">
        <v>1.6</v>
      </c>
      <c r="H2734">
        <f t="shared" si="168"/>
        <v>2025</v>
      </c>
      <c r="I2734">
        <f t="shared" si="169"/>
        <v>5</v>
      </c>
      <c r="J2734" t="s">
        <v>16</v>
      </c>
      <c r="K2734" t="str">
        <f>VLOOKUP(A2734,Funcionários!$A$1:$I$98,7,FALSE)</f>
        <v>Tarde</v>
      </c>
      <c r="L2734" t="str">
        <f>VLOOKUP(K2734,Turnos!$A$1:$C$4,2,FALSE)</f>
        <v>14:00</v>
      </c>
      <c r="M2734" t="str">
        <f>VLOOKUP(K2734,Turnos!$A$1:$C$4,3,FALSE)</f>
        <v>22:00</v>
      </c>
      <c r="N2734" s="6">
        <v>4.7866666666666635</v>
      </c>
      <c r="O2734" s="6">
        <v>2.4316666666666631</v>
      </c>
      <c r="P2734" s="6">
        <f t="shared" si="170"/>
        <v>7.2183333333333266</v>
      </c>
      <c r="Q2734" t="str">
        <f t="shared" si="171"/>
        <v>Anomalia</v>
      </c>
      <c r="R2734" t="str">
        <f>VLOOKUP(A2734,Funcionários!$A$1:$I$98,6,FALSE)</f>
        <v>Logística</v>
      </c>
      <c r="S2734" t="str">
        <f>VLOOKUP(A2734,Funcionários!$A$1:$I$98,5,FALSE)</f>
        <v>Auxiliar</v>
      </c>
      <c r="T2734">
        <f>VLOOKUP(A2734,Funcionários!$A$1:$I$98,8,FALSE)</f>
        <v>10551.03</v>
      </c>
      <c r="U2734" t="str">
        <f>VLOOKUP(A2734,Funcionários!$A$1:$I$98,3,FALSE)</f>
        <v>F</v>
      </c>
    </row>
    <row r="2735" spans="1:21" x14ac:dyDescent="0.3">
      <c r="A2735">
        <v>95</v>
      </c>
      <c r="B2735" t="str">
        <f>VLOOKUP(A2735,Funcionários!$A$1:$I$98,2,FALSE)</f>
        <v>Sarah Santos</v>
      </c>
      <c r="C2735" s="2" t="s">
        <v>17</v>
      </c>
      <c r="D2735" s="4" t="s">
        <v>4617</v>
      </c>
      <c r="E2735" s="4" t="s">
        <v>4618</v>
      </c>
      <c r="F2735">
        <v>0</v>
      </c>
      <c r="G2735">
        <v>0.6</v>
      </c>
      <c r="H2735">
        <f t="shared" si="168"/>
        <v>2025</v>
      </c>
      <c r="I2735">
        <f t="shared" si="169"/>
        <v>5</v>
      </c>
      <c r="J2735" t="s">
        <v>18</v>
      </c>
      <c r="K2735" t="str">
        <f>VLOOKUP(A2735,Funcionários!$A$1:$I$98,7,FALSE)</f>
        <v>Tarde</v>
      </c>
      <c r="L2735" t="str">
        <f>VLOOKUP(K2735,Turnos!$A$1:$C$4,2,FALSE)</f>
        <v>14:00</v>
      </c>
      <c r="M2735" t="str">
        <f>VLOOKUP(K2735,Turnos!$A$1:$C$4,3,FALSE)</f>
        <v>22:00</v>
      </c>
      <c r="N2735" s="6">
        <v>12.295833333333333</v>
      </c>
      <c r="O2735" s="6">
        <v>21.136388888888884</v>
      </c>
      <c r="P2735" s="6">
        <f t="shared" si="170"/>
        <v>33.432222222222215</v>
      </c>
      <c r="Q2735" t="str">
        <f t="shared" si="171"/>
        <v>Anomalia</v>
      </c>
      <c r="R2735" t="str">
        <f>VLOOKUP(A2735,Funcionários!$A$1:$I$98,6,FALSE)</f>
        <v>Logística</v>
      </c>
      <c r="S2735" t="str">
        <f>VLOOKUP(A2735,Funcionários!$A$1:$I$98,5,FALSE)</f>
        <v>Auxiliar</v>
      </c>
      <c r="T2735">
        <f>VLOOKUP(A2735,Funcionários!$A$1:$I$98,8,FALSE)</f>
        <v>10551.03</v>
      </c>
      <c r="U2735" t="str">
        <f>VLOOKUP(A2735,Funcionários!$A$1:$I$98,3,FALSE)</f>
        <v>F</v>
      </c>
    </row>
    <row r="2736" spans="1:21" x14ac:dyDescent="0.3">
      <c r="A2736">
        <v>95</v>
      </c>
      <c r="B2736" t="str">
        <f>VLOOKUP(A2736,Funcionários!$A$1:$I$98,2,FALSE)</f>
        <v>Sarah Santos</v>
      </c>
      <c r="C2736" s="2" t="s">
        <v>19</v>
      </c>
      <c r="D2736" s="4" t="s">
        <v>4619</v>
      </c>
      <c r="E2736" s="4" t="s">
        <v>4602</v>
      </c>
      <c r="F2736">
        <v>0</v>
      </c>
      <c r="G2736">
        <v>0.4</v>
      </c>
      <c r="H2736">
        <f t="shared" si="168"/>
        <v>2025</v>
      </c>
      <c r="I2736">
        <f t="shared" si="169"/>
        <v>5</v>
      </c>
      <c r="J2736" t="s">
        <v>22</v>
      </c>
      <c r="K2736" t="str">
        <f>VLOOKUP(A2736,Funcionários!$A$1:$I$98,7,FALSE)</f>
        <v>Tarde</v>
      </c>
      <c r="L2736" t="str">
        <f>VLOOKUP(K2736,Turnos!$A$1:$C$4,2,FALSE)</f>
        <v>14:00</v>
      </c>
      <c r="M2736" t="str">
        <f>VLOOKUP(K2736,Turnos!$A$1:$C$4,3,FALSE)</f>
        <v>22:00</v>
      </c>
      <c r="N2736" s="6">
        <v>7.517500000000001</v>
      </c>
      <c r="O2736" s="6">
        <v>5.3155555555555534</v>
      </c>
      <c r="P2736" s="6">
        <f t="shared" si="170"/>
        <v>12.833055555555553</v>
      </c>
      <c r="Q2736" t="str">
        <f t="shared" si="171"/>
        <v>Anomalia</v>
      </c>
      <c r="R2736" t="str">
        <f>VLOOKUP(A2736,Funcionários!$A$1:$I$98,6,FALSE)</f>
        <v>Logística</v>
      </c>
      <c r="S2736" t="str">
        <f>VLOOKUP(A2736,Funcionários!$A$1:$I$98,5,FALSE)</f>
        <v>Auxiliar</v>
      </c>
      <c r="T2736">
        <f>VLOOKUP(A2736,Funcionários!$A$1:$I$98,8,FALSE)</f>
        <v>10551.03</v>
      </c>
      <c r="U2736" t="str">
        <f>VLOOKUP(A2736,Funcionários!$A$1:$I$98,3,FALSE)</f>
        <v>F</v>
      </c>
    </row>
    <row r="2737" spans="1:21" x14ac:dyDescent="0.3">
      <c r="A2737">
        <v>95</v>
      </c>
      <c r="B2737" t="str">
        <f>VLOOKUP(A2737,Funcionários!$A$1:$I$98,2,FALSE)</f>
        <v>Sarah Santos</v>
      </c>
      <c r="C2737" s="2" t="s">
        <v>23</v>
      </c>
      <c r="D2737" s="4" t="s">
        <v>4620</v>
      </c>
      <c r="E2737" s="4" t="s">
        <v>4621</v>
      </c>
      <c r="F2737">
        <v>0</v>
      </c>
      <c r="G2737">
        <v>2.4</v>
      </c>
      <c r="H2737">
        <f t="shared" si="168"/>
        <v>2025</v>
      </c>
      <c r="I2737">
        <f t="shared" si="169"/>
        <v>5</v>
      </c>
      <c r="J2737" t="s">
        <v>26</v>
      </c>
      <c r="K2737" t="str">
        <f>VLOOKUP(A2737,Funcionários!$A$1:$I$98,7,FALSE)</f>
        <v>Tarde</v>
      </c>
      <c r="L2737" t="str">
        <f>VLOOKUP(K2737,Turnos!$A$1:$C$4,2,FALSE)</f>
        <v>14:00</v>
      </c>
      <c r="M2737" t="str">
        <f>VLOOKUP(K2737,Turnos!$A$1:$C$4,3,FALSE)</f>
        <v>22:00</v>
      </c>
      <c r="N2737" s="6">
        <v>6.4755555555555562</v>
      </c>
      <c r="O2737" s="6">
        <v>7.6022222222222204</v>
      </c>
      <c r="P2737" s="6">
        <f t="shared" si="170"/>
        <v>14.077777777777776</v>
      </c>
      <c r="Q2737" t="str">
        <f t="shared" si="171"/>
        <v>Anomalia</v>
      </c>
      <c r="R2737" t="str">
        <f>VLOOKUP(A2737,Funcionários!$A$1:$I$98,6,FALSE)</f>
        <v>Logística</v>
      </c>
      <c r="S2737" t="str">
        <f>VLOOKUP(A2737,Funcionários!$A$1:$I$98,5,FALSE)</f>
        <v>Auxiliar</v>
      </c>
      <c r="T2737">
        <f>VLOOKUP(A2737,Funcionários!$A$1:$I$98,8,FALSE)</f>
        <v>10551.03</v>
      </c>
      <c r="U2737" t="str">
        <f>VLOOKUP(A2737,Funcionários!$A$1:$I$98,3,FALSE)</f>
        <v>F</v>
      </c>
    </row>
    <row r="2738" spans="1:21" x14ac:dyDescent="0.3">
      <c r="A2738">
        <v>95</v>
      </c>
      <c r="B2738" t="str">
        <f>VLOOKUP(A2738,Funcionários!$A$1:$I$98,2,FALSE)</f>
        <v>Sarah Santos</v>
      </c>
      <c r="C2738" s="2" t="s">
        <v>27</v>
      </c>
      <c r="D2738" s="4" t="s">
        <v>4622</v>
      </c>
      <c r="E2738" s="4" t="s">
        <v>4623</v>
      </c>
      <c r="F2738">
        <v>0</v>
      </c>
      <c r="G2738">
        <v>1.4</v>
      </c>
      <c r="H2738">
        <f t="shared" si="168"/>
        <v>2025</v>
      </c>
      <c r="I2738">
        <f t="shared" si="169"/>
        <v>5</v>
      </c>
      <c r="J2738" t="s">
        <v>28</v>
      </c>
      <c r="K2738" t="str">
        <f>VLOOKUP(A2738,Funcionários!$A$1:$I$98,7,FALSE)</f>
        <v>Tarde</v>
      </c>
      <c r="L2738" t="str">
        <f>VLOOKUP(K2738,Turnos!$A$1:$C$4,2,FALSE)</f>
        <v>14:00</v>
      </c>
      <c r="M2738" t="str">
        <f>VLOOKUP(K2738,Turnos!$A$1:$C$4,3,FALSE)</f>
        <v>22:00</v>
      </c>
      <c r="N2738" s="6">
        <v>5.602222222222224</v>
      </c>
      <c r="O2738" s="6">
        <v>9.3888888888885802E-2</v>
      </c>
      <c r="P2738" s="6">
        <f t="shared" si="170"/>
        <v>5.6961111111111098</v>
      </c>
      <c r="Q2738" t="str">
        <f t="shared" si="171"/>
        <v>Anomalia</v>
      </c>
      <c r="R2738" t="str">
        <f>VLOOKUP(A2738,Funcionários!$A$1:$I$98,6,FALSE)</f>
        <v>Logística</v>
      </c>
      <c r="S2738" t="str">
        <f>VLOOKUP(A2738,Funcionários!$A$1:$I$98,5,FALSE)</f>
        <v>Auxiliar</v>
      </c>
      <c r="T2738">
        <f>VLOOKUP(A2738,Funcionários!$A$1:$I$98,8,FALSE)</f>
        <v>10551.03</v>
      </c>
      <c r="U2738" t="str">
        <f>VLOOKUP(A2738,Funcionários!$A$1:$I$98,3,FALSE)</f>
        <v>F</v>
      </c>
    </row>
    <row r="2739" spans="1:21" x14ac:dyDescent="0.3">
      <c r="A2739">
        <v>95</v>
      </c>
      <c r="B2739" t="str">
        <f>VLOOKUP(A2739,Funcionários!$A$1:$I$98,2,FALSE)</f>
        <v>Sarah Santos</v>
      </c>
      <c r="C2739" s="2" t="s">
        <v>29</v>
      </c>
      <c r="D2739" s="4" t="s">
        <v>4624</v>
      </c>
      <c r="E2739" s="4" t="s">
        <v>4625</v>
      </c>
      <c r="F2739">
        <v>0</v>
      </c>
      <c r="G2739">
        <v>2.1</v>
      </c>
      <c r="H2739">
        <f t="shared" si="168"/>
        <v>2025</v>
      </c>
      <c r="I2739">
        <f t="shared" si="169"/>
        <v>4</v>
      </c>
      <c r="J2739" t="s">
        <v>9</v>
      </c>
      <c r="K2739" t="str">
        <f>VLOOKUP(A2739,Funcionários!$A$1:$I$98,7,FALSE)</f>
        <v>Tarde</v>
      </c>
      <c r="L2739" t="str">
        <f>VLOOKUP(K2739,Turnos!$A$1:$C$4,2,FALSE)</f>
        <v>14:00</v>
      </c>
      <c r="M2739" t="str">
        <f>VLOOKUP(K2739,Turnos!$A$1:$C$4,3,FALSE)</f>
        <v>22:00</v>
      </c>
      <c r="N2739" s="6">
        <v>12.97388888888889</v>
      </c>
      <c r="O2739" s="6">
        <v>5.463611111111109</v>
      </c>
      <c r="P2739" s="6">
        <f t="shared" si="170"/>
        <v>18.4375</v>
      </c>
      <c r="Q2739" t="str">
        <f t="shared" si="171"/>
        <v>Anomalia</v>
      </c>
      <c r="R2739" t="str">
        <f>VLOOKUP(A2739,Funcionários!$A$1:$I$98,6,FALSE)</f>
        <v>Logística</v>
      </c>
      <c r="S2739" t="str">
        <f>VLOOKUP(A2739,Funcionários!$A$1:$I$98,5,FALSE)</f>
        <v>Auxiliar</v>
      </c>
      <c r="T2739">
        <f>VLOOKUP(A2739,Funcionários!$A$1:$I$98,8,FALSE)</f>
        <v>10551.03</v>
      </c>
      <c r="U2739" t="str">
        <f>VLOOKUP(A2739,Funcionários!$A$1:$I$98,3,FALSE)</f>
        <v>F</v>
      </c>
    </row>
    <row r="2740" spans="1:21" x14ac:dyDescent="0.3">
      <c r="A2740">
        <v>95</v>
      </c>
      <c r="B2740" t="str">
        <f>VLOOKUP(A2740,Funcionários!$A$1:$I$98,2,FALSE)</f>
        <v>Sarah Santos</v>
      </c>
      <c r="C2740" s="2" t="s">
        <v>32</v>
      </c>
      <c r="D2740" s="4" t="s">
        <v>4626</v>
      </c>
      <c r="E2740" s="4" t="s">
        <v>4627</v>
      </c>
      <c r="F2740">
        <v>0</v>
      </c>
      <c r="G2740">
        <v>0.7</v>
      </c>
      <c r="H2740">
        <f t="shared" si="168"/>
        <v>2025</v>
      </c>
      <c r="I2740">
        <f t="shared" si="169"/>
        <v>4</v>
      </c>
      <c r="J2740" t="s">
        <v>12</v>
      </c>
      <c r="K2740" t="str">
        <f>VLOOKUP(A2740,Funcionários!$A$1:$I$98,7,FALSE)</f>
        <v>Tarde</v>
      </c>
      <c r="L2740" t="str">
        <f>VLOOKUP(K2740,Turnos!$A$1:$C$4,2,FALSE)</f>
        <v>14:00</v>
      </c>
      <c r="M2740" t="str">
        <f>VLOOKUP(K2740,Turnos!$A$1:$C$4,3,FALSE)</f>
        <v>22:00</v>
      </c>
      <c r="N2740" s="6">
        <v>3.6966666666666637</v>
      </c>
      <c r="O2740" s="6">
        <v>3.3033333333333328</v>
      </c>
      <c r="P2740" s="6">
        <f t="shared" si="170"/>
        <v>6.9999999999999964</v>
      </c>
      <c r="Q2740" t="str">
        <f t="shared" si="171"/>
        <v>Anomalia</v>
      </c>
      <c r="R2740" t="str">
        <f>VLOOKUP(A2740,Funcionários!$A$1:$I$98,6,FALSE)</f>
        <v>Logística</v>
      </c>
      <c r="S2740" t="str">
        <f>VLOOKUP(A2740,Funcionários!$A$1:$I$98,5,FALSE)</f>
        <v>Auxiliar</v>
      </c>
      <c r="T2740">
        <f>VLOOKUP(A2740,Funcionários!$A$1:$I$98,8,FALSE)</f>
        <v>10551.03</v>
      </c>
      <c r="U2740" t="str">
        <f>VLOOKUP(A2740,Funcionários!$A$1:$I$98,3,FALSE)</f>
        <v>F</v>
      </c>
    </row>
    <row r="2741" spans="1:21" x14ac:dyDescent="0.3">
      <c r="A2741">
        <v>95</v>
      </c>
      <c r="B2741" t="str">
        <f>VLOOKUP(A2741,Funcionários!$A$1:$I$98,2,FALSE)</f>
        <v>Sarah Santos</v>
      </c>
      <c r="C2741" s="2" t="s">
        <v>35</v>
      </c>
      <c r="D2741" s="4" t="s">
        <v>4628</v>
      </c>
      <c r="E2741" s="4" t="s">
        <v>4629</v>
      </c>
      <c r="F2741">
        <v>0</v>
      </c>
      <c r="G2741">
        <v>0</v>
      </c>
      <c r="H2741">
        <f t="shared" si="168"/>
        <v>2025</v>
      </c>
      <c r="I2741">
        <f t="shared" si="169"/>
        <v>4</v>
      </c>
      <c r="J2741" t="s">
        <v>16</v>
      </c>
      <c r="K2741" t="str">
        <f>VLOOKUP(A2741,Funcionários!$A$1:$I$98,7,FALSE)</f>
        <v>Tarde</v>
      </c>
      <c r="L2741" t="str">
        <f>VLOOKUP(K2741,Turnos!$A$1:$C$4,2,FALSE)</f>
        <v>14:00</v>
      </c>
      <c r="M2741" t="str">
        <f>VLOOKUP(K2741,Turnos!$A$1:$C$4,3,FALSE)</f>
        <v>22:00</v>
      </c>
      <c r="N2741" s="6">
        <v>7.3652777777777771</v>
      </c>
      <c r="O2741" s="6">
        <v>5.7588888888888894</v>
      </c>
      <c r="P2741" s="6">
        <f t="shared" si="170"/>
        <v>13.124166666666667</v>
      </c>
      <c r="Q2741" t="str">
        <f t="shared" si="171"/>
        <v>Anomalia</v>
      </c>
      <c r="R2741" t="str">
        <f>VLOOKUP(A2741,Funcionários!$A$1:$I$98,6,FALSE)</f>
        <v>Logística</v>
      </c>
      <c r="S2741" t="str">
        <f>VLOOKUP(A2741,Funcionários!$A$1:$I$98,5,FALSE)</f>
        <v>Auxiliar</v>
      </c>
      <c r="T2741">
        <f>VLOOKUP(A2741,Funcionários!$A$1:$I$98,8,FALSE)</f>
        <v>10551.03</v>
      </c>
      <c r="U2741" t="str">
        <f>VLOOKUP(A2741,Funcionários!$A$1:$I$98,3,FALSE)</f>
        <v>F</v>
      </c>
    </row>
    <row r="2742" spans="1:21" x14ac:dyDescent="0.3">
      <c r="A2742">
        <v>95</v>
      </c>
      <c r="B2742" t="str">
        <f>VLOOKUP(A2742,Funcionários!$A$1:$I$98,2,FALSE)</f>
        <v>Sarah Santos</v>
      </c>
      <c r="C2742" s="2" t="s">
        <v>36</v>
      </c>
      <c r="D2742" s="4" t="s">
        <v>4630</v>
      </c>
      <c r="E2742" s="4" t="s">
        <v>4631</v>
      </c>
      <c r="F2742">
        <v>0</v>
      </c>
      <c r="G2742">
        <v>2</v>
      </c>
      <c r="H2742">
        <f t="shared" si="168"/>
        <v>2025</v>
      </c>
      <c r="I2742">
        <f t="shared" si="169"/>
        <v>4</v>
      </c>
      <c r="J2742" t="s">
        <v>18</v>
      </c>
      <c r="K2742" t="str">
        <f>VLOOKUP(A2742,Funcionários!$A$1:$I$98,7,FALSE)</f>
        <v>Tarde</v>
      </c>
      <c r="L2742" t="str">
        <f>VLOOKUP(K2742,Turnos!$A$1:$C$4,2,FALSE)</f>
        <v>14:00</v>
      </c>
      <c r="M2742" t="str">
        <f>VLOOKUP(K2742,Turnos!$A$1:$C$4,3,FALSE)</f>
        <v>22:00</v>
      </c>
      <c r="N2742" s="6">
        <v>2.9722222222222427E-2</v>
      </c>
      <c r="O2742" s="6">
        <v>21.876666666666665</v>
      </c>
      <c r="P2742" s="6">
        <f t="shared" si="170"/>
        <v>21.906388888888888</v>
      </c>
      <c r="Q2742" t="str">
        <f t="shared" si="171"/>
        <v>Anomalia</v>
      </c>
      <c r="R2742" t="str">
        <f>VLOOKUP(A2742,Funcionários!$A$1:$I$98,6,FALSE)</f>
        <v>Logística</v>
      </c>
      <c r="S2742" t="str">
        <f>VLOOKUP(A2742,Funcionários!$A$1:$I$98,5,FALSE)</f>
        <v>Auxiliar</v>
      </c>
      <c r="T2742">
        <f>VLOOKUP(A2742,Funcionários!$A$1:$I$98,8,FALSE)</f>
        <v>10551.03</v>
      </c>
      <c r="U2742" t="str">
        <f>VLOOKUP(A2742,Funcionários!$A$1:$I$98,3,FALSE)</f>
        <v>F</v>
      </c>
    </row>
    <row r="2743" spans="1:21" x14ac:dyDescent="0.3">
      <c r="A2743">
        <v>95</v>
      </c>
      <c r="B2743" t="str">
        <f>VLOOKUP(A2743,Funcionários!$A$1:$I$98,2,FALSE)</f>
        <v>Sarah Santos</v>
      </c>
      <c r="C2743" s="2" t="s">
        <v>39</v>
      </c>
      <c r="D2743" s="4" t="s">
        <v>4632</v>
      </c>
      <c r="E2743" s="4" t="s">
        <v>4633</v>
      </c>
      <c r="F2743">
        <v>0</v>
      </c>
      <c r="G2743">
        <v>2.9</v>
      </c>
      <c r="H2743">
        <f t="shared" si="168"/>
        <v>2025</v>
      </c>
      <c r="I2743">
        <f t="shared" si="169"/>
        <v>4</v>
      </c>
      <c r="J2743" t="s">
        <v>22</v>
      </c>
      <c r="K2743" t="str">
        <f>VLOOKUP(A2743,Funcionários!$A$1:$I$98,7,FALSE)</f>
        <v>Tarde</v>
      </c>
      <c r="L2743" t="str">
        <f>VLOOKUP(K2743,Turnos!$A$1:$C$4,2,FALSE)</f>
        <v>14:00</v>
      </c>
      <c r="M2743" t="str">
        <f>VLOOKUP(K2743,Turnos!$A$1:$C$4,3,FALSE)</f>
        <v>22:00</v>
      </c>
      <c r="N2743" s="6">
        <v>4.4322222222222205</v>
      </c>
      <c r="O2743" s="6">
        <v>6.4141666666666648</v>
      </c>
      <c r="P2743" s="6">
        <f t="shared" si="170"/>
        <v>10.846388888888885</v>
      </c>
      <c r="Q2743" t="str">
        <f t="shared" si="171"/>
        <v>Anomalia</v>
      </c>
      <c r="R2743" t="str">
        <f>VLOOKUP(A2743,Funcionários!$A$1:$I$98,6,FALSE)</f>
        <v>Logística</v>
      </c>
      <c r="S2743" t="str">
        <f>VLOOKUP(A2743,Funcionários!$A$1:$I$98,5,FALSE)</f>
        <v>Auxiliar</v>
      </c>
      <c r="T2743">
        <f>VLOOKUP(A2743,Funcionários!$A$1:$I$98,8,FALSE)</f>
        <v>10551.03</v>
      </c>
      <c r="U2743" t="str">
        <f>VLOOKUP(A2743,Funcionários!$A$1:$I$98,3,FALSE)</f>
        <v>F</v>
      </c>
    </row>
    <row r="2744" spans="1:21" x14ac:dyDescent="0.3">
      <c r="A2744">
        <v>95</v>
      </c>
      <c r="B2744" t="str">
        <f>VLOOKUP(A2744,Funcionários!$A$1:$I$98,2,FALSE)</f>
        <v>Sarah Santos</v>
      </c>
      <c r="C2744" s="2" t="s">
        <v>42</v>
      </c>
      <c r="D2744" s="4" t="s">
        <v>4634</v>
      </c>
      <c r="E2744" s="4" t="s">
        <v>4635</v>
      </c>
      <c r="F2744">
        <v>0</v>
      </c>
      <c r="G2744">
        <v>2.8</v>
      </c>
      <c r="H2744">
        <f t="shared" si="168"/>
        <v>2025</v>
      </c>
      <c r="I2744">
        <f t="shared" si="169"/>
        <v>4</v>
      </c>
      <c r="J2744" t="s">
        <v>26</v>
      </c>
      <c r="K2744" t="str">
        <f>VLOOKUP(A2744,Funcionários!$A$1:$I$98,7,FALSE)</f>
        <v>Tarde</v>
      </c>
      <c r="L2744" t="str">
        <f>VLOOKUP(K2744,Turnos!$A$1:$C$4,2,FALSE)</f>
        <v>14:00</v>
      </c>
      <c r="M2744" t="str">
        <f>VLOOKUP(K2744,Turnos!$A$1:$C$4,3,FALSE)</f>
        <v>22:00</v>
      </c>
      <c r="N2744" s="6">
        <v>12.35888888888889</v>
      </c>
      <c r="O2744" s="6">
        <v>1.2986111111111107</v>
      </c>
      <c r="P2744" s="6">
        <f t="shared" si="170"/>
        <v>13.657500000000001</v>
      </c>
      <c r="Q2744" t="str">
        <f t="shared" si="171"/>
        <v>Anomalia</v>
      </c>
      <c r="R2744" t="str">
        <f>VLOOKUP(A2744,Funcionários!$A$1:$I$98,6,FALSE)</f>
        <v>Logística</v>
      </c>
      <c r="S2744" t="str">
        <f>VLOOKUP(A2744,Funcionários!$A$1:$I$98,5,FALSE)</f>
        <v>Auxiliar</v>
      </c>
      <c r="T2744">
        <f>VLOOKUP(A2744,Funcionários!$A$1:$I$98,8,FALSE)</f>
        <v>10551.03</v>
      </c>
      <c r="U2744" t="str">
        <f>VLOOKUP(A2744,Funcionários!$A$1:$I$98,3,FALSE)</f>
        <v>F</v>
      </c>
    </row>
    <row r="2745" spans="1:21" x14ac:dyDescent="0.3">
      <c r="A2745">
        <v>95</v>
      </c>
      <c r="B2745" t="str">
        <f>VLOOKUP(A2745,Funcionários!$A$1:$I$98,2,FALSE)</f>
        <v>Sarah Santos</v>
      </c>
      <c r="C2745" s="2" t="s">
        <v>45</v>
      </c>
      <c r="D2745" s="4" t="s">
        <v>4636</v>
      </c>
      <c r="E2745" s="4" t="s">
        <v>4637</v>
      </c>
      <c r="F2745">
        <v>0</v>
      </c>
      <c r="G2745">
        <v>0.5</v>
      </c>
      <c r="H2745">
        <f t="shared" si="168"/>
        <v>2025</v>
      </c>
      <c r="I2745">
        <f t="shared" si="169"/>
        <v>4</v>
      </c>
      <c r="J2745" t="s">
        <v>28</v>
      </c>
      <c r="K2745" t="str">
        <f>VLOOKUP(A2745,Funcionários!$A$1:$I$98,7,FALSE)</f>
        <v>Tarde</v>
      </c>
      <c r="L2745" t="str">
        <f>VLOOKUP(K2745,Turnos!$A$1:$C$4,2,FALSE)</f>
        <v>14:00</v>
      </c>
      <c r="M2745" t="str">
        <f>VLOOKUP(K2745,Turnos!$A$1:$C$4,3,FALSE)</f>
        <v>22:00</v>
      </c>
      <c r="N2745" s="6">
        <v>0.29472222222222122</v>
      </c>
      <c r="O2745" s="6">
        <v>11.500555555555556</v>
      </c>
      <c r="P2745" s="6">
        <f t="shared" si="170"/>
        <v>11.795277777777777</v>
      </c>
      <c r="Q2745" t="str">
        <f t="shared" si="171"/>
        <v>Anomalia</v>
      </c>
      <c r="R2745" t="str">
        <f>VLOOKUP(A2745,Funcionários!$A$1:$I$98,6,FALSE)</f>
        <v>Logística</v>
      </c>
      <c r="S2745" t="str">
        <f>VLOOKUP(A2745,Funcionários!$A$1:$I$98,5,FALSE)</f>
        <v>Auxiliar</v>
      </c>
      <c r="T2745">
        <f>VLOOKUP(A2745,Funcionários!$A$1:$I$98,8,FALSE)</f>
        <v>10551.03</v>
      </c>
      <c r="U2745" t="str">
        <f>VLOOKUP(A2745,Funcionários!$A$1:$I$98,3,FALSE)</f>
        <v>F</v>
      </c>
    </row>
    <row r="2746" spans="1:21" x14ac:dyDescent="0.3">
      <c r="A2746">
        <v>95</v>
      </c>
      <c r="B2746" t="str">
        <f>VLOOKUP(A2746,Funcionários!$A$1:$I$98,2,FALSE)</f>
        <v>Sarah Santos</v>
      </c>
      <c r="C2746" s="2" t="s">
        <v>48</v>
      </c>
      <c r="D2746" s="4" t="s">
        <v>4638</v>
      </c>
      <c r="E2746" s="4" t="s">
        <v>4639</v>
      </c>
      <c r="F2746">
        <v>0</v>
      </c>
      <c r="G2746">
        <v>2</v>
      </c>
      <c r="H2746">
        <f t="shared" si="168"/>
        <v>2025</v>
      </c>
      <c r="I2746">
        <f t="shared" si="169"/>
        <v>4</v>
      </c>
      <c r="J2746" t="s">
        <v>9</v>
      </c>
      <c r="K2746" t="str">
        <f>VLOOKUP(A2746,Funcionários!$A$1:$I$98,7,FALSE)</f>
        <v>Tarde</v>
      </c>
      <c r="L2746" t="str">
        <f>VLOOKUP(K2746,Turnos!$A$1:$C$4,2,FALSE)</f>
        <v>14:00</v>
      </c>
      <c r="M2746" t="str">
        <f>VLOOKUP(K2746,Turnos!$A$1:$C$4,3,FALSE)</f>
        <v>22:00</v>
      </c>
      <c r="N2746" s="6">
        <v>3.8561111111111108</v>
      </c>
      <c r="O2746" s="6">
        <v>7.3274999999999997</v>
      </c>
      <c r="P2746" s="6">
        <f t="shared" si="170"/>
        <v>11.183611111111111</v>
      </c>
      <c r="Q2746" t="str">
        <f t="shared" si="171"/>
        <v>Anomalia</v>
      </c>
      <c r="R2746" t="str">
        <f>VLOOKUP(A2746,Funcionários!$A$1:$I$98,6,FALSE)</f>
        <v>Logística</v>
      </c>
      <c r="S2746" t="str">
        <f>VLOOKUP(A2746,Funcionários!$A$1:$I$98,5,FALSE)</f>
        <v>Auxiliar</v>
      </c>
      <c r="T2746">
        <f>VLOOKUP(A2746,Funcionários!$A$1:$I$98,8,FALSE)</f>
        <v>10551.03</v>
      </c>
      <c r="U2746" t="str">
        <f>VLOOKUP(A2746,Funcionários!$A$1:$I$98,3,FALSE)</f>
        <v>F</v>
      </c>
    </row>
    <row r="2747" spans="1:21" x14ac:dyDescent="0.3">
      <c r="A2747">
        <v>95</v>
      </c>
      <c r="B2747" t="str">
        <f>VLOOKUP(A2747,Funcionários!$A$1:$I$98,2,FALSE)</f>
        <v>Sarah Santos</v>
      </c>
      <c r="C2747" s="2" t="s">
        <v>51</v>
      </c>
      <c r="D2747" s="4" t="s">
        <v>4640</v>
      </c>
      <c r="E2747" s="4" t="s">
        <v>4641</v>
      </c>
      <c r="F2747">
        <v>0</v>
      </c>
      <c r="G2747">
        <v>1.9</v>
      </c>
      <c r="H2747">
        <f t="shared" si="168"/>
        <v>2025</v>
      </c>
      <c r="I2747">
        <f t="shared" si="169"/>
        <v>4</v>
      </c>
      <c r="J2747" t="s">
        <v>12</v>
      </c>
      <c r="K2747" t="str">
        <f>VLOOKUP(A2747,Funcionários!$A$1:$I$98,7,FALSE)</f>
        <v>Tarde</v>
      </c>
      <c r="L2747" t="str">
        <f>VLOOKUP(K2747,Turnos!$A$1:$C$4,2,FALSE)</f>
        <v>14:00</v>
      </c>
      <c r="M2747" t="str">
        <f>VLOOKUP(K2747,Turnos!$A$1:$C$4,3,FALSE)</f>
        <v>22:00</v>
      </c>
      <c r="N2747" s="6">
        <v>9.2069444444444439</v>
      </c>
      <c r="O2747" s="6">
        <v>8.1294444444444434</v>
      </c>
      <c r="P2747" s="6">
        <f t="shared" si="170"/>
        <v>17.336388888888887</v>
      </c>
      <c r="Q2747" t="str">
        <f t="shared" si="171"/>
        <v>Anomalia</v>
      </c>
      <c r="R2747" t="str">
        <f>VLOOKUP(A2747,Funcionários!$A$1:$I$98,6,FALSE)</f>
        <v>Logística</v>
      </c>
      <c r="S2747" t="str">
        <f>VLOOKUP(A2747,Funcionários!$A$1:$I$98,5,FALSE)</f>
        <v>Auxiliar</v>
      </c>
      <c r="T2747">
        <f>VLOOKUP(A2747,Funcionários!$A$1:$I$98,8,FALSE)</f>
        <v>10551.03</v>
      </c>
      <c r="U2747" t="str">
        <f>VLOOKUP(A2747,Funcionários!$A$1:$I$98,3,FALSE)</f>
        <v>F</v>
      </c>
    </row>
    <row r="2748" spans="1:21" x14ac:dyDescent="0.3">
      <c r="A2748">
        <v>95</v>
      </c>
      <c r="B2748" t="str">
        <f>VLOOKUP(A2748,Funcionários!$A$1:$I$98,2,FALSE)</f>
        <v>Sarah Santos</v>
      </c>
      <c r="C2748" s="2" t="s">
        <v>54</v>
      </c>
      <c r="D2748" s="4"/>
      <c r="E2748" s="4"/>
      <c r="F2748">
        <v>1</v>
      </c>
      <c r="G2748">
        <v>0</v>
      </c>
      <c r="H2748">
        <f t="shared" si="168"/>
        <v>2025</v>
      </c>
      <c r="I2748">
        <f t="shared" si="169"/>
        <v>4</v>
      </c>
      <c r="J2748" t="s">
        <v>16</v>
      </c>
      <c r="K2748" t="str">
        <f>VLOOKUP(A2748,Funcionários!$A$1:$I$98,7,FALSE)</f>
        <v>Tarde</v>
      </c>
      <c r="L2748" t="str">
        <f>VLOOKUP(K2748,Turnos!$A$1:$C$4,2,FALSE)</f>
        <v>14:00</v>
      </c>
      <c r="M2748" t="str">
        <f>VLOOKUP(K2748,Turnos!$A$1:$C$4,3,FALSE)</f>
        <v>22:00</v>
      </c>
      <c r="N2748" s="6">
        <v>14</v>
      </c>
      <c r="O2748" s="6">
        <v>22</v>
      </c>
      <c r="P2748" s="6">
        <f t="shared" si="170"/>
        <v>36</v>
      </c>
      <c r="Q2748" t="str">
        <f t="shared" si="171"/>
        <v>Anomalia</v>
      </c>
      <c r="R2748" t="str">
        <f>VLOOKUP(A2748,Funcionários!$A$1:$I$98,6,FALSE)</f>
        <v>Logística</v>
      </c>
      <c r="S2748" t="str">
        <f>VLOOKUP(A2748,Funcionários!$A$1:$I$98,5,FALSE)</f>
        <v>Auxiliar</v>
      </c>
      <c r="T2748">
        <f>VLOOKUP(A2748,Funcionários!$A$1:$I$98,8,FALSE)</f>
        <v>10551.03</v>
      </c>
      <c r="U2748" t="str">
        <f>VLOOKUP(A2748,Funcionários!$A$1:$I$98,3,FALSE)</f>
        <v>F</v>
      </c>
    </row>
    <row r="2749" spans="1:21" x14ac:dyDescent="0.3">
      <c r="A2749">
        <v>95</v>
      </c>
      <c r="B2749" t="str">
        <f>VLOOKUP(A2749,Funcionários!$A$1:$I$98,2,FALSE)</f>
        <v>Sarah Santos</v>
      </c>
      <c r="C2749" s="2" t="s">
        <v>57</v>
      </c>
      <c r="D2749" s="4" t="s">
        <v>4642</v>
      </c>
      <c r="E2749" s="4" t="s">
        <v>3221</v>
      </c>
      <c r="F2749">
        <v>0</v>
      </c>
      <c r="G2749">
        <v>2.1</v>
      </c>
      <c r="H2749">
        <f t="shared" si="168"/>
        <v>2025</v>
      </c>
      <c r="I2749">
        <f t="shared" si="169"/>
        <v>4</v>
      </c>
      <c r="J2749" t="s">
        <v>18</v>
      </c>
      <c r="K2749" t="str">
        <f>VLOOKUP(A2749,Funcionários!$A$1:$I$98,7,FALSE)</f>
        <v>Tarde</v>
      </c>
      <c r="L2749" t="str">
        <f>VLOOKUP(K2749,Turnos!$A$1:$C$4,2,FALSE)</f>
        <v>14:00</v>
      </c>
      <c r="M2749" t="str">
        <f>VLOOKUP(K2749,Turnos!$A$1:$C$4,3,FALSE)</f>
        <v>22:00</v>
      </c>
      <c r="N2749" s="6">
        <v>9.9063888888888911</v>
      </c>
      <c r="O2749" s="6">
        <v>9.2511111111111095</v>
      </c>
      <c r="P2749" s="6">
        <f t="shared" si="170"/>
        <v>19.157499999999999</v>
      </c>
      <c r="Q2749" t="str">
        <f t="shared" si="171"/>
        <v>Anomalia</v>
      </c>
      <c r="R2749" t="str">
        <f>VLOOKUP(A2749,Funcionários!$A$1:$I$98,6,FALSE)</f>
        <v>Logística</v>
      </c>
      <c r="S2749" t="str">
        <f>VLOOKUP(A2749,Funcionários!$A$1:$I$98,5,FALSE)</f>
        <v>Auxiliar</v>
      </c>
      <c r="T2749">
        <f>VLOOKUP(A2749,Funcionários!$A$1:$I$98,8,FALSE)</f>
        <v>10551.03</v>
      </c>
      <c r="U2749" t="str">
        <f>VLOOKUP(A2749,Funcionários!$A$1:$I$98,3,FALSE)</f>
        <v>F</v>
      </c>
    </row>
    <row r="2750" spans="1:21" x14ac:dyDescent="0.3">
      <c r="A2750">
        <v>95</v>
      </c>
      <c r="B2750" t="str">
        <f>VLOOKUP(A2750,Funcionários!$A$1:$I$98,2,FALSE)</f>
        <v>Sarah Santos</v>
      </c>
      <c r="C2750" s="2" t="s">
        <v>60</v>
      </c>
      <c r="D2750" s="4" t="s">
        <v>2211</v>
      </c>
      <c r="E2750" s="4" t="s">
        <v>4643</v>
      </c>
      <c r="F2750">
        <v>0</v>
      </c>
      <c r="G2750">
        <v>1.1000000000000001</v>
      </c>
      <c r="H2750">
        <f t="shared" si="168"/>
        <v>2025</v>
      </c>
      <c r="I2750">
        <f t="shared" si="169"/>
        <v>4</v>
      </c>
      <c r="J2750" t="s">
        <v>22</v>
      </c>
      <c r="K2750" t="str">
        <f>VLOOKUP(A2750,Funcionários!$A$1:$I$98,7,FALSE)</f>
        <v>Tarde</v>
      </c>
      <c r="L2750" t="str">
        <f>VLOOKUP(K2750,Turnos!$A$1:$C$4,2,FALSE)</f>
        <v>14:00</v>
      </c>
      <c r="M2750" t="str">
        <f>VLOOKUP(K2750,Turnos!$A$1:$C$4,3,FALSE)</f>
        <v>22:00</v>
      </c>
      <c r="N2750" s="6">
        <v>13.441388888888889</v>
      </c>
      <c r="O2750" s="6">
        <v>6.4849999999999985</v>
      </c>
      <c r="P2750" s="6">
        <f t="shared" si="170"/>
        <v>19.926388888888887</v>
      </c>
      <c r="Q2750" t="str">
        <f t="shared" si="171"/>
        <v>Anomalia</v>
      </c>
      <c r="R2750" t="str">
        <f>VLOOKUP(A2750,Funcionários!$A$1:$I$98,6,FALSE)</f>
        <v>Logística</v>
      </c>
      <c r="S2750" t="str">
        <f>VLOOKUP(A2750,Funcionários!$A$1:$I$98,5,FALSE)</f>
        <v>Auxiliar</v>
      </c>
      <c r="T2750">
        <f>VLOOKUP(A2750,Funcionários!$A$1:$I$98,8,FALSE)</f>
        <v>10551.03</v>
      </c>
      <c r="U2750" t="str">
        <f>VLOOKUP(A2750,Funcionários!$A$1:$I$98,3,FALSE)</f>
        <v>F</v>
      </c>
    </row>
    <row r="2751" spans="1:21" x14ac:dyDescent="0.3">
      <c r="A2751">
        <v>95</v>
      </c>
      <c r="B2751" t="str">
        <f>VLOOKUP(A2751,Funcionários!$A$1:$I$98,2,FALSE)</f>
        <v>Sarah Santos</v>
      </c>
      <c r="C2751" s="2" t="s">
        <v>63</v>
      </c>
      <c r="D2751" s="4" t="s">
        <v>4644</v>
      </c>
      <c r="E2751" s="4" t="s">
        <v>4645</v>
      </c>
      <c r="F2751">
        <v>0</v>
      </c>
      <c r="G2751">
        <v>2</v>
      </c>
      <c r="H2751">
        <f t="shared" si="168"/>
        <v>2025</v>
      </c>
      <c r="I2751">
        <f t="shared" si="169"/>
        <v>4</v>
      </c>
      <c r="J2751" t="s">
        <v>26</v>
      </c>
      <c r="K2751" t="str">
        <f>VLOOKUP(A2751,Funcionários!$A$1:$I$98,7,FALSE)</f>
        <v>Tarde</v>
      </c>
      <c r="L2751" t="str">
        <f>VLOOKUP(K2751,Turnos!$A$1:$C$4,2,FALSE)</f>
        <v>14:00</v>
      </c>
      <c r="M2751" t="str">
        <f>VLOOKUP(K2751,Turnos!$A$1:$C$4,3,FALSE)</f>
        <v>22:00</v>
      </c>
      <c r="N2751" s="6">
        <v>5.3758333333333317</v>
      </c>
      <c r="O2751" s="6">
        <v>21.371944444444445</v>
      </c>
      <c r="P2751" s="6">
        <f t="shared" si="170"/>
        <v>26.747777777777777</v>
      </c>
      <c r="Q2751" t="str">
        <f t="shared" si="171"/>
        <v>Anomalia</v>
      </c>
      <c r="R2751" t="str">
        <f>VLOOKUP(A2751,Funcionários!$A$1:$I$98,6,FALSE)</f>
        <v>Logística</v>
      </c>
      <c r="S2751" t="str">
        <f>VLOOKUP(A2751,Funcionários!$A$1:$I$98,5,FALSE)</f>
        <v>Auxiliar</v>
      </c>
      <c r="T2751">
        <f>VLOOKUP(A2751,Funcionários!$A$1:$I$98,8,FALSE)</f>
        <v>10551.03</v>
      </c>
      <c r="U2751" t="str">
        <f>VLOOKUP(A2751,Funcionários!$A$1:$I$98,3,FALSE)</f>
        <v>F</v>
      </c>
    </row>
    <row r="2752" spans="1:21" x14ac:dyDescent="0.3">
      <c r="A2752">
        <v>95</v>
      </c>
      <c r="B2752" t="str">
        <f>VLOOKUP(A2752,Funcionários!$A$1:$I$98,2,FALSE)</f>
        <v>Sarah Santos</v>
      </c>
      <c r="C2752" s="2" t="s">
        <v>66</v>
      </c>
      <c r="D2752" s="4" t="s">
        <v>600</v>
      </c>
      <c r="E2752" s="4" t="s">
        <v>1596</v>
      </c>
      <c r="F2752">
        <v>0</v>
      </c>
      <c r="G2752">
        <v>2</v>
      </c>
      <c r="H2752">
        <f t="shared" si="168"/>
        <v>2025</v>
      </c>
      <c r="I2752">
        <f t="shared" si="169"/>
        <v>4</v>
      </c>
      <c r="J2752" t="s">
        <v>28</v>
      </c>
      <c r="K2752" t="str">
        <f>VLOOKUP(A2752,Funcionários!$A$1:$I$98,7,FALSE)</f>
        <v>Tarde</v>
      </c>
      <c r="L2752" t="str">
        <f>VLOOKUP(K2752,Turnos!$A$1:$C$4,2,FALSE)</f>
        <v>14:00</v>
      </c>
      <c r="M2752" t="str">
        <f>VLOOKUP(K2752,Turnos!$A$1:$C$4,3,FALSE)</f>
        <v>22:00</v>
      </c>
      <c r="N2752" s="6">
        <v>4.9325000000000001</v>
      </c>
      <c r="O2752" s="6">
        <v>14.109999999999998</v>
      </c>
      <c r="P2752" s="6">
        <f t="shared" si="170"/>
        <v>19.042499999999997</v>
      </c>
      <c r="Q2752" t="str">
        <f t="shared" si="171"/>
        <v>Anomalia</v>
      </c>
      <c r="R2752" t="str">
        <f>VLOOKUP(A2752,Funcionários!$A$1:$I$98,6,FALSE)</f>
        <v>Logística</v>
      </c>
      <c r="S2752" t="str">
        <f>VLOOKUP(A2752,Funcionários!$A$1:$I$98,5,FALSE)</f>
        <v>Auxiliar</v>
      </c>
      <c r="T2752">
        <f>VLOOKUP(A2752,Funcionários!$A$1:$I$98,8,FALSE)</f>
        <v>10551.03</v>
      </c>
      <c r="U2752" t="str">
        <f>VLOOKUP(A2752,Funcionários!$A$1:$I$98,3,FALSE)</f>
        <v>F</v>
      </c>
    </row>
    <row r="2753" spans="1:21" x14ac:dyDescent="0.3">
      <c r="A2753">
        <v>95</v>
      </c>
      <c r="B2753" t="str">
        <f>VLOOKUP(A2753,Funcionários!$A$1:$I$98,2,FALSE)</f>
        <v>Sarah Santos</v>
      </c>
      <c r="C2753" s="2" t="s">
        <v>69</v>
      </c>
      <c r="D2753" s="4" t="s">
        <v>4646</v>
      </c>
      <c r="E2753" s="4" t="s">
        <v>4647</v>
      </c>
      <c r="F2753">
        <v>0</v>
      </c>
      <c r="G2753">
        <v>1.1000000000000001</v>
      </c>
      <c r="H2753">
        <f t="shared" si="168"/>
        <v>2025</v>
      </c>
      <c r="I2753">
        <f t="shared" si="169"/>
        <v>4</v>
      </c>
      <c r="J2753" t="s">
        <v>9</v>
      </c>
      <c r="K2753" t="str">
        <f>VLOOKUP(A2753,Funcionários!$A$1:$I$98,7,FALSE)</f>
        <v>Tarde</v>
      </c>
      <c r="L2753" t="str">
        <f>VLOOKUP(K2753,Turnos!$A$1:$C$4,2,FALSE)</f>
        <v>14:00</v>
      </c>
      <c r="M2753" t="str">
        <f>VLOOKUP(K2753,Turnos!$A$1:$C$4,3,FALSE)</f>
        <v>22:00</v>
      </c>
      <c r="N2753" s="6">
        <v>5.2888888888888879</v>
      </c>
      <c r="O2753" s="6">
        <v>21.511111111111109</v>
      </c>
      <c r="P2753" s="6">
        <f t="shared" si="170"/>
        <v>26.799999999999997</v>
      </c>
      <c r="Q2753" t="str">
        <f t="shared" si="171"/>
        <v>Anomalia</v>
      </c>
      <c r="R2753" t="str">
        <f>VLOOKUP(A2753,Funcionários!$A$1:$I$98,6,FALSE)</f>
        <v>Logística</v>
      </c>
      <c r="S2753" t="str">
        <f>VLOOKUP(A2753,Funcionários!$A$1:$I$98,5,FALSE)</f>
        <v>Auxiliar</v>
      </c>
      <c r="T2753">
        <f>VLOOKUP(A2753,Funcionários!$A$1:$I$98,8,FALSE)</f>
        <v>10551.03</v>
      </c>
      <c r="U2753" t="str">
        <f>VLOOKUP(A2753,Funcionários!$A$1:$I$98,3,FALSE)</f>
        <v>F</v>
      </c>
    </row>
    <row r="2754" spans="1:21" x14ac:dyDescent="0.3">
      <c r="A2754">
        <v>95</v>
      </c>
      <c r="B2754" t="str">
        <f>VLOOKUP(A2754,Funcionários!$A$1:$I$98,2,FALSE)</f>
        <v>Sarah Santos</v>
      </c>
      <c r="C2754" s="2" t="s">
        <v>72</v>
      </c>
      <c r="D2754" s="4"/>
      <c r="E2754" s="4"/>
      <c r="F2754">
        <v>1</v>
      </c>
      <c r="G2754">
        <v>0</v>
      </c>
      <c r="H2754">
        <f t="shared" si="168"/>
        <v>2025</v>
      </c>
      <c r="I2754">
        <f t="shared" si="169"/>
        <v>4</v>
      </c>
      <c r="J2754" t="s">
        <v>12</v>
      </c>
      <c r="K2754" t="str">
        <f>VLOOKUP(A2754,Funcionários!$A$1:$I$98,7,FALSE)</f>
        <v>Tarde</v>
      </c>
      <c r="L2754" t="str">
        <f>VLOOKUP(K2754,Turnos!$A$1:$C$4,2,FALSE)</f>
        <v>14:00</v>
      </c>
      <c r="M2754" t="str">
        <f>VLOOKUP(K2754,Turnos!$A$1:$C$4,3,FALSE)</f>
        <v>22:00</v>
      </c>
      <c r="N2754" s="6">
        <v>14</v>
      </c>
      <c r="O2754" s="6">
        <v>22</v>
      </c>
      <c r="P2754" s="6">
        <f t="shared" si="170"/>
        <v>36</v>
      </c>
      <c r="Q2754" t="str">
        <f t="shared" si="171"/>
        <v>Anomalia</v>
      </c>
      <c r="R2754" t="str">
        <f>VLOOKUP(A2754,Funcionários!$A$1:$I$98,6,FALSE)</f>
        <v>Logística</v>
      </c>
      <c r="S2754" t="str">
        <f>VLOOKUP(A2754,Funcionários!$A$1:$I$98,5,FALSE)</f>
        <v>Auxiliar</v>
      </c>
      <c r="T2754">
        <f>VLOOKUP(A2754,Funcionários!$A$1:$I$98,8,FALSE)</f>
        <v>10551.03</v>
      </c>
      <c r="U2754" t="str">
        <f>VLOOKUP(A2754,Funcionários!$A$1:$I$98,3,FALSE)</f>
        <v>F</v>
      </c>
    </row>
    <row r="2755" spans="1:21" x14ac:dyDescent="0.3">
      <c r="A2755">
        <v>95</v>
      </c>
      <c r="B2755" t="str">
        <f>VLOOKUP(A2755,Funcionários!$A$1:$I$98,2,FALSE)</f>
        <v>Sarah Santos</v>
      </c>
      <c r="C2755" s="2" t="s">
        <v>75</v>
      </c>
      <c r="D2755" s="4"/>
      <c r="E2755" s="4"/>
      <c r="F2755">
        <v>0</v>
      </c>
      <c r="G2755">
        <v>0</v>
      </c>
      <c r="H2755">
        <f t="shared" ref="H2755:H2818" si="172">YEAR(C2755)</f>
        <v>2025</v>
      </c>
      <c r="I2755">
        <f t="shared" ref="I2755:I2818" si="173">MONTH(C2755)</f>
        <v>4</v>
      </c>
      <c r="J2755" t="s">
        <v>16</v>
      </c>
      <c r="K2755" t="str">
        <f>VLOOKUP(A2755,Funcionários!$A$1:$I$98,7,FALSE)</f>
        <v>Tarde</v>
      </c>
      <c r="L2755" t="str">
        <f>VLOOKUP(K2755,Turnos!$A$1:$C$4,2,FALSE)</f>
        <v>14:00</v>
      </c>
      <c r="M2755" t="str">
        <f>VLOOKUP(K2755,Turnos!$A$1:$C$4,3,FALSE)</f>
        <v>22:00</v>
      </c>
      <c r="N2755" s="6">
        <v>14</v>
      </c>
      <c r="O2755" s="6">
        <v>22</v>
      </c>
      <c r="P2755" s="6">
        <f t="shared" ref="P2755:P2818" si="174">N2755+O2755</f>
        <v>36</v>
      </c>
      <c r="Q2755" t="str">
        <f t="shared" ref="Q2755:Q2818" si="175">IF(OR(N2755&gt;2,O2755&gt;2),"Anomalia","OK")</f>
        <v>Anomalia</v>
      </c>
      <c r="R2755" t="str">
        <f>VLOOKUP(A2755,Funcionários!$A$1:$I$98,6,FALSE)</f>
        <v>Logística</v>
      </c>
      <c r="S2755" t="str">
        <f>VLOOKUP(A2755,Funcionários!$A$1:$I$98,5,FALSE)</f>
        <v>Auxiliar</v>
      </c>
      <c r="T2755">
        <f>VLOOKUP(A2755,Funcionários!$A$1:$I$98,8,FALSE)</f>
        <v>10551.03</v>
      </c>
      <c r="U2755" t="str">
        <f>VLOOKUP(A2755,Funcionários!$A$1:$I$98,3,FALSE)</f>
        <v>F</v>
      </c>
    </row>
    <row r="2756" spans="1:21" x14ac:dyDescent="0.3">
      <c r="A2756">
        <v>95</v>
      </c>
      <c r="B2756" t="str">
        <f>VLOOKUP(A2756,Funcionários!$A$1:$I$98,2,FALSE)</f>
        <v>Sarah Santos</v>
      </c>
      <c r="C2756" s="2" t="s">
        <v>76</v>
      </c>
      <c r="D2756" s="4" t="s">
        <v>4648</v>
      </c>
      <c r="E2756" s="4" t="s">
        <v>4649</v>
      </c>
      <c r="F2756">
        <v>0</v>
      </c>
      <c r="G2756">
        <v>1.7</v>
      </c>
      <c r="H2756">
        <f t="shared" si="172"/>
        <v>2025</v>
      </c>
      <c r="I2756">
        <f t="shared" si="173"/>
        <v>4</v>
      </c>
      <c r="J2756" t="s">
        <v>18</v>
      </c>
      <c r="K2756" t="str">
        <f>VLOOKUP(A2756,Funcionários!$A$1:$I$98,7,FALSE)</f>
        <v>Tarde</v>
      </c>
      <c r="L2756" t="str">
        <f>VLOOKUP(K2756,Turnos!$A$1:$C$4,2,FALSE)</f>
        <v>14:00</v>
      </c>
      <c r="M2756" t="str">
        <f>VLOOKUP(K2756,Turnos!$A$1:$C$4,3,FALSE)</f>
        <v>22:00</v>
      </c>
      <c r="N2756" s="6">
        <v>5.4933333333333358</v>
      </c>
      <c r="O2756" s="6">
        <v>13.946388888888889</v>
      </c>
      <c r="P2756" s="6">
        <f t="shared" si="174"/>
        <v>19.439722222222223</v>
      </c>
      <c r="Q2756" t="str">
        <f t="shared" si="175"/>
        <v>Anomalia</v>
      </c>
      <c r="R2756" t="str">
        <f>VLOOKUP(A2756,Funcionários!$A$1:$I$98,6,FALSE)</f>
        <v>Logística</v>
      </c>
      <c r="S2756" t="str">
        <f>VLOOKUP(A2756,Funcionários!$A$1:$I$98,5,FALSE)</f>
        <v>Auxiliar</v>
      </c>
      <c r="T2756">
        <f>VLOOKUP(A2756,Funcionários!$A$1:$I$98,8,FALSE)</f>
        <v>10551.03</v>
      </c>
      <c r="U2756" t="str">
        <f>VLOOKUP(A2756,Funcionários!$A$1:$I$98,3,FALSE)</f>
        <v>F</v>
      </c>
    </row>
    <row r="2757" spans="1:21" x14ac:dyDescent="0.3">
      <c r="A2757">
        <v>95</v>
      </c>
      <c r="B2757" t="str">
        <f>VLOOKUP(A2757,Funcionários!$A$1:$I$98,2,FALSE)</f>
        <v>Sarah Santos</v>
      </c>
      <c r="C2757" s="2" t="s">
        <v>79</v>
      </c>
      <c r="D2757" s="4" t="s">
        <v>4650</v>
      </c>
      <c r="E2757" s="4" t="s">
        <v>4651</v>
      </c>
      <c r="F2757">
        <v>0</v>
      </c>
      <c r="G2757">
        <v>2.4</v>
      </c>
      <c r="H2757">
        <f t="shared" si="172"/>
        <v>2025</v>
      </c>
      <c r="I2757">
        <f t="shared" si="173"/>
        <v>4</v>
      </c>
      <c r="J2757" t="s">
        <v>22</v>
      </c>
      <c r="K2757" t="str">
        <f>VLOOKUP(A2757,Funcionários!$A$1:$I$98,7,FALSE)</f>
        <v>Tarde</v>
      </c>
      <c r="L2757" t="str">
        <f>VLOOKUP(K2757,Turnos!$A$1:$C$4,2,FALSE)</f>
        <v>14:00</v>
      </c>
      <c r="M2757" t="str">
        <f>VLOOKUP(K2757,Turnos!$A$1:$C$4,3,FALSE)</f>
        <v>22:00</v>
      </c>
      <c r="N2757" s="6">
        <v>8.8611111111111125</v>
      </c>
      <c r="O2757" s="6">
        <v>1.7813888888888885</v>
      </c>
      <c r="P2757" s="6">
        <f t="shared" si="174"/>
        <v>10.642500000000002</v>
      </c>
      <c r="Q2757" t="str">
        <f t="shared" si="175"/>
        <v>Anomalia</v>
      </c>
      <c r="R2757" t="str">
        <f>VLOOKUP(A2757,Funcionários!$A$1:$I$98,6,FALSE)</f>
        <v>Logística</v>
      </c>
      <c r="S2757" t="str">
        <f>VLOOKUP(A2757,Funcionários!$A$1:$I$98,5,FALSE)</f>
        <v>Auxiliar</v>
      </c>
      <c r="T2757">
        <f>VLOOKUP(A2757,Funcionários!$A$1:$I$98,8,FALSE)</f>
        <v>10551.03</v>
      </c>
      <c r="U2757" t="str">
        <f>VLOOKUP(A2757,Funcionários!$A$1:$I$98,3,FALSE)</f>
        <v>F</v>
      </c>
    </row>
    <row r="2758" spans="1:21" x14ac:dyDescent="0.3">
      <c r="A2758">
        <v>95</v>
      </c>
      <c r="B2758" t="str">
        <f>VLOOKUP(A2758,Funcionários!$A$1:$I$98,2,FALSE)</f>
        <v>Sarah Santos</v>
      </c>
      <c r="C2758" s="2" t="s">
        <v>82</v>
      </c>
      <c r="D2758" s="4" t="s">
        <v>4652</v>
      </c>
      <c r="E2758" s="4" t="s">
        <v>4653</v>
      </c>
      <c r="F2758">
        <v>0</v>
      </c>
      <c r="G2758">
        <v>1.9</v>
      </c>
      <c r="H2758">
        <f t="shared" si="172"/>
        <v>2025</v>
      </c>
      <c r="I2758">
        <f t="shared" si="173"/>
        <v>4</v>
      </c>
      <c r="J2758" t="s">
        <v>26</v>
      </c>
      <c r="K2758" t="str">
        <f>VLOOKUP(A2758,Funcionários!$A$1:$I$98,7,FALSE)</f>
        <v>Tarde</v>
      </c>
      <c r="L2758" t="str">
        <f>VLOOKUP(K2758,Turnos!$A$1:$C$4,2,FALSE)</f>
        <v>14:00</v>
      </c>
      <c r="M2758" t="str">
        <f>VLOOKUP(K2758,Turnos!$A$1:$C$4,3,FALSE)</f>
        <v>22:00</v>
      </c>
      <c r="N2758" s="6">
        <v>3.7522222222222208</v>
      </c>
      <c r="O2758" s="6">
        <v>0.87027777777777438</v>
      </c>
      <c r="P2758" s="6">
        <f t="shared" si="174"/>
        <v>4.6224999999999952</v>
      </c>
      <c r="Q2758" t="str">
        <f t="shared" si="175"/>
        <v>Anomalia</v>
      </c>
      <c r="R2758" t="str">
        <f>VLOOKUP(A2758,Funcionários!$A$1:$I$98,6,FALSE)</f>
        <v>Logística</v>
      </c>
      <c r="S2758" t="str">
        <f>VLOOKUP(A2758,Funcionários!$A$1:$I$98,5,FALSE)</f>
        <v>Auxiliar</v>
      </c>
      <c r="T2758">
        <f>VLOOKUP(A2758,Funcionários!$A$1:$I$98,8,FALSE)</f>
        <v>10551.03</v>
      </c>
      <c r="U2758" t="str">
        <f>VLOOKUP(A2758,Funcionários!$A$1:$I$98,3,FALSE)</f>
        <v>F</v>
      </c>
    </row>
    <row r="2759" spans="1:21" x14ac:dyDescent="0.3">
      <c r="A2759">
        <v>95</v>
      </c>
      <c r="B2759" t="str">
        <f>VLOOKUP(A2759,Funcionários!$A$1:$I$98,2,FALSE)</f>
        <v>Sarah Santos</v>
      </c>
      <c r="C2759" s="2" t="s">
        <v>85</v>
      </c>
      <c r="D2759" s="4" t="s">
        <v>4654</v>
      </c>
      <c r="E2759" s="4" t="s">
        <v>1318</v>
      </c>
      <c r="F2759">
        <v>0</v>
      </c>
      <c r="G2759">
        <v>0.3</v>
      </c>
      <c r="H2759">
        <f t="shared" si="172"/>
        <v>2025</v>
      </c>
      <c r="I2759">
        <f t="shared" si="173"/>
        <v>4</v>
      </c>
      <c r="J2759" t="s">
        <v>28</v>
      </c>
      <c r="K2759" t="str">
        <f>VLOOKUP(A2759,Funcionários!$A$1:$I$98,7,FALSE)</f>
        <v>Tarde</v>
      </c>
      <c r="L2759" t="str">
        <f>VLOOKUP(K2759,Turnos!$A$1:$C$4,2,FALSE)</f>
        <v>14:00</v>
      </c>
      <c r="M2759" t="str">
        <f>VLOOKUP(K2759,Turnos!$A$1:$C$4,3,FALSE)</f>
        <v>22:00</v>
      </c>
      <c r="N2759" s="6">
        <v>8.004999999999999</v>
      </c>
      <c r="O2759" s="6">
        <v>2.7930555555555534</v>
      </c>
      <c r="P2759" s="6">
        <f t="shared" si="174"/>
        <v>10.798055555555553</v>
      </c>
      <c r="Q2759" t="str">
        <f t="shared" si="175"/>
        <v>Anomalia</v>
      </c>
      <c r="R2759" t="str">
        <f>VLOOKUP(A2759,Funcionários!$A$1:$I$98,6,FALSE)</f>
        <v>Logística</v>
      </c>
      <c r="S2759" t="str">
        <f>VLOOKUP(A2759,Funcionários!$A$1:$I$98,5,FALSE)</f>
        <v>Auxiliar</v>
      </c>
      <c r="T2759">
        <f>VLOOKUP(A2759,Funcionários!$A$1:$I$98,8,FALSE)</f>
        <v>10551.03</v>
      </c>
      <c r="U2759" t="str">
        <f>VLOOKUP(A2759,Funcionários!$A$1:$I$98,3,FALSE)</f>
        <v>F</v>
      </c>
    </row>
    <row r="2760" spans="1:21" x14ac:dyDescent="0.3">
      <c r="A2760">
        <v>95</v>
      </c>
      <c r="B2760" t="str">
        <f>VLOOKUP(A2760,Funcionários!$A$1:$I$98,2,FALSE)</f>
        <v>Sarah Santos</v>
      </c>
      <c r="C2760" s="2" t="s">
        <v>88</v>
      </c>
      <c r="D2760" s="4" t="s">
        <v>4655</v>
      </c>
      <c r="E2760" s="4" t="s">
        <v>4656</v>
      </c>
      <c r="F2760">
        <v>0</v>
      </c>
      <c r="G2760">
        <v>2.4</v>
      </c>
      <c r="H2760">
        <f t="shared" si="172"/>
        <v>2025</v>
      </c>
      <c r="I2760">
        <f t="shared" si="173"/>
        <v>4</v>
      </c>
      <c r="J2760" t="s">
        <v>9</v>
      </c>
      <c r="K2760" t="str">
        <f>VLOOKUP(A2760,Funcionários!$A$1:$I$98,7,FALSE)</f>
        <v>Tarde</v>
      </c>
      <c r="L2760" t="str">
        <f>VLOOKUP(K2760,Turnos!$A$1:$C$4,2,FALSE)</f>
        <v>14:00</v>
      </c>
      <c r="M2760" t="str">
        <f>VLOOKUP(K2760,Turnos!$A$1:$C$4,3,FALSE)</f>
        <v>22:00</v>
      </c>
      <c r="N2760" s="6">
        <v>13.884444444444446</v>
      </c>
      <c r="O2760" s="6">
        <v>15.442777777777776</v>
      </c>
      <c r="P2760" s="6">
        <f t="shared" si="174"/>
        <v>29.327222222222222</v>
      </c>
      <c r="Q2760" t="str">
        <f t="shared" si="175"/>
        <v>Anomalia</v>
      </c>
      <c r="R2760" t="str">
        <f>VLOOKUP(A2760,Funcionários!$A$1:$I$98,6,FALSE)</f>
        <v>Logística</v>
      </c>
      <c r="S2760" t="str">
        <f>VLOOKUP(A2760,Funcionários!$A$1:$I$98,5,FALSE)</f>
        <v>Auxiliar</v>
      </c>
      <c r="T2760">
        <f>VLOOKUP(A2760,Funcionários!$A$1:$I$98,8,FALSE)</f>
        <v>10551.03</v>
      </c>
      <c r="U2760" t="str">
        <f>VLOOKUP(A2760,Funcionários!$A$1:$I$98,3,FALSE)</f>
        <v>F</v>
      </c>
    </row>
    <row r="2761" spans="1:21" x14ac:dyDescent="0.3">
      <c r="A2761">
        <v>95</v>
      </c>
      <c r="B2761" t="str">
        <f>VLOOKUP(A2761,Funcionários!$A$1:$I$98,2,FALSE)</f>
        <v>Sarah Santos</v>
      </c>
      <c r="C2761" s="2" t="s">
        <v>91</v>
      </c>
      <c r="D2761" s="4" t="s">
        <v>4657</v>
      </c>
      <c r="E2761" s="4" t="s">
        <v>4658</v>
      </c>
      <c r="F2761">
        <v>0</v>
      </c>
      <c r="G2761">
        <v>0.1</v>
      </c>
      <c r="H2761">
        <f t="shared" si="172"/>
        <v>2025</v>
      </c>
      <c r="I2761">
        <f t="shared" si="173"/>
        <v>4</v>
      </c>
      <c r="J2761" t="s">
        <v>12</v>
      </c>
      <c r="K2761" t="str">
        <f>VLOOKUP(A2761,Funcionários!$A$1:$I$98,7,FALSE)</f>
        <v>Tarde</v>
      </c>
      <c r="L2761" t="str">
        <f>VLOOKUP(K2761,Turnos!$A$1:$C$4,2,FALSE)</f>
        <v>14:00</v>
      </c>
      <c r="M2761" t="str">
        <f>VLOOKUP(K2761,Turnos!$A$1:$C$4,3,FALSE)</f>
        <v>22:00</v>
      </c>
      <c r="N2761" s="6">
        <v>2.6277777777777747</v>
      </c>
      <c r="O2761" s="6">
        <v>3.8013888888888872</v>
      </c>
      <c r="P2761" s="6">
        <f t="shared" si="174"/>
        <v>6.4291666666666618</v>
      </c>
      <c r="Q2761" t="str">
        <f t="shared" si="175"/>
        <v>Anomalia</v>
      </c>
      <c r="R2761" t="str">
        <f>VLOOKUP(A2761,Funcionários!$A$1:$I$98,6,FALSE)</f>
        <v>Logística</v>
      </c>
      <c r="S2761" t="str">
        <f>VLOOKUP(A2761,Funcionários!$A$1:$I$98,5,FALSE)</f>
        <v>Auxiliar</v>
      </c>
      <c r="T2761">
        <f>VLOOKUP(A2761,Funcionários!$A$1:$I$98,8,FALSE)</f>
        <v>10551.03</v>
      </c>
      <c r="U2761" t="str">
        <f>VLOOKUP(A2761,Funcionários!$A$1:$I$98,3,FALSE)</f>
        <v>F</v>
      </c>
    </row>
    <row r="2762" spans="1:21" x14ac:dyDescent="0.3">
      <c r="A2762">
        <v>96</v>
      </c>
      <c r="B2762" t="str">
        <f>VLOOKUP(A2762,Funcionários!$A$1:$I$98,2,FALSE)</f>
        <v>Nicolas Nunes</v>
      </c>
      <c r="C2762" s="2" t="s">
        <v>7</v>
      </c>
      <c r="D2762" s="4" t="s">
        <v>4659</v>
      </c>
      <c r="E2762" s="4" t="s">
        <v>4660</v>
      </c>
      <c r="F2762">
        <v>0</v>
      </c>
      <c r="G2762">
        <v>2.4</v>
      </c>
      <c r="H2762">
        <f t="shared" si="172"/>
        <v>2025</v>
      </c>
      <c r="I2762">
        <f t="shared" si="173"/>
        <v>5</v>
      </c>
      <c r="J2762" t="s">
        <v>9</v>
      </c>
      <c r="K2762" t="str">
        <f>VLOOKUP(A2762,Funcionários!$A$1:$I$98,7,FALSE)</f>
        <v>Manhã</v>
      </c>
      <c r="L2762" t="str">
        <f>VLOOKUP(K2762,Turnos!$A$1:$C$4,2,FALSE)</f>
        <v>06:00</v>
      </c>
      <c r="M2762" t="str">
        <f>VLOOKUP(K2762,Turnos!$A$1:$C$4,3,FALSE)</f>
        <v>14:00</v>
      </c>
      <c r="N2762" s="6">
        <v>9.875</v>
      </c>
      <c r="O2762" s="6">
        <v>5.1741666666666681</v>
      </c>
      <c r="P2762" s="6">
        <f t="shared" si="174"/>
        <v>15.049166666666668</v>
      </c>
      <c r="Q2762" t="str">
        <f t="shared" si="175"/>
        <v>Anomalia</v>
      </c>
      <c r="R2762" t="str">
        <f>VLOOKUP(A2762,Funcionários!$A$1:$I$98,6,FALSE)</f>
        <v>RH</v>
      </c>
      <c r="S2762" t="str">
        <f>VLOOKUP(A2762,Funcionários!$A$1:$I$98,5,FALSE)</f>
        <v>Supervisor</v>
      </c>
      <c r="T2762">
        <f>VLOOKUP(A2762,Funcionários!$A$1:$I$98,8,FALSE)</f>
        <v>14991.36</v>
      </c>
      <c r="U2762" t="str">
        <f>VLOOKUP(A2762,Funcionários!$A$1:$I$98,3,FALSE)</f>
        <v>F</v>
      </c>
    </row>
    <row r="2763" spans="1:21" x14ac:dyDescent="0.3">
      <c r="A2763">
        <v>96</v>
      </c>
      <c r="B2763" t="str">
        <f>VLOOKUP(A2763,Funcionários!$A$1:$I$98,2,FALSE)</f>
        <v>Nicolas Nunes</v>
      </c>
      <c r="C2763" s="2" t="s">
        <v>10</v>
      </c>
      <c r="D2763" s="4" t="s">
        <v>4661</v>
      </c>
      <c r="E2763" s="4" t="s">
        <v>4662</v>
      </c>
      <c r="F2763">
        <v>0</v>
      </c>
      <c r="G2763">
        <v>1.8</v>
      </c>
      <c r="H2763">
        <f t="shared" si="172"/>
        <v>2025</v>
      </c>
      <c r="I2763">
        <f t="shared" si="173"/>
        <v>5</v>
      </c>
      <c r="J2763" t="s">
        <v>12</v>
      </c>
      <c r="K2763" t="str">
        <f>VLOOKUP(A2763,Funcionários!$A$1:$I$98,7,FALSE)</f>
        <v>Manhã</v>
      </c>
      <c r="L2763" t="str">
        <f>VLOOKUP(K2763,Turnos!$A$1:$C$4,2,FALSE)</f>
        <v>06:00</v>
      </c>
      <c r="M2763" t="str">
        <f>VLOOKUP(K2763,Turnos!$A$1:$C$4,3,FALSE)</f>
        <v>14:00</v>
      </c>
      <c r="N2763" s="6">
        <v>8.7811111111111106</v>
      </c>
      <c r="O2763" s="6">
        <v>3.7655555555555575</v>
      </c>
      <c r="P2763" s="6">
        <f t="shared" si="174"/>
        <v>12.546666666666669</v>
      </c>
      <c r="Q2763" t="str">
        <f t="shared" si="175"/>
        <v>Anomalia</v>
      </c>
      <c r="R2763" t="str">
        <f>VLOOKUP(A2763,Funcionários!$A$1:$I$98,6,FALSE)</f>
        <v>RH</v>
      </c>
      <c r="S2763" t="str">
        <f>VLOOKUP(A2763,Funcionários!$A$1:$I$98,5,FALSE)</f>
        <v>Supervisor</v>
      </c>
      <c r="T2763">
        <f>VLOOKUP(A2763,Funcionários!$A$1:$I$98,8,FALSE)</f>
        <v>14991.36</v>
      </c>
      <c r="U2763" t="str">
        <f>VLOOKUP(A2763,Funcionários!$A$1:$I$98,3,FALSE)</f>
        <v>F</v>
      </c>
    </row>
    <row r="2764" spans="1:21" x14ac:dyDescent="0.3">
      <c r="A2764">
        <v>96</v>
      </c>
      <c r="B2764" t="str">
        <f>VLOOKUP(A2764,Funcionários!$A$1:$I$98,2,FALSE)</f>
        <v>Nicolas Nunes</v>
      </c>
      <c r="C2764" s="2" t="s">
        <v>13</v>
      </c>
      <c r="D2764" s="4" t="s">
        <v>4663</v>
      </c>
      <c r="E2764" s="4" t="s">
        <v>4664</v>
      </c>
      <c r="F2764">
        <v>0</v>
      </c>
      <c r="G2764">
        <v>0.4</v>
      </c>
      <c r="H2764">
        <f t="shared" si="172"/>
        <v>2025</v>
      </c>
      <c r="I2764">
        <f t="shared" si="173"/>
        <v>5</v>
      </c>
      <c r="J2764" t="s">
        <v>16</v>
      </c>
      <c r="K2764" t="str">
        <f>VLOOKUP(A2764,Funcionários!$A$1:$I$98,7,FALSE)</f>
        <v>Manhã</v>
      </c>
      <c r="L2764" t="str">
        <f>VLOOKUP(K2764,Turnos!$A$1:$C$4,2,FALSE)</f>
        <v>06:00</v>
      </c>
      <c r="M2764" t="str">
        <f>VLOOKUP(K2764,Turnos!$A$1:$C$4,3,FALSE)</f>
        <v>14:00</v>
      </c>
      <c r="N2764" s="6">
        <v>16.227222222222224</v>
      </c>
      <c r="O2764" s="6">
        <v>4.9625000000000021</v>
      </c>
      <c r="P2764" s="6">
        <f t="shared" si="174"/>
        <v>21.189722222222226</v>
      </c>
      <c r="Q2764" t="str">
        <f t="shared" si="175"/>
        <v>Anomalia</v>
      </c>
      <c r="R2764" t="str">
        <f>VLOOKUP(A2764,Funcionários!$A$1:$I$98,6,FALSE)</f>
        <v>RH</v>
      </c>
      <c r="S2764" t="str">
        <f>VLOOKUP(A2764,Funcionários!$A$1:$I$98,5,FALSE)</f>
        <v>Supervisor</v>
      </c>
      <c r="T2764">
        <f>VLOOKUP(A2764,Funcionários!$A$1:$I$98,8,FALSE)</f>
        <v>14991.36</v>
      </c>
      <c r="U2764" t="str">
        <f>VLOOKUP(A2764,Funcionários!$A$1:$I$98,3,FALSE)</f>
        <v>F</v>
      </c>
    </row>
    <row r="2765" spans="1:21" x14ac:dyDescent="0.3">
      <c r="A2765">
        <v>96</v>
      </c>
      <c r="B2765" t="str">
        <f>VLOOKUP(A2765,Funcionários!$A$1:$I$98,2,FALSE)</f>
        <v>Nicolas Nunes</v>
      </c>
      <c r="C2765" s="2" t="s">
        <v>17</v>
      </c>
      <c r="D2765" s="4" t="s">
        <v>4665</v>
      </c>
      <c r="E2765" s="4" t="s">
        <v>4666</v>
      </c>
      <c r="F2765">
        <v>0</v>
      </c>
      <c r="G2765">
        <v>2.7</v>
      </c>
      <c r="H2765">
        <f t="shared" si="172"/>
        <v>2025</v>
      </c>
      <c r="I2765">
        <f t="shared" si="173"/>
        <v>5</v>
      </c>
      <c r="J2765" t="s">
        <v>18</v>
      </c>
      <c r="K2765" t="str">
        <f>VLOOKUP(A2765,Funcionários!$A$1:$I$98,7,FALSE)</f>
        <v>Manhã</v>
      </c>
      <c r="L2765" t="str">
        <f>VLOOKUP(K2765,Turnos!$A$1:$C$4,2,FALSE)</f>
        <v>06:00</v>
      </c>
      <c r="M2765" t="str">
        <f>VLOOKUP(K2765,Turnos!$A$1:$C$4,3,FALSE)</f>
        <v>14:00</v>
      </c>
      <c r="N2765" s="6">
        <v>4.7352777777777781</v>
      </c>
      <c r="O2765" s="6">
        <v>1.8625000000000007</v>
      </c>
      <c r="P2765" s="6">
        <f t="shared" si="174"/>
        <v>6.5977777777777789</v>
      </c>
      <c r="Q2765" t="str">
        <f t="shared" si="175"/>
        <v>Anomalia</v>
      </c>
      <c r="R2765" t="str">
        <f>VLOOKUP(A2765,Funcionários!$A$1:$I$98,6,FALSE)</f>
        <v>RH</v>
      </c>
      <c r="S2765" t="str">
        <f>VLOOKUP(A2765,Funcionários!$A$1:$I$98,5,FALSE)</f>
        <v>Supervisor</v>
      </c>
      <c r="T2765">
        <f>VLOOKUP(A2765,Funcionários!$A$1:$I$98,8,FALSE)</f>
        <v>14991.36</v>
      </c>
      <c r="U2765" t="str">
        <f>VLOOKUP(A2765,Funcionários!$A$1:$I$98,3,FALSE)</f>
        <v>F</v>
      </c>
    </row>
    <row r="2766" spans="1:21" x14ac:dyDescent="0.3">
      <c r="A2766">
        <v>96</v>
      </c>
      <c r="B2766" t="str">
        <f>VLOOKUP(A2766,Funcionários!$A$1:$I$98,2,FALSE)</f>
        <v>Nicolas Nunes</v>
      </c>
      <c r="C2766" s="2" t="s">
        <v>19</v>
      </c>
      <c r="D2766" s="4" t="s">
        <v>3485</v>
      </c>
      <c r="E2766" s="4" t="s">
        <v>4667</v>
      </c>
      <c r="F2766">
        <v>0</v>
      </c>
      <c r="G2766">
        <v>0.5</v>
      </c>
      <c r="H2766">
        <f t="shared" si="172"/>
        <v>2025</v>
      </c>
      <c r="I2766">
        <f t="shared" si="173"/>
        <v>5</v>
      </c>
      <c r="J2766" t="s">
        <v>22</v>
      </c>
      <c r="K2766" t="str">
        <f>VLOOKUP(A2766,Funcionários!$A$1:$I$98,7,FALSE)</f>
        <v>Manhã</v>
      </c>
      <c r="L2766" t="str">
        <f>VLOOKUP(K2766,Turnos!$A$1:$C$4,2,FALSE)</f>
        <v>06:00</v>
      </c>
      <c r="M2766" t="str">
        <f>VLOOKUP(K2766,Turnos!$A$1:$C$4,3,FALSE)</f>
        <v>14:00</v>
      </c>
      <c r="N2766" s="6">
        <v>15.6075</v>
      </c>
      <c r="O2766" s="6">
        <v>1.9775</v>
      </c>
      <c r="P2766" s="6">
        <f t="shared" si="174"/>
        <v>17.585000000000001</v>
      </c>
      <c r="Q2766" t="str">
        <f t="shared" si="175"/>
        <v>Anomalia</v>
      </c>
      <c r="R2766" t="str">
        <f>VLOOKUP(A2766,Funcionários!$A$1:$I$98,6,FALSE)</f>
        <v>RH</v>
      </c>
      <c r="S2766" t="str">
        <f>VLOOKUP(A2766,Funcionários!$A$1:$I$98,5,FALSE)</f>
        <v>Supervisor</v>
      </c>
      <c r="T2766">
        <f>VLOOKUP(A2766,Funcionários!$A$1:$I$98,8,FALSE)</f>
        <v>14991.36</v>
      </c>
      <c r="U2766" t="str">
        <f>VLOOKUP(A2766,Funcionários!$A$1:$I$98,3,FALSE)</f>
        <v>F</v>
      </c>
    </row>
    <row r="2767" spans="1:21" x14ac:dyDescent="0.3">
      <c r="A2767">
        <v>96</v>
      </c>
      <c r="B2767" t="str">
        <f>VLOOKUP(A2767,Funcionários!$A$1:$I$98,2,FALSE)</f>
        <v>Nicolas Nunes</v>
      </c>
      <c r="C2767" s="2" t="s">
        <v>23</v>
      </c>
      <c r="D2767" s="4" t="s">
        <v>4668</v>
      </c>
      <c r="E2767" s="4" t="s">
        <v>4669</v>
      </c>
      <c r="F2767">
        <v>0</v>
      </c>
      <c r="G2767">
        <v>0.4</v>
      </c>
      <c r="H2767">
        <f t="shared" si="172"/>
        <v>2025</v>
      </c>
      <c r="I2767">
        <f t="shared" si="173"/>
        <v>5</v>
      </c>
      <c r="J2767" t="s">
        <v>26</v>
      </c>
      <c r="K2767" t="str">
        <f>VLOOKUP(A2767,Funcionários!$A$1:$I$98,7,FALSE)</f>
        <v>Manhã</v>
      </c>
      <c r="L2767" t="str">
        <f>VLOOKUP(K2767,Turnos!$A$1:$C$4,2,FALSE)</f>
        <v>06:00</v>
      </c>
      <c r="M2767" t="str">
        <f>VLOOKUP(K2767,Turnos!$A$1:$C$4,3,FALSE)</f>
        <v>14:00</v>
      </c>
      <c r="N2767" s="6">
        <v>4.4394444444444439</v>
      </c>
      <c r="O2767" s="6">
        <v>7.1597222222222205</v>
      </c>
      <c r="P2767" s="6">
        <f t="shared" si="174"/>
        <v>11.599166666666665</v>
      </c>
      <c r="Q2767" t="str">
        <f t="shared" si="175"/>
        <v>Anomalia</v>
      </c>
      <c r="R2767" t="str">
        <f>VLOOKUP(A2767,Funcionários!$A$1:$I$98,6,FALSE)</f>
        <v>RH</v>
      </c>
      <c r="S2767" t="str">
        <f>VLOOKUP(A2767,Funcionários!$A$1:$I$98,5,FALSE)</f>
        <v>Supervisor</v>
      </c>
      <c r="T2767">
        <f>VLOOKUP(A2767,Funcionários!$A$1:$I$98,8,FALSE)</f>
        <v>14991.36</v>
      </c>
      <c r="U2767" t="str">
        <f>VLOOKUP(A2767,Funcionários!$A$1:$I$98,3,FALSE)</f>
        <v>F</v>
      </c>
    </row>
    <row r="2768" spans="1:21" x14ac:dyDescent="0.3">
      <c r="A2768">
        <v>96</v>
      </c>
      <c r="B2768" t="str">
        <f>VLOOKUP(A2768,Funcionários!$A$1:$I$98,2,FALSE)</f>
        <v>Nicolas Nunes</v>
      </c>
      <c r="C2768" s="2" t="s">
        <v>27</v>
      </c>
      <c r="D2768" s="4" t="s">
        <v>4670</v>
      </c>
      <c r="E2768" s="4" t="s">
        <v>3404</v>
      </c>
      <c r="F2768">
        <v>0</v>
      </c>
      <c r="G2768">
        <v>0.5</v>
      </c>
      <c r="H2768">
        <f t="shared" si="172"/>
        <v>2025</v>
      </c>
      <c r="I2768">
        <f t="shared" si="173"/>
        <v>5</v>
      </c>
      <c r="J2768" t="s">
        <v>28</v>
      </c>
      <c r="K2768" t="str">
        <f>VLOOKUP(A2768,Funcionários!$A$1:$I$98,7,FALSE)</f>
        <v>Manhã</v>
      </c>
      <c r="L2768" t="str">
        <f>VLOOKUP(K2768,Turnos!$A$1:$C$4,2,FALSE)</f>
        <v>06:00</v>
      </c>
      <c r="M2768" t="str">
        <f>VLOOKUP(K2768,Turnos!$A$1:$C$4,3,FALSE)</f>
        <v>14:00</v>
      </c>
      <c r="N2768" s="6">
        <v>5.5361111111111114</v>
      </c>
      <c r="O2768" s="6">
        <v>6.4136111111111109</v>
      </c>
      <c r="P2768" s="6">
        <f t="shared" si="174"/>
        <v>11.949722222222222</v>
      </c>
      <c r="Q2768" t="str">
        <f t="shared" si="175"/>
        <v>Anomalia</v>
      </c>
      <c r="R2768" t="str">
        <f>VLOOKUP(A2768,Funcionários!$A$1:$I$98,6,FALSE)</f>
        <v>RH</v>
      </c>
      <c r="S2768" t="str">
        <f>VLOOKUP(A2768,Funcionários!$A$1:$I$98,5,FALSE)</f>
        <v>Supervisor</v>
      </c>
      <c r="T2768">
        <f>VLOOKUP(A2768,Funcionários!$A$1:$I$98,8,FALSE)</f>
        <v>14991.36</v>
      </c>
      <c r="U2768" t="str">
        <f>VLOOKUP(A2768,Funcionários!$A$1:$I$98,3,FALSE)</f>
        <v>F</v>
      </c>
    </row>
    <row r="2769" spans="1:21" x14ac:dyDescent="0.3">
      <c r="A2769">
        <v>96</v>
      </c>
      <c r="B2769" t="str">
        <f>VLOOKUP(A2769,Funcionários!$A$1:$I$98,2,FALSE)</f>
        <v>Nicolas Nunes</v>
      </c>
      <c r="C2769" s="2" t="s">
        <v>29</v>
      </c>
      <c r="D2769" s="4" t="s">
        <v>2737</v>
      </c>
      <c r="E2769" s="4" t="s">
        <v>4671</v>
      </c>
      <c r="F2769">
        <v>0</v>
      </c>
      <c r="G2769">
        <v>0.1</v>
      </c>
      <c r="H2769">
        <f t="shared" si="172"/>
        <v>2025</v>
      </c>
      <c r="I2769">
        <f t="shared" si="173"/>
        <v>4</v>
      </c>
      <c r="J2769" t="s">
        <v>9</v>
      </c>
      <c r="K2769" t="str">
        <f>VLOOKUP(A2769,Funcionários!$A$1:$I$98,7,FALSE)</f>
        <v>Manhã</v>
      </c>
      <c r="L2769" t="str">
        <f>VLOOKUP(K2769,Turnos!$A$1:$C$4,2,FALSE)</f>
        <v>06:00</v>
      </c>
      <c r="M2769" t="str">
        <f>VLOOKUP(K2769,Turnos!$A$1:$C$4,3,FALSE)</f>
        <v>14:00</v>
      </c>
      <c r="N2769" s="6">
        <v>9.6966666666666654</v>
      </c>
      <c r="O2769" s="6">
        <v>4.2199999999999989</v>
      </c>
      <c r="P2769" s="6">
        <f t="shared" si="174"/>
        <v>13.916666666666664</v>
      </c>
      <c r="Q2769" t="str">
        <f t="shared" si="175"/>
        <v>Anomalia</v>
      </c>
      <c r="R2769" t="str">
        <f>VLOOKUP(A2769,Funcionários!$A$1:$I$98,6,FALSE)</f>
        <v>RH</v>
      </c>
      <c r="S2769" t="str">
        <f>VLOOKUP(A2769,Funcionários!$A$1:$I$98,5,FALSE)</f>
        <v>Supervisor</v>
      </c>
      <c r="T2769">
        <f>VLOOKUP(A2769,Funcionários!$A$1:$I$98,8,FALSE)</f>
        <v>14991.36</v>
      </c>
      <c r="U2769" t="str">
        <f>VLOOKUP(A2769,Funcionários!$A$1:$I$98,3,FALSE)</f>
        <v>F</v>
      </c>
    </row>
    <row r="2770" spans="1:21" x14ac:dyDescent="0.3">
      <c r="A2770">
        <v>96</v>
      </c>
      <c r="B2770" t="str">
        <f>VLOOKUP(A2770,Funcionários!$A$1:$I$98,2,FALSE)</f>
        <v>Nicolas Nunes</v>
      </c>
      <c r="C2770" s="2" t="s">
        <v>32</v>
      </c>
      <c r="D2770" s="4" t="s">
        <v>4672</v>
      </c>
      <c r="E2770" s="4" t="s">
        <v>4673</v>
      </c>
      <c r="F2770">
        <v>0</v>
      </c>
      <c r="G2770">
        <v>1.1000000000000001</v>
      </c>
      <c r="H2770">
        <f t="shared" si="172"/>
        <v>2025</v>
      </c>
      <c r="I2770">
        <f t="shared" si="173"/>
        <v>4</v>
      </c>
      <c r="J2770" t="s">
        <v>12</v>
      </c>
      <c r="K2770" t="str">
        <f>VLOOKUP(A2770,Funcionários!$A$1:$I$98,7,FALSE)</f>
        <v>Manhã</v>
      </c>
      <c r="L2770" t="str">
        <f>VLOOKUP(K2770,Turnos!$A$1:$C$4,2,FALSE)</f>
        <v>06:00</v>
      </c>
      <c r="M2770" t="str">
        <f>VLOOKUP(K2770,Turnos!$A$1:$C$4,3,FALSE)</f>
        <v>14:00</v>
      </c>
      <c r="N2770" s="6">
        <v>13.581388888888888</v>
      </c>
      <c r="O2770" s="6">
        <v>7.6172222222222201</v>
      </c>
      <c r="P2770" s="6">
        <f t="shared" si="174"/>
        <v>21.198611111111109</v>
      </c>
      <c r="Q2770" t="str">
        <f t="shared" si="175"/>
        <v>Anomalia</v>
      </c>
      <c r="R2770" t="str">
        <f>VLOOKUP(A2770,Funcionários!$A$1:$I$98,6,FALSE)</f>
        <v>RH</v>
      </c>
      <c r="S2770" t="str">
        <f>VLOOKUP(A2770,Funcionários!$A$1:$I$98,5,FALSE)</f>
        <v>Supervisor</v>
      </c>
      <c r="T2770">
        <f>VLOOKUP(A2770,Funcionários!$A$1:$I$98,8,FALSE)</f>
        <v>14991.36</v>
      </c>
      <c r="U2770" t="str">
        <f>VLOOKUP(A2770,Funcionários!$A$1:$I$98,3,FALSE)</f>
        <v>F</v>
      </c>
    </row>
    <row r="2771" spans="1:21" x14ac:dyDescent="0.3">
      <c r="A2771">
        <v>96</v>
      </c>
      <c r="B2771" t="str">
        <f>VLOOKUP(A2771,Funcionários!$A$1:$I$98,2,FALSE)</f>
        <v>Nicolas Nunes</v>
      </c>
      <c r="C2771" s="2" t="s">
        <v>35</v>
      </c>
      <c r="D2771" s="4"/>
      <c r="E2771" s="4"/>
      <c r="F2771">
        <v>0</v>
      </c>
      <c r="G2771">
        <v>0</v>
      </c>
      <c r="H2771">
        <f t="shared" si="172"/>
        <v>2025</v>
      </c>
      <c r="I2771">
        <f t="shared" si="173"/>
        <v>4</v>
      </c>
      <c r="J2771" t="s">
        <v>16</v>
      </c>
      <c r="K2771" t="str">
        <f>VLOOKUP(A2771,Funcionários!$A$1:$I$98,7,FALSE)</f>
        <v>Manhã</v>
      </c>
      <c r="L2771" t="str">
        <f>VLOOKUP(K2771,Turnos!$A$1:$C$4,2,FALSE)</f>
        <v>06:00</v>
      </c>
      <c r="M2771" t="str">
        <f>VLOOKUP(K2771,Turnos!$A$1:$C$4,3,FALSE)</f>
        <v>14:00</v>
      </c>
      <c r="N2771" s="6">
        <v>6</v>
      </c>
      <c r="O2771" s="6">
        <v>14</v>
      </c>
      <c r="P2771" s="6">
        <f t="shared" si="174"/>
        <v>20</v>
      </c>
      <c r="Q2771" t="str">
        <f t="shared" si="175"/>
        <v>Anomalia</v>
      </c>
      <c r="R2771" t="str">
        <f>VLOOKUP(A2771,Funcionários!$A$1:$I$98,6,FALSE)</f>
        <v>RH</v>
      </c>
      <c r="S2771" t="str">
        <f>VLOOKUP(A2771,Funcionários!$A$1:$I$98,5,FALSE)</f>
        <v>Supervisor</v>
      </c>
      <c r="T2771">
        <f>VLOOKUP(A2771,Funcionários!$A$1:$I$98,8,FALSE)</f>
        <v>14991.36</v>
      </c>
      <c r="U2771" t="str">
        <f>VLOOKUP(A2771,Funcionários!$A$1:$I$98,3,FALSE)</f>
        <v>F</v>
      </c>
    </row>
    <row r="2772" spans="1:21" x14ac:dyDescent="0.3">
      <c r="A2772">
        <v>96</v>
      </c>
      <c r="B2772" t="str">
        <f>VLOOKUP(A2772,Funcionários!$A$1:$I$98,2,FALSE)</f>
        <v>Nicolas Nunes</v>
      </c>
      <c r="C2772" s="2" t="s">
        <v>36</v>
      </c>
      <c r="D2772" s="4" t="s">
        <v>4674</v>
      </c>
      <c r="E2772" s="4" t="s">
        <v>4675</v>
      </c>
      <c r="F2772">
        <v>0</v>
      </c>
      <c r="G2772">
        <v>2.8</v>
      </c>
      <c r="H2772">
        <f t="shared" si="172"/>
        <v>2025</v>
      </c>
      <c r="I2772">
        <f t="shared" si="173"/>
        <v>4</v>
      </c>
      <c r="J2772" t="s">
        <v>18</v>
      </c>
      <c r="K2772" t="str">
        <f>VLOOKUP(A2772,Funcionários!$A$1:$I$98,7,FALSE)</f>
        <v>Manhã</v>
      </c>
      <c r="L2772" t="str">
        <f>VLOOKUP(K2772,Turnos!$A$1:$C$4,2,FALSE)</f>
        <v>06:00</v>
      </c>
      <c r="M2772" t="str">
        <f>VLOOKUP(K2772,Turnos!$A$1:$C$4,3,FALSE)</f>
        <v>14:00</v>
      </c>
      <c r="N2772" s="6">
        <v>7.1800000000000006</v>
      </c>
      <c r="O2772" s="6">
        <v>8.2147222222222229</v>
      </c>
      <c r="P2772" s="6">
        <f t="shared" si="174"/>
        <v>15.394722222222224</v>
      </c>
      <c r="Q2772" t="str">
        <f t="shared" si="175"/>
        <v>Anomalia</v>
      </c>
      <c r="R2772" t="str">
        <f>VLOOKUP(A2772,Funcionários!$A$1:$I$98,6,FALSE)</f>
        <v>RH</v>
      </c>
      <c r="S2772" t="str">
        <f>VLOOKUP(A2772,Funcionários!$A$1:$I$98,5,FALSE)</f>
        <v>Supervisor</v>
      </c>
      <c r="T2772">
        <f>VLOOKUP(A2772,Funcionários!$A$1:$I$98,8,FALSE)</f>
        <v>14991.36</v>
      </c>
      <c r="U2772" t="str">
        <f>VLOOKUP(A2772,Funcionários!$A$1:$I$98,3,FALSE)</f>
        <v>F</v>
      </c>
    </row>
    <row r="2773" spans="1:21" x14ac:dyDescent="0.3">
      <c r="A2773">
        <v>96</v>
      </c>
      <c r="B2773" t="str">
        <f>VLOOKUP(A2773,Funcionários!$A$1:$I$98,2,FALSE)</f>
        <v>Nicolas Nunes</v>
      </c>
      <c r="C2773" s="2" t="s">
        <v>39</v>
      </c>
      <c r="D2773" s="4" t="s">
        <v>4676</v>
      </c>
      <c r="E2773" s="4" t="s">
        <v>4677</v>
      </c>
      <c r="F2773">
        <v>0</v>
      </c>
      <c r="G2773">
        <v>2</v>
      </c>
      <c r="H2773">
        <f t="shared" si="172"/>
        <v>2025</v>
      </c>
      <c r="I2773">
        <f t="shared" si="173"/>
        <v>4</v>
      </c>
      <c r="J2773" t="s">
        <v>22</v>
      </c>
      <c r="K2773" t="str">
        <f>VLOOKUP(A2773,Funcionários!$A$1:$I$98,7,FALSE)</f>
        <v>Manhã</v>
      </c>
      <c r="L2773" t="str">
        <f>VLOOKUP(K2773,Turnos!$A$1:$C$4,2,FALSE)</f>
        <v>06:00</v>
      </c>
      <c r="M2773" t="str">
        <f>VLOOKUP(K2773,Turnos!$A$1:$C$4,3,FALSE)</f>
        <v>14:00</v>
      </c>
      <c r="N2773" s="6">
        <v>13.863333333333335</v>
      </c>
      <c r="O2773" s="6">
        <v>9.6033333333333335</v>
      </c>
      <c r="P2773" s="6">
        <f t="shared" si="174"/>
        <v>23.466666666666669</v>
      </c>
      <c r="Q2773" t="str">
        <f t="shared" si="175"/>
        <v>Anomalia</v>
      </c>
      <c r="R2773" t="str">
        <f>VLOOKUP(A2773,Funcionários!$A$1:$I$98,6,FALSE)</f>
        <v>RH</v>
      </c>
      <c r="S2773" t="str">
        <f>VLOOKUP(A2773,Funcionários!$A$1:$I$98,5,FALSE)</f>
        <v>Supervisor</v>
      </c>
      <c r="T2773">
        <f>VLOOKUP(A2773,Funcionários!$A$1:$I$98,8,FALSE)</f>
        <v>14991.36</v>
      </c>
      <c r="U2773" t="str">
        <f>VLOOKUP(A2773,Funcionários!$A$1:$I$98,3,FALSE)</f>
        <v>F</v>
      </c>
    </row>
    <row r="2774" spans="1:21" x14ac:dyDescent="0.3">
      <c r="A2774">
        <v>96</v>
      </c>
      <c r="B2774" t="str">
        <f>VLOOKUP(A2774,Funcionários!$A$1:$I$98,2,FALSE)</f>
        <v>Nicolas Nunes</v>
      </c>
      <c r="C2774" s="2" t="s">
        <v>42</v>
      </c>
      <c r="D2774" s="4" t="s">
        <v>4678</v>
      </c>
      <c r="E2774" s="4" t="s">
        <v>4679</v>
      </c>
      <c r="F2774">
        <v>0</v>
      </c>
      <c r="G2774">
        <v>2.1</v>
      </c>
      <c r="H2774">
        <f t="shared" si="172"/>
        <v>2025</v>
      </c>
      <c r="I2774">
        <f t="shared" si="173"/>
        <v>4</v>
      </c>
      <c r="J2774" t="s">
        <v>26</v>
      </c>
      <c r="K2774" t="str">
        <f>VLOOKUP(A2774,Funcionários!$A$1:$I$98,7,FALSE)</f>
        <v>Manhã</v>
      </c>
      <c r="L2774" t="str">
        <f>VLOOKUP(K2774,Turnos!$A$1:$C$4,2,FALSE)</f>
        <v>06:00</v>
      </c>
      <c r="M2774" t="str">
        <f>VLOOKUP(K2774,Turnos!$A$1:$C$4,3,FALSE)</f>
        <v>14:00</v>
      </c>
      <c r="N2774" s="6">
        <v>9.7888888888888914</v>
      </c>
      <c r="O2774" s="6">
        <v>5.6325000000000012</v>
      </c>
      <c r="P2774" s="6">
        <f t="shared" si="174"/>
        <v>15.421388888888892</v>
      </c>
      <c r="Q2774" t="str">
        <f t="shared" si="175"/>
        <v>Anomalia</v>
      </c>
      <c r="R2774" t="str">
        <f>VLOOKUP(A2774,Funcionários!$A$1:$I$98,6,FALSE)</f>
        <v>RH</v>
      </c>
      <c r="S2774" t="str">
        <f>VLOOKUP(A2774,Funcionários!$A$1:$I$98,5,FALSE)</f>
        <v>Supervisor</v>
      </c>
      <c r="T2774">
        <f>VLOOKUP(A2774,Funcionários!$A$1:$I$98,8,FALSE)</f>
        <v>14991.36</v>
      </c>
      <c r="U2774" t="str">
        <f>VLOOKUP(A2774,Funcionários!$A$1:$I$98,3,FALSE)</f>
        <v>F</v>
      </c>
    </row>
    <row r="2775" spans="1:21" x14ac:dyDescent="0.3">
      <c r="A2775">
        <v>96</v>
      </c>
      <c r="B2775" t="str">
        <f>VLOOKUP(A2775,Funcionários!$A$1:$I$98,2,FALSE)</f>
        <v>Nicolas Nunes</v>
      </c>
      <c r="C2775" s="2" t="s">
        <v>45</v>
      </c>
      <c r="D2775" s="4" t="s">
        <v>4680</v>
      </c>
      <c r="E2775" s="4" t="s">
        <v>4681</v>
      </c>
      <c r="F2775">
        <v>0</v>
      </c>
      <c r="G2775">
        <v>1.1000000000000001</v>
      </c>
      <c r="H2775">
        <f t="shared" si="172"/>
        <v>2025</v>
      </c>
      <c r="I2775">
        <f t="shared" si="173"/>
        <v>4</v>
      </c>
      <c r="J2775" t="s">
        <v>28</v>
      </c>
      <c r="K2775" t="str">
        <f>VLOOKUP(A2775,Funcionários!$A$1:$I$98,7,FALSE)</f>
        <v>Manhã</v>
      </c>
      <c r="L2775" t="str">
        <f>VLOOKUP(K2775,Turnos!$A$1:$C$4,2,FALSE)</f>
        <v>06:00</v>
      </c>
      <c r="M2775" t="str">
        <f>VLOOKUP(K2775,Turnos!$A$1:$C$4,3,FALSE)</f>
        <v>14:00</v>
      </c>
      <c r="N2775" s="6">
        <v>1.4066666666666661</v>
      </c>
      <c r="O2775" s="6">
        <v>0.21777777777777896</v>
      </c>
      <c r="P2775" s="6">
        <f t="shared" si="174"/>
        <v>1.624444444444445</v>
      </c>
      <c r="Q2775" t="str">
        <f t="shared" si="175"/>
        <v>OK</v>
      </c>
      <c r="R2775" t="str">
        <f>VLOOKUP(A2775,Funcionários!$A$1:$I$98,6,FALSE)</f>
        <v>RH</v>
      </c>
      <c r="S2775" t="str">
        <f>VLOOKUP(A2775,Funcionários!$A$1:$I$98,5,FALSE)</f>
        <v>Supervisor</v>
      </c>
      <c r="T2775">
        <f>VLOOKUP(A2775,Funcionários!$A$1:$I$98,8,FALSE)</f>
        <v>14991.36</v>
      </c>
      <c r="U2775" t="str">
        <f>VLOOKUP(A2775,Funcionários!$A$1:$I$98,3,FALSE)</f>
        <v>F</v>
      </c>
    </row>
    <row r="2776" spans="1:21" x14ac:dyDescent="0.3">
      <c r="A2776">
        <v>96</v>
      </c>
      <c r="B2776" t="str">
        <f>VLOOKUP(A2776,Funcionários!$A$1:$I$98,2,FALSE)</f>
        <v>Nicolas Nunes</v>
      </c>
      <c r="C2776" s="2" t="s">
        <v>48</v>
      </c>
      <c r="D2776" s="4" t="s">
        <v>4682</v>
      </c>
      <c r="E2776" s="4" t="s">
        <v>4683</v>
      </c>
      <c r="F2776">
        <v>0</v>
      </c>
      <c r="G2776">
        <v>0.3</v>
      </c>
      <c r="H2776">
        <f t="shared" si="172"/>
        <v>2025</v>
      </c>
      <c r="I2776">
        <f t="shared" si="173"/>
        <v>4</v>
      </c>
      <c r="J2776" t="s">
        <v>9</v>
      </c>
      <c r="K2776" t="str">
        <f>VLOOKUP(A2776,Funcionários!$A$1:$I$98,7,FALSE)</f>
        <v>Manhã</v>
      </c>
      <c r="L2776" t="str">
        <f>VLOOKUP(K2776,Turnos!$A$1:$C$4,2,FALSE)</f>
        <v>06:00</v>
      </c>
      <c r="M2776" t="str">
        <f>VLOOKUP(K2776,Turnos!$A$1:$C$4,3,FALSE)</f>
        <v>14:00</v>
      </c>
      <c r="N2776" s="6">
        <v>5.349444444444444</v>
      </c>
      <c r="O2776" s="6">
        <v>7.2186111111111115</v>
      </c>
      <c r="P2776" s="6">
        <f t="shared" si="174"/>
        <v>12.568055555555556</v>
      </c>
      <c r="Q2776" t="str">
        <f t="shared" si="175"/>
        <v>Anomalia</v>
      </c>
      <c r="R2776" t="str">
        <f>VLOOKUP(A2776,Funcionários!$A$1:$I$98,6,FALSE)</f>
        <v>RH</v>
      </c>
      <c r="S2776" t="str">
        <f>VLOOKUP(A2776,Funcionários!$A$1:$I$98,5,FALSE)</f>
        <v>Supervisor</v>
      </c>
      <c r="T2776">
        <f>VLOOKUP(A2776,Funcionários!$A$1:$I$98,8,FALSE)</f>
        <v>14991.36</v>
      </c>
      <c r="U2776" t="str">
        <f>VLOOKUP(A2776,Funcionários!$A$1:$I$98,3,FALSE)</f>
        <v>F</v>
      </c>
    </row>
    <row r="2777" spans="1:21" x14ac:dyDescent="0.3">
      <c r="A2777">
        <v>96</v>
      </c>
      <c r="B2777" t="str">
        <f>VLOOKUP(A2777,Funcionários!$A$1:$I$98,2,FALSE)</f>
        <v>Nicolas Nunes</v>
      </c>
      <c r="C2777" s="2" t="s">
        <v>51</v>
      </c>
      <c r="D2777" s="4" t="s">
        <v>4684</v>
      </c>
      <c r="E2777" s="4" t="s">
        <v>4685</v>
      </c>
      <c r="F2777">
        <v>0</v>
      </c>
      <c r="G2777">
        <v>0.6</v>
      </c>
      <c r="H2777">
        <f t="shared" si="172"/>
        <v>2025</v>
      </c>
      <c r="I2777">
        <f t="shared" si="173"/>
        <v>4</v>
      </c>
      <c r="J2777" t="s">
        <v>12</v>
      </c>
      <c r="K2777" t="str">
        <f>VLOOKUP(A2777,Funcionários!$A$1:$I$98,7,FALSE)</f>
        <v>Manhã</v>
      </c>
      <c r="L2777" t="str">
        <f>VLOOKUP(K2777,Turnos!$A$1:$C$4,2,FALSE)</f>
        <v>06:00</v>
      </c>
      <c r="M2777" t="str">
        <f>VLOOKUP(K2777,Turnos!$A$1:$C$4,3,FALSE)</f>
        <v>14:00</v>
      </c>
      <c r="N2777" s="6">
        <v>7.3644444444444437</v>
      </c>
      <c r="O2777" s="6">
        <v>12.795555555555556</v>
      </c>
      <c r="P2777" s="6">
        <f t="shared" si="174"/>
        <v>20.16</v>
      </c>
      <c r="Q2777" t="str">
        <f t="shared" si="175"/>
        <v>Anomalia</v>
      </c>
      <c r="R2777" t="str">
        <f>VLOOKUP(A2777,Funcionários!$A$1:$I$98,6,FALSE)</f>
        <v>RH</v>
      </c>
      <c r="S2777" t="str">
        <f>VLOOKUP(A2777,Funcionários!$A$1:$I$98,5,FALSE)</f>
        <v>Supervisor</v>
      </c>
      <c r="T2777">
        <f>VLOOKUP(A2777,Funcionários!$A$1:$I$98,8,FALSE)</f>
        <v>14991.36</v>
      </c>
      <c r="U2777" t="str">
        <f>VLOOKUP(A2777,Funcionários!$A$1:$I$98,3,FALSE)</f>
        <v>F</v>
      </c>
    </row>
    <row r="2778" spans="1:21" x14ac:dyDescent="0.3">
      <c r="A2778">
        <v>96</v>
      </c>
      <c r="B2778" t="str">
        <f>VLOOKUP(A2778,Funcionários!$A$1:$I$98,2,FALSE)</f>
        <v>Nicolas Nunes</v>
      </c>
      <c r="C2778" s="2" t="s">
        <v>54</v>
      </c>
      <c r="D2778" s="4" t="s">
        <v>4686</v>
      </c>
      <c r="E2778" s="4" t="s">
        <v>4687</v>
      </c>
      <c r="F2778">
        <v>0</v>
      </c>
      <c r="G2778">
        <v>2.9</v>
      </c>
      <c r="H2778">
        <f t="shared" si="172"/>
        <v>2025</v>
      </c>
      <c r="I2778">
        <f t="shared" si="173"/>
        <v>4</v>
      </c>
      <c r="J2778" t="s">
        <v>16</v>
      </c>
      <c r="K2778" t="str">
        <f>VLOOKUP(A2778,Funcionários!$A$1:$I$98,7,FALSE)</f>
        <v>Manhã</v>
      </c>
      <c r="L2778" t="str">
        <f>VLOOKUP(K2778,Turnos!$A$1:$C$4,2,FALSE)</f>
        <v>06:00</v>
      </c>
      <c r="M2778" t="str">
        <f>VLOOKUP(K2778,Turnos!$A$1:$C$4,3,FALSE)</f>
        <v>14:00</v>
      </c>
      <c r="N2778" s="6">
        <v>5.0394444444444453</v>
      </c>
      <c r="O2778" s="6">
        <v>1.7841666666666685</v>
      </c>
      <c r="P2778" s="6">
        <f t="shared" si="174"/>
        <v>6.8236111111111137</v>
      </c>
      <c r="Q2778" t="str">
        <f t="shared" si="175"/>
        <v>Anomalia</v>
      </c>
      <c r="R2778" t="str">
        <f>VLOOKUP(A2778,Funcionários!$A$1:$I$98,6,FALSE)</f>
        <v>RH</v>
      </c>
      <c r="S2778" t="str">
        <f>VLOOKUP(A2778,Funcionários!$A$1:$I$98,5,FALSE)</f>
        <v>Supervisor</v>
      </c>
      <c r="T2778">
        <f>VLOOKUP(A2778,Funcionários!$A$1:$I$98,8,FALSE)</f>
        <v>14991.36</v>
      </c>
      <c r="U2778" t="str">
        <f>VLOOKUP(A2778,Funcionários!$A$1:$I$98,3,FALSE)</f>
        <v>F</v>
      </c>
    </row>
    <row r="2779" spans="1:21" x14ac:dyDescent="0.3">
      <c r="A2779">
        <v>96</v>
      </c>
      <c r="B2779" t="str">
        <f>VLOOKUP(A2779,Funcionários!$A$1:$I$98,2,FALSE)</f>
        <v>Nicolas Nunes</v>
      </c>
      <c r="C2779" s="2" t="s">
        <v>57</v>
      </c>
      <c r="D2779" s="4" t="s">
        <v>4688</v>
      </c>
      <c r="E2779" s="4" t="s">
        <v>4689</v>
      </c>
      <c r="F2779">
        <v>0</v>
      </c>
      <c r="G2779">
        <v>1.1000000000000001</v>
      </c>
      <c r="H2779">
        <f t="shared" si="172"/>
        <v>2025</v>
      </c>
      <c r="I2779">
        <f t="shared" si="173"/>
        <v>4</v>
      </c>
      <c r="J2779" t="s">
        <v>18</v>
      </c>
      <c r="K2779" t="str">
        <f>VLOOKUP(A2779,Funcionários!$A$1:$I$98,7,FALSE)</f>
        <v>Manhã</v>
      </c>
      <c r="L2779" t="str">
        <f>VLOOKUP(K2779,Turnos!$A$1:$C$4,2,FALSE)</f>
        <v>06:00</v>
      </c>
      <c r="M2779" t="str">
        <f>VLOOKUP(K2779,Turnos!$A$1:$C$4,3,FALSE)</f>
        <v>14:00</v>
      </c>
      <c r="N2779" s="6">
        <v>0.68777777777777771</v>
      </c>
      <c r="O2779" s="6">
        <v>7.4008333333333338</v>
      </c>
      <c r="P2779" s="6">
        <f t="shared" si="174"/>
        <v>8.0886111111111116</v>
      </c>
      <c r="Q2779" t="str">
        <f t="shared" si="175"/>
        <v>Anomalia</v>
      </c>
      <c r="R2779" t="str">
        <f>VLOOKUP(A2779,Funcionários!$A$1:$I$98,6,FALSE)</f>
        <v>RH</v>
      </c>
      <c r="S2779" t="str">
        <f>VLOOKUP(A2779,Funcionários!$A$1:$I$98,5,FALSE)</f>
        <v>Supervisor</v>
      </c>
      <c r="T2779">
        <f>VLOOKUP(A2779,Funcionários!$A$1:$I$98,8,FALSE)</f>
        <v>14991.36</v>
      </c>
      <c r="U2779" t="str">
        <f>VLOOKUP(A2779,Funcionários!$A$1:$I$98,3,FALSE)</f>
        <v>F</v>
      </c>
    </row>
    <row r="2780" spans="1:21" x14ac:dyDescent="0.3">
      <c r="A2780">
        <v>96</v>
      </c>
      <c r="B2780" t="str">
        <f>VLOOKUP(A2780,Funcionários!$A$1:$I$98,2,FALSE)</f>
        <v>Nicolas Nunes</v>
      </c>
      <c r="C2780" s="2" t="s">
        <v>60</v>
      </c>
      <c r="D2780" s="4" t="s">
        <v>4690</v>
      </c>
      <c r="E2780" s="4" t="s">
        <v>4691</v>
      </c>
      <c r="F2780">
        <v>0</v>
      </c>
      <c r="G2780">
        <v>0.2</v>
      </c>
      <c r="H2780">
        <f t="shared" si="172"/>
        <v>2025</v>
      </c>
      <c r="I2780">
        <f t="shared" si="173"/>
        <v>4</v>
      </c>
      <c r="J2780" t="s">
        <v>22</v>
      </c>
      <c r="K2780" t="str">
        <f>VLOOKUP(A2780,Funcionários!$A$1:$I$98,7,FALSE)</f>
        <v>Manhã</v>
      </c>
      <c r="L2780" t="str">
        <f>VLOOKUP(K2780,Turnos!$A$1:$C$4,2,FALSE)</f>
        <v>06:00</v>
      </c>
      <c r="M2780" t="str">
        <f>VLOOKUP(K2780,Turnos!$A$1:$C$4,3,FALSE)</f>
        <v>14:00</v>
      </c>
      <c r="N2780" s="6">
        <v>12.495000000000001</v>
      </c>
      <c r="O2780" s="6">
        <v>8.7369444444444451</v>
      </c>
      <c r="P2780" s="6">
        <f t="shared" si="174"/>
        <v>21.231944444444444</v>
      </c>
      <c r="Q2780" t="str">
        <f t="shared" si="175"/>
        <v>Anomalia</v>
      </c>
      <c r="R2780" t="str">
        <f>VLOOKUP(A2780,Funcionários!$A$1:$I$98,6,FALSE)</f>
        <v>RH</v>
      </c>
      <c r="S2780" t="str">
        <f>VLOOKUP(A2780,Funcionários!$A$1:$I$98,5,FALSE)</f>
        <v>Supervisor</v>
      </c>
      <c r="T2780">
        <f>VLOOKUP(A2780,Funcionários!$A$1:$I$98,8,FALSE)</f>
        <v>14991.36</v>
      </c>
      <c r="U2780" t="str">
        <f>VLOOKUP(A2780,Funcionários!$A$1:$I$98,3,FALSE)</f>
        <v>F</v>
      </c>
    </row>
    <row r="2781" spans="1:21" x14ac:dyDescent="0.3">
      <c r="A2781">
        <v>96</v>
      </c>
      <c r="B2781" t="str">
        <f>VLOOKUP(A2781,Funcionários!$A$1:$I$98,2,FALSE)</f>
        <v>Nicolas Nunes</v>
      </c>
      <c r="C2781" s="2" t="s">
        <v>63</v>
      </c>
      <c r="D2781" s="4" t="s">
        <v>4692</v>
      </c>
      <c r="E2781" s="4" t="s">
        <v>4693</v>
      </c>
      <c r="F2781">
        <v>0</v>
      </c>
      <c r="G2781">
        <v>2.7</v>
      </c>
      <c r="H2781">
        <f t="shared" si="172"/>
        <v>2025</v>
      </c>
      <c r="I2781">
        <f t="shared" si="173"/>
        <v>4</v>
      </c>
      <c r="J2781" t="s">
        <v>26</v>
      </c>
      <c r="K2781" t="str">
        <f>VLOOKUP(A2781,Funcionários!$A$1:$I$98,7,FALSE)</f>
        <v>Manhã</v>
      </c>
      <c r="L2781" t="str">
        <f>VLOOKUP(K2781,Turnos!$A$1:$C$4,2,FALSE)</f>
        <v>06:00</v>
      </c>
      <c r="M2781" t="str">
        <f>VLOOKUP(K2781,Turnos!$A$1:$C$4,3,FALSE)</f>
        <v>14:00</v>
      </c>
      <c r="N2781" s="6">
        <v>0.9852777777777777</v>
      </c>
      <c r="O2781" s="6">
        <v>7.0105555555555554</v>
      </c>
      <c r="P2781" s="6">
        <f t="shared" si="174"/>
        <v>7.9958333333333336</v>
      </c>
      <c r="Q2781" t="str">
        <f t="shared" si="175"/>
        <v>Anomalia</v>
      </c>
      <c r="R2781" t="str">
        <f>VLOOKUP(A2781,Funcionários!$A$1:$I$98,6,FALSE)</f>
        <v>RH</v>
      </c>
      <c r="S2781" t="str">
        <f>VLOOKUP(A2781,Funcionários!$A$1:$I$98,5,FALSE)</f>
        <v>Supervisor</v>
      </c>
      <c r="T2781">
        <f>VLOOKUP(A2781,Funcionários!$A$1:$I$98,8,FALSE)</f>
        <v>14991.36</v>
      </c>
      <c r="U2781" t="str">
        <f>VLOOKUP(A2781,Funcionários!$A$1:$I$98,3,FALSE)</f>
        <v>F</v>
      </c>
    </row>
    <row r="2782" spans="1:21" x14ac:dyDescent="0.3">
      <c r="A2782">
        <v>96</v>
      </c>
      <c r="B2782" t="str">
        <f>VLOOKUP(A2782,Funcionários!$A$1:$I$98,2,FALSE)</f>
        <v>Nicolas Nunes</v>
      </c>
      <c r="C2782" s="2" t="s">
        <v>66</v>
      </c>
      <c r="D2782" s="4"/>
      <c r="E2782" s="4"/>
      <c r="F2782">
        <v>1</v>
      </c>
      <c r="G2782">
        <v>0</v>
      </c>
      <c r="H2782">
        <f t="shared" si="172"/>
        <v>2025</v>
      </c>
      <c r="I2782">
        <f t="shared" si="173"/>
        <v>4</v>
      </c>
      <c r="J2782" t="s">
        <v>28</v>
      </c>
      <c r="K2782" t="str">
        <f>VLOOKUP(A2782,Funcionários!$A$1:$I$98,7,FALSE)</f>
        <v>Manhã</v>
      </c>
      <c r="L2782" t="str">
        <f>VLOOKUP(K2782,Turnos!$A$1:$C$4,2,FALSE)</f>
        <v>06:00</v>
      </c>
      <c r="M2782" t="str">
        <f>VLOOKUP(K2782,Turnos!$A$1:$C$4,3,FALSE)</f>
        <v>14:00</v>
      </c>
      <c r="N2782" s="6">
        <v>6</v>
      </c>
      <c r="O2782" s="6">
        <v>14</v>
      </c>
      <c r="P2782" s="6">
        <f t="shared" si="174"/>
        <v>20</v>
      </c>
      <c r="Q2782" t="str">
        <f t="shared" si="175"/>
        <v>Anomalia</v>
      </c>
      <c r="R2782" t="str">
        <f>VLOOKUP(A2782,Funcionários!$A$1:$I$98,6,FALSE)</f>
        <v>RH</v>
      </c>
      <c r="S2782" t="str">
        <f>VLOOKUP(A2782,Funcionários!$A$1:$I$98,5,FALSE)</f>
        <v>Supervisor</v>
      </c>
      <c r="T2782">
        <f>VLOOKUP(A2782,Funcionários!$A$1:$I$98,8,FALSE)</f>
        <v>14991.36</v>
      </c>
      <c r="U2782" t="str">
        <f>VLOOKUP(A2782,Funcionários!$A$1:$I$98,3,FALSE)</f>
        <v>F</v>
      </c>
    </row>
    <row r="2783" spans="1:21" x14ac:dyDescent="0.3">
      <c r="A2783">
        <v>96</v>
      </c>
      <c r="B2783" t="str">
        <f>VLOOKUP(A2783,Funcionários!$A$1:$I$98,2,FALSE)</f>
        <v>Nicolas Nunes</v>
      </c>
      <c r="C2783" s="2" t="s">
        <v>69</v>
      </c>
      <c r="D2783" s="4" t="s">
        <v>4694</v>
      </c>
      <c r="E2783" s="4" t="s">
        <v>4695</v>
      </c>
      <c r="F2783">
        <v>0</v>
      </c>
      <c r="G2783">
        <v>2.1</v>
      </c>
      <c r="H2783">
        <f t="shared" si="172"/>
        <v>2025</v>
      </c>
      <c r="I2783">
        <f t="shared" si="173"/>
        <v>4</v>
      </c>
      <c r="J2783" t="s">
        <v>9</v>
      </c>
      <c r="K2783" t="str">
        <f>VLOOKUP(A2783,Funcionários!$A$1:$I$98,7,FALSE)</f>
        <v>Manhã</v>
      </c>
      <c r="L2783" t="str">
        <f>VLOOKUP(K2783,Turnos!$A$1:$C$4,2,FALSE)</f>
        <v>06:00</v>
      </c>
      <c r="M2783" t="str">
        <f>VLOOKUP(K2783,Turnos!$A$1:$C$4,3,FALSE)</f>
        <v>14:00</v>
      </c>
      <c r="N2783" s="6">
        <v>14.91138888888889</v>
      </c>
      <c r="O2783" s="6">
        <v>4.5588888888888857</v>
      </c>
      <c r="P2783" s="6">
        <f t="shared" si="174"/>
        <v>19.470277777777774</v>
      </c>
      <c r="Q2783" t="str">
        <f t="shared" si="175"/>
        <v>Anomalia</v>
      </c>
      <c r="R2783" t="str">
        <f>VLOOKUP(A2783,Funcionários!$A$1:$I$98,6,FALSE)</f>
        <v>RH</v>
      </c>
      <c r="S2783" t="str">
        <f>VLOOKUP(A2783,Funcionários!$A$1:$I$98,5,FALSE)</f>
        <v>Supervisor</v>
      </c>
      <c r="T2783">
        <f>VLOOKUP(A2783,Funcionários!$A$1:$I$98,8,FALSE)</f>
        <v>14991.36</v>
      </c>
      <c r="U2783" t="str">
        <f>VLOOKUP(A2783,Funcionários!$A$1:$I$98,3,FALSE)</f>
        <v>F</v>
      </c>
    </row>
    <row r="2784" spans="1:21" x14ac:dyDescent="0.3">
      <c r="A2784">
        <v>96</v>
      </c>
      <c r="B2784" t="str">
        <f>VLOOKUP(A2784,Funcionários!$A$1:$I$98,2,FALSE)</f>
        <v>Nicolas Nunes</v>
      </c>
      <c r="C2784" s="2" t="s">
        <v>72</v>
      </c>
      <c r="D2784" s="4"/>
      <c r="E2784" s="4"/>
      <c r="F2784">
        <v>1</v>
      </c>
      <c r="G2784">
        <v>0</v>
      </c>
      <c r="H2784">
        <f t="shared" si="172"/>
        <v>2025</v>
      </c>
      <c r="I2784">
        <f t="shared" si="173"/>
        <v>4</v>
      </c>
      <c r="J2784" t="s">
        <v>12</v>
      </c>
      <c r="K2784" t="str">
        <f>VLOOKUP(A2784,Funcionários!$A$1:$I$98,7,FALSE)</f>
        <v>Manhã</v>
      </c>
      <c r="L2784" t="str">
        <f>VLOOKUP(K2784,Turnos!$A$1:$C$4,2,FALSE)</f>
        <v>06:00</v>
      </c>
      <c r="M2784" t="str">
        <f>VLOOKUP(K2784,Turnos!$A$1:$C$4,3,FALSE)</f>
        <v>14:00</v>
      </c>
      <c r="N2784" s="6">
        <v>6</v>
      </c>
      <c r="O2784" s="6">
        <v>14</v>
      </c>
      <c r="P2784" s="6">
        <f t="shared" si="174"/>
        <v>20</v>
      </c>
      <c r="Q2784" t="str">
        <f t="shared" si="175"/>
        <v>Anomalia</v>
      </c>
      <c r="R2784" t="str">
        <f>VLOOKUP(A2784,Funcionários!$A$1:$I$98,6,FALSE)</f>
        <v>RH</v>
      </c>
      <c r="S2784" t="str">
        <f>VLOOKUP(A2784,Funcionários!$A$1:$I$98,5,FALSE)</f>
        <v>Supervisor</v>
      </c>
      <c r="T2784">
        <f>VLOOKUP(A2784,Funcionários!$A$1:$I$98,8,FALSE)</f>
        <v>14991.36</v>
      </c>
      <c r="U2784" t="str">
        <f>VLOOKUP(A2784,Funcionários!$A$1:$I$98,3,FALSE)</f>
        <v>F</v>
      </c>
    </row>
    <row r="2785" spans="1:21" x14ac:dyDescent="0.3">
      <c r="A2785">
        <v>96</v>
      </c>
      <c r="B2785" t="str">
        <f>VLOOKUP(A2785,Funcionários!$A$1:$I$98,2,FALSE)</f>
        <v>Nicolas Nunes</v>
      </c>
      <c r="C2785" s="2" t="s">
        <v>75</v>
      </c>
      <c r="D2785" s="4" t="s">
        <v>4696</v>
      </c>
      <c r="E2785" s="4" t="s">
        <v>4697</v>
      </c>
      <c r="F2785">
        <v>0</v>
      </c>
      <c r="G2785">
        <v>2.1</v>
      </c>
      <c r="H2785">
        <f t="shared" si="172"/>
        <v>2025</v>
      </c>
      <c r="I2785">
        <f t="shared" si="173"/>
        <v>4</v>
      </c>
      <c r="J2785" t="s">
        <v>16</v>
      </c>
      <c r="K2785" t="str">
        <f>VLOOKUP(A2785,Funcionários!$A$1:$I$98,7,FALSE)</f>
        <v>Manhã</v>
      </c>
      <c r="L2785" t="str">
        <f>VLOOKUP(K2785,Turnos!$A$1:$C$4,2,FALSE)</f>
        <v>06:00</v>
      </c>
      <c r="M2785" t="str">
        <f>VLOOKUP(K2785,Turnos!$A$1:$C$4,3,FALSE)</f>
        <v>14:00</v>
      </c>
      <c r="N2785" s="6">
        <v>7.857222222222223</v>
      </c>
      <c r="O2785" s="6">
        <v>8.3947222222222191</v>
      </c>
      <c r="P2785" s="6">
        <f t="shared" si="174"/>
        <v>16.25194444444444</v>
      </c>
      <c r="Q2785" t="str">
        <f t="shared" si="175"/>
        <v>Anomalia</v>
      </c>
      <c r="R2785" t="str">
        <f>VLOOKUP(A2785,Funcionários!$A$1:$I$98,6,FALSE)</f>
        <v>RH</v>
      </c>
      <c r="S2785" t="str">
        <f>VLOOKUP(A2785,Funcionários!$A$1:$I$98,5,FALSE)</f>
        <v>Supervisor</v>
      </c>
      <c r="T2785">
        <f>VLOOKUP(A2785,Funcionários!$A$1:$I$98,8,FALSE)</f>
        <v>14991.36</v>
      </c>
      <c r="U2785" t="str">
        <f>VLOOKUP(A2785,Funcionários!$A$1:$I$98,3,FALSE)</f>
        <v>F</v>
      </c>
    </row>
    <row r="2786" spans="1:21" x14ac:dyDescent="0.3">
      <c r="A2786">
        <v>96</v>
      </c>
      <c r="B2786" t="str">
        <f>VLOOKUP(A2786,Funcionários!$A$1:$I$98,2,FALSE)</f>
        <v>Nicolas Nunes</v>
      </c>
      <c r="C2786" s="2" t="s">
        <v>76</v>
      </c>
      <c r="D2786" s="4" t="s">
        <v>4698</v>
      </c>
      <c r="E2786" s="4" t="s">
        <v>4699</v>
      </c>
      <c r="F2786">
        <v>0</v>
      </c>
      <c r="G2786">
        <v>2</v>
      </c>
      <c r="H2786">
        <f t="shared" si="172"/>
        <v>2025</v>
      </c>
      <c r="I2786">
        <f t="shared" si="173"/>
        <v>4</v>
      </c>
      <c r="J2786" t="s">
        <v>18</v>
      </c>
      <c r="K2786" t="str">
        <f>VLOOKUP(A2786,Funcionários!$A$1:$I$98,7,FALSE)</f>
        <v>Manhã</v>
      </c>
      <c r="L2786" t="str">
        <f>VLOOKUP(K2786,Turnos!$A$1:$C$4,2,FALSE)</f>
        <v>06:00</v>
      </c>
      <c r="M2786" t="str">
        <f>VLOOKUP(K2786,Turnos!$A$1:$C$4,3,FALSE)</f>
        <v>14:00</v>
      </c>
      <c r="N2786" s="6">
        <v>2.8541666666666665</v>
      </c>
      <c r="O2786" s="6">
        <v>13.890833333333335</v>
      </c>
      <c r="P2786" s="6">
        <f t="shared" si="174"/>
        <v>16.745000000000001</v>
      </c>
      <c r="Q2786" t="str">
        <f t="shared" si="175"/>
        <v>Anomalia</v>
      </c>
      <c r="R2786" t="str">
        <f>VLOOKUP(A2786,Funcionários!$A$1:$I$98,6,FALSE)</f>
        <v>RH</v>
      </c>
      <c r="S2786" t="str">
        <f>VLOOKUP(A2786,Funcionários!$A$1:$I$98,5,FALSE)</f>
        <v>Supervisor</v>
      </c>
      <c r="T2786">
        <f>VLOOKUP(A2786,Funcionários!$A$1:$I$98,8,FALSE)</f>
        <v>14991.36</v>
      </c>
      <c r="U2786" t="str">
        <f>VLOOKUP(A2786,Funcionários!$A$1:$I$98,3,FALSE)</f>
        <v>F</v>
      </c>
    </row>
    <row r="2787" spans="1:21" x14ac:dyDescent="0.3">
      <c r="A2787">
        <v>96</v>
      </c>
      <c r="B2787" t="str">
        <f>VLOOKUP(A2787,Funcionários!$A$1:$I$98,2,FALSE)</f>
        <v>Nicolas Nunes</v>
      </c>
      <c r="C2787" s="2" t="s">
        <v>79</v>
      </c>
      <c r="D2787" s="4" t="s">
        <v>408</v>
      </c>
      <c r="E2787" s="4" t="s">
        <v>4700</v>
      </c>
      <c r="F2787">
        <v>0</v>
      </c>
      <c r="G2787">
        <v>1.3</v>
      </c>
      <c r="H2787">
        <f t="shared" si="172"/>
        <v>2025</v>
      </c>
      <c r="I2787">
        <f t="shared" si="173"/>
        <v>4</v>
      </c>
      <c r="J2787" t="s">
        <v>22</v>
      </c>
      <c r="K2787" t="str">
        <f>VLOOKUP(A2787,Funcionários!$A$1:$I$98,7,FALSE)</f>
        <v>Manhã</v>
      </c>
      <c r="L2787" t="str">
        <f>VLOOKUP(K2787,Turnos!$A$1:$C$4,2,FALSE)</f>
        <v>06:00</v>
      </c>
      <c r="M2787" t="str">
        <f>VLOOKUP(K2787,Turnos!$A$1:$C$4,3,FALSE)</f>
        <v>14:00</v>
      </c>
      <c r="N2787" s="6">
        <v>0.72972222222222272</v>
      </c>
      <c r="O2787" s="6">
        <v>5.6644444444444444</v>
      </c>
      <c r="P2787" s="6">
        <f t="shared" si="174"/>
        <v>6.394166666666667</v>
      </c>
      <c r="Q2787" t="str">
        <f t="shared" si="175"/>
        <v>Anomalia</v>
      </c>
      <c r="R2787" t="str">
        <f>VLOOKUP(A2787,Funcionários!$A$1:$I$98,6,FALSE)</f>
        <v>RH</v>
      </c>
      <c r="S2787" t="str">
        <f>VLOOKUP(A2787,Funcionários!$A$1:$I$98,5,FALSE)</f>
        <v>Supervisor</v>
      </c>
      <c r="T2787">
        <f>VLOOKUP(A2787,Funcionários!$A$1:$I$98,8,FALSE)</f>
        <v>14991.36</v>
      </c>
      <c r="U2787" t="str">
        <f>VLOOKUP(A2787,Funcionários!$A$1:$I$98,3,FALSE)</f>
        <v>F</v>
      </c>
    </row>
    <row r="2788" spans="1:21" x14ac:dyDescent="0.3">
      <c r="A2788">
        <v>96</v>
      </c>
      <c r="B2788" t="str">
        <f>VLOOKUP(A2788,Funcionários!$A$1:$I$98,2,FALSE)</f>
        <v>Nicolas Nunes</v>
      </c>
      <c r="C2788" s="2" t="s">
        <v>82</v>
      </c>
      <c r="D2788" s="4"/>
      <c r="E2788" s="4"/>
      <c r="F2788">
        <v>0</v>
      </c>
      <c r="G2788">
        <v>0</v>
      </c>
      <c r="H2788">
        <f t="shared" si="172"/>
        <v>2025</v>
      </c>
      <c r="I2788">
        <f t="shared" si="173"/>
        <v>4</v>
      </c>
      <c r="J2788" t="s">
        <v>26</v>
      </c>
      <c r="K2788" t="str">
        <f>VLOOKUP(A2788,Funcionários!$A$1:$I$98,7,FALSE)</f>
        <v>Manhã</v>
      </c>
      <c r="L2788" t="str">
        <f>VLOOKUP(K2788,Turnos!$A$1:$C$4,2,FALSE)</f>
        <v>06:00</v>
      </c>
      <c r="M2788" t="str">
        <f>VLOOKUP(K2788,Turnos!$A$1:$C$4,3,FALSE)</f>
        <v>14:00</v>
      </c>
      <c r="N2788" s="6">
        <v>6</v>
      </c>
      <c r="O2788" s="6">
        <v>14</v>
      </c>
      <c r="P2788" s="6">
        <f t="shared" si="174"/>
        <v>20</v>
      </c>
      <c r="Q2788" t="str">
        <f t="shared" si="175"/>
        <v>Anomalia</v>
      </c>
      <c r="R2788" t="str">
        <f>VLOOKUP(A2788,Funcionários!$A$1:$I$98,6,FALSE)</f>
        <v>RH</v>
      </c>
      <c r="S2788" t="str">
        <f>VLOOKUP(A2788,Funcionários!$A$1:$I$98,5,FALSE)</f>
        <v>Supervisor</v>
      </c>
      <c r="T2788">
        <f>VLOOKUP(A2788,Funcionários!$A$1:$I$98,8,FALSE)</f>
        <v>14991.36</v>
      </c>
      <c r="U2788" t="str">
        <f>VLOOKUP(A2788,Funcionários!$A$1:$I$98,3,FALSE)</f>
        <v>F</v>
      </c>
    </row>
    <row r="2789" spans="1:21" x14ac:dyDescent="0.3">
      <c r="A2789">
        <v>96</v>
      </c>
      <c r="B2789" t="str">
        <f>VLOOKUP(A2789,Funcionários!$A$1:$I$98,2,FALSE)</f>
        <v>Nicolas Nunes</v>
      </c>
      <c r="C2789" s="2" t="s">
        <v>85</v>
      </c>
      <c r="D2789" s="4" t="s">
        <v>4701</v>
      </c>
      <c r="E2789" s="4" t="s">
        <v>4702</v>
      </c>
      <c r="F2789">
        <v>0</v>
      </c>
      <c r="G2789">
        <v>0.2</v>
      </c>
      <c r="H2789">
        <f t="shared" si="172"/>
        <v>2025</v>
      </c>
      <c r="I2789">
        <f t="shared" si="173"/>
        <v>4</v>
      </c>
      <c r="J2789" t="s">
        <v>28</v>
      </c>
      <c r="K2789" t="str">
        <f>VLOOKUP(A2789,Funcionários!$A$1:$I$98,7,FALSE)</f>
        <v>Manhã</v>
      </c>
      <c r="L2789" t="str">
        <f>VLOOKUP(K2789,Turnos!$A$1:$C$4,2,FALSE)</f>
        <v>06:00</v>
      </c>
      <c r="M2789" t="str">
        <f>VLOOKUP(K2789,Turnos!$A$1:$C$4,3,FALSE)</f>
        <v>14:00</v>
      </c>
      <c r="N2789" s="6">
        <v>2.0380555555555553</v>
      </c>
      <c r="O2789" s="6">
        <v>5.0897222222222229</v>
      </c>
      <c r="P2789" s="6">
        <f t="shared" si="174"/>
        <v>7.1277777777777782</v>
      </c>
      <c r="Q2789" t="str">
        <f t="shared" si="175"/>
        <v>Anomalia</v>
      </c>
      <c r="R2789" t="str">
        <f>VLOOKUP(A2789,Funcionários!$A$1:$I$98,6,FALSE)</f>
        <v>RH</v>
      </c>
      <c r="S2789" t="str">
        <f>VLOOKUP(A2789,Funcionários!$A$1:$I$98,5,FALSE)</f>
        <v>Supervisor</v>
      </c>
      <c r="T2789">
        <f>VLOOKUP(A2789,Funcionários!$A$1:$I$98,8,FALSE)</f>
        <v>14991.36</v>
      </c>
      <c r="U2789" t="str">
        <f>VLOOKUP(A2789,Funcionários!$A$1:$I$98,3,FALSE)</f>
        <v>F</v>
      </c>
    </row>
    <row r="2790" spans="1:21" x14ac:dyDescent="0.3">
      <c r="A2790">
        <v>96</v>
      </c>
      <c r="B2790" t="str">
        <f>VLOOKUP(A2790,Funcionários!$A$1:$I$98,2,FALSE)</f>
        <v>Nicolas Nunes</v>
      </c>
      <c r="C2790" s="2" t="s">
        <v>88</v>
      </c>
      <c r="D2790" s="4" t="s">
        <v>4703</v>
      </c>
      <c r="E2790" s="4" t="s">
        <v>4704</v>
      </c>
      <c r="F2790">
        <v>0</v>
      </c>
      <c r="G2790">
        <v>1.6</v>
      </c>
      <c r="H2790">
        <f t="shared" si="172"/>
        <v>2025</v>
      </c>
      <c r="I2790">
        <f t="shared" si="173"/>
        <v>4</v>
      </c>
      <c r="J2790" t="s">
        <v>9</v>
      </c>
      <c r="K2790" t="str">
        <f>VLOOKUP(A2790,Funcionários!$A$1:$I$98,7,FALSE)</f>
        <v>Manhã</v>
      </c>
      <c r="L2790" t="str">
        <f>VLOOKUP(K2790,Turnos!$A$1:$C$4,2,FALSE)</f>
        <v>06:00</v>
      </c>
      <c r="M2790" t="str">
        <f>VLOOKUP(K2790,Turnos!$A$1:$C$4,3,FALSE)</f>
        <v>14:00</v>
      </c>
      <c r="N2790" s="6">
        <v>16.30361111111111</v>
      </c>
      <c r="O2790" s="6">
        <v>0.4022222222222247</v>
      </c>
      <c r="P2790" s="6">
        <f t="shared" si="174"/>
        <v>16.705833333333334</v>
      </c>
      <c r="Q2790" t="str">
        <f t="shared" si="175"/>
        <v>Anomalia</v>
      </c>
      <c r="R2790" t="str">
        <f>VLOOKUP(A2790,Funcionários!$A$1:$I$98,6,FALSE)</f>
        <v>RH</v>
      </c>
      <c r="S2790" t="str">
        <f>VLOOKUP(A2790,Funcionários!$A$1:$I$98,5,FALSE)</f>
        <v>Supervisor</v>
      </c>
      <c r="T2790">
        <f>VLOOKUP(A2790,Funcionários!$A$1:$I$98,8,FALSE)</f>
        <v>14991.36</v>
      </c>
      <c r="U2790" t="str">
        <f>VLOOKUP(A2790,Funcionários!$A$1:$I$98,3,FALSE)</f>
        <v>F</v>
      </c>
    </row>
    <row r="2791" spans="1:21" x14ac:dyDescent="0.3">
      <c r="A2791">
        <v>96</v>
      </c>
      <c r="B2791" t="str">
        <f>VLOOKUP(A2791,Funcionários!$A$1:$I$98,2,FALSE)</f>
        <v>Nicolas Nunes</v>
      </c>
      <c r="C2791" s="2" t="s">
        <v>91</v>
      </c>
      <c r="D2791" s="4" t="s">
        <v>3525</v>
      </c>
      <c r="E2791" s="4" t="s">
        <v>4705</v>
      </c>
      <c r="F2791">
        <v>0</v>
      </c>
      <c r="G2791">
        <v>1.1000000000000001</v>
      </c>
      <c r="H2791">
        <f t="shared" si="172"/>
        <v>2025</v>
      </c>
      <c r="I2791">
        <f t="shared" si="173"/>
        <v>4</v>
      </c>
      <c r="J2791" t="s">
        <v>12</v>
      </c>
      <c r="K2791" t="str">
        <f>VLOOKUP(A2791,Funcionários!$A$1:$I$98,7,FALSE)</f>
        <v>Manhã</v>
      </c>
      <c r="L2791" t="str">
        <f>VLOOKUP(K2791,Turnos!$A$1:$C$4,2,FALSE)</f>
        <v>06:00</v>
      </c>
      <c r="M2791" t="str">
        <f>VLOOKUP(K2791,Turnos!$A$1:$C$4,3,FALSE)</f>
        <v>14:00</v>
      </c>
      <c r="N2791" s="6">
        <v>2.7974999999999994</v>
      </c>
      <c r="O2791" s="6">
        <v>6.26972222222222</v>
      </c>
      <c r="P2791" s="6">
        <f t="shared" si="174"/>
        <v>9.0672222222222203</v>
      </c>
      <c r="Q2791" t="str">
        <f t="shared" si="175"/>
        <v>Anomalia</v>
      </c>
      <c r="R2791" t="str">
        <f>VLOOKUP(A2791,Funcionários!$A$1:$I$98,6,FALSE)</f>
        <v>RH</v>
      </c>
      <c r="S2791" t="str">
        <f>VLOOKUP(A2791,Funcionários!$A$1:$I$98,5,FALSE)</f>
        <v>Supervisor</v>
      </c>
      <c r="T2791">
        <f>VLOOKUP(A2791,Funcionários!$A$1:$I$98,8,FALSE)</f>
        <v>14991.36</v>
      </c>
      <c r="U2791" t="str">
        <f>VLOOKUP(A2791,Funcionários!$A$1:$I$98,3,FALSE)</f>
        <v>F</v>
      </c>
    </row>
    <row r="2792" spans="1:21" x14ac:dyDescent="0.3">
      <c r="A2792">
        <v>97</v>
      </c>
      <c r="B2792" t="str">
        <f>VLOOKUP(A2792,Funcionários!$A$1:$I$98,2,FALSE)</f>
        <v>Sr Caleb Nascimento</v>
      </c>
      <c r="C2792" s="2" t="s">
        <v>7</v>
      </c>
      <c r="D2792" s="4" t="s">
        <v>4706</v>
      </c>
      <c r="E2792" s="4" t="s">
        <v>4707</v>
      </c>
      <c r="F2792">
        <v>0</v>
      </c>
      <c r="G2792">
        <v>2.6</v>
      </c>
      <c r="H2792">
        <f t="shared" si="172"/>
        <v>2025</v>
      </c>
      <c r="I2792">
        <f t="shared" si="173"/>
        <v>5</v>
      </c>
      <c r="J2792" t="s">
        <v>9</v>
      </c>
      <c r="K2792" t="str">
        <f>VLOOKUP(A2792,Funcionários!$A$1:$I$98,7,FALSE)</f>
        <v>Noite</v>
      </c>
      <c r="L2792" t="str">
        <f>VLOOKUP(K2792,Turnos!$A$1:$C$4,2,FALSE)</f>
        <v>22:00</v>
      </c>
      <c r="M2792" t="str">
        <f>VLOOKUP(K2792,Turnos!$A$1:$C$4,3,FALSE)</f>
        <v>06:00</v>
      </c>
      <c r="N2792" s="6">
        <v>0.17333333333333112</v>
      </c>
      <c r="O2792" s="6">
        <v>1.0227777777777782</v>
      </c>
      <c r="P2792" s="6">
        <f t="shared" si="174"/>
        <v>1.1961111111111093</v>
      </c>
      <c r="Q2792" t="str">
        <f t="shared" si="175"/>
        <v>OK</v>
      </c>
      <c r="R2792" t="str">
        <f>VLOOKUP(A2792,Funcionários!$A$1:$I$98,6,FALSE)</f>
        <v>Produção</v>
      </c>
      <c r="S2792" t="str">
        <f>VLOOKUP(A2792,Funcionários!$A$1:$I$98,5,FALSE)</f>
        <v>Gerente</v>
      </c>
      <c r="T2792">
        <f>VLOOKUP(A2792,Funcionários!$A$1:$I$98,8,FALSE)</f>
        <v>66621.2</v>
      </c>
      <c r="U2792" t="str">
        <f>VLOOKUP(A2792,Funcionários!$A$1:$I$98,3,FALSE)</f>
        <v>F</v>
      </c>
    </row>
    <row r="2793" spans="1:21" x14ac:dyDescent="0.3">
      <c r="A2793">
        <v>97</v>
      </c>
      <c r="B2793" t="str">
        <f>VLOOKUP(A2793,Funcionários!$A$1:$I$98,2,FALSE)</f>
        <v>Sr Caleb Nascimento</v>
      </c>
      <c r="C2793" s="2" t="s">
        <v>10</v>
      </c>
      <c r="D2793" s="4"/>
      <c r="E2793" s="4"/>
      <c r="F2793">
        <v>1</v>
      </c>
      <c r="G2793">
        <v>0</v>
      </c>
      <c r="H2793">
        <f t="shared" si="172"/>
        <v>2025</v>
      </c>
      <c r="I2793">
        <f t="shared" si="173"/>
        <v>5</v>
      </c>
      <c r="J2793" t="s">
        <v>12</v>
      </c>
      <c r="K2793" t="str">
        <f>VLOOKUP(A2793,Funcionários!$A$1:$I$98,7,FALSE)</f>
        <v>Noite</v>
      </c>
      <c r="L2793" t="str">
        <f>VLOOKUP(K2793,Turnos!$A$1:$C$4,2,FALSE)</f>
        <v>22:00</v>
      </c>
      <c r="M2793" t="str">
        <f>VLOOKUP(K2793,Turnos!$A$1:$C$4,3,FALSE)</f>
        <v>06:00</v>
      </c>
      <c r="N2793" s="6">
        <v>22</v>
      </c>
      <c r="O2793" s="6">
        <v>6</v>
      </c>
      <c r="P2793" s="6">
        <f t="shared" si="174"/>
        <v>28</v>
      </c>
      <c r="Q2793" t="str">
        <f t="shared" si="175"/>
        <v>Anomalia</v>
      </c>
      <c r="R2793" t="str">
        <f>VLOOKUP(A2793,Funcionários!$A$1:$I$98,6,FALSE)</f>
        <v>Produção</v>
      </c>
      <c r="S2793" t="str">
        <f>VLOOKUP(A2793,Funcionários!$A$1:$I$98,5,FALSE)</f>
        <v>Gerente</v>
      </c>
      <c r="T2793">
        <f>VLOOKUP(A2793,Funcionários!$A$1:$I$98,8,FALSE)</f>
        <v>66621.2</v>
      </c>
      <c r="U2793" t="str">
        <f>VLOOKUP(A2793,Funcionários!$A$1:$I$98,3,FALSE)</f>
        <v>F</v>
      </c>
    </row>
    <row r="2794" spans="1:21" x14ac:dyDescent="0.3">
      <c r="A2794">
        <v>97</v>
      </c>
      <c r="B2794" t="str">
        <f>VLOOKUP(A2794,Funcionários!$A$1:$I$98,2,FALSE)</f>
        <v>Sr Caleb Nascimento</v>
      </c>
      <c r="C2794" s="2" t="s">
        <v>13</v>
      </c>
      <c r="D2794" s="4" t="s">
        <v>4708</v>
      </c>
      <c r="E2794" s="4" t="s">
        <v>4709</v>
      </c>
      <c r="F2794">
        <v>0</v>
      </c>
      <c r="G2794">
        <v>1.1000000000000001</v>
      </c>
      <c r="H2794">
        <f t="shared" si="172"/>
        <v>2025</v>
      </c>
      <c r="I2794">
        <f t="shared" si="173"/>
        <v>5</v>
      </c>
      <c r="J2794" t="s">
        <v>16</v>
      </c>
      <c r="K2794" t="str">
        <f>VLOOKUP(A2794,Funcionários!$A$1:$I$98,7,FALSE)</f>
        <v>Noite</v>
      </c>
      <c r="L2794" t="str">
        <f>VLOOKUP(K2794,Turnos!$A$1:$C$4,2,FALSE)</f>
        <v>22:00</v>
      </c>
      <c r="M2794" t="str">
        <f>VLOOKUP(K2794,Turnos!$A$1:$C$4,3,FALSE)</f>
        <v>06:00</v>
      </c>
      <c r="N2794" s="6">
        <v>12.697777777777777</v>
      </c>
      <c r="O2794" s="6">
        <v>5.1191666666666675</v>
      </c>
      <c r="P2794" s="6">
        <f t="shared" si="174"/>
        <v>17.816944444444445</v>
      </c>
      <c r="Q2794" t="str">
        <f t="shared" si="175"/>
        <v>Anomalia</v>
      </c>
      <c r="R2794" t="str">
        <f>VLOOKUP(A2794,Funcionários!$A$1:$I$98,6,FALSE)</f>
        <v>Produção</v>
      </c>
      <c r="S2794" t="str">
        <f>VLOOKUP(A2794,Funcionários!$A$1:$I$98,5,FALSE)</f>
        <v>Gerente</v>
      </c>
      <c r="T2794">
        <f>VLOOKUP(A2794,Funcionários!$A$1:$I$98,8,FALSE)</f>
        <v>66621.2</v>
      </c>
      <c r="U2794" t="str">
        <f>VLOOKUP(A2794,Funcionários!$A$1:$I$98,3,FALSE)</f>
        <v>F</v>
      </c>
    </row>
    <row r="2795" spans="1:21" x14ac:dyDescent="0.3">
      <c r="A2795">
        <v>97</v>
      </c>
      <c r="B2795" t="str">
        <f>VLOOKUP(A2795,Funcionários!$A$1:$I$98,2,FALSE)</f>
        <v>Sr Caleb Nascimento</v>
      </c>
      <c r="C2795" s="2" t="s">
        <v>17</v>
      </c>
      <c r="D2795" s="4" t="s">
        <v>4710</v>
      </c>
      <c r="E2795" s="4" t="s">
        <v>4711</v>
      </c>
      <c r="F2795">
        <v>0</v>
      </c>
      <c r="G2795">
        <v>0.5</v>
      </c>
      <c r="H2795">
        <f t="shared" si="172"/>
        <v>2025</v>
      </c>
      <c r="I2795">
        <f t="shared" si="173"/>
        <v>5</v>
      </c>
      <c r="J2795" t="s">
        <v>18</v>
      </c>
      <c r="K2795" t="str">
        <f>VLOOKUP(A2795,Funcionários!$A$1:$I$98,7,FALSE)</f>
        <v>Noite</v>
      </c>
      <c r="L2795" t="str">
        <f>VLOOKUP(K2795,Turnos!$A$1:$C$4,2,FALSE)</f>
        <v>22:00</v>
      </c>
      <c r="M2795" t="str">
        <f>VLOOKUP(K2795,Turnos!$A$1:$C$4,3,FALSE)</f>
        <v>06:00</v>
      </c>
      <c r="N2795" s="6">
        <v>5.1627777777777766</v>
      </c>
      <c r="O2795" s="6">
        <v>16.469722222222224</v>
      </c>
      <c r="P2795" s="6">
        <f t="shared" si="174"/>
        <v>21.6325</v>
      </c>
      <c r="Q2795" t="str">
        <f t="shared" si="175"/>
        <v>Anomalia</v>
      </c>
      <c r="R2795" t="str">
        <f>VLOOKUP(A2795,Funcionários!$A$1:$I$98,6,FALSE)</f>
        <v>Produção</v>
      </c>
      <c r="S2795" t="str">
        <f>VLOOKUP(A2795,Funcionários!$A$1:$I$98,5,FALSE)</f>
        <v>Gerente</v>
      </c>
      <c r="T2795">
        <f>VLOOKUP(A2795,Funcionários!$A$1:$I$98,8,FALSE)</f>
        <v>66621.2</v>
      </c>
      <c r="U2795" t="str">
        <f>VLOOKUP(A2795,Funcionários!$A$1:$I$98,3,FALSE)</f>
        <v>F</v>
      </c>
    </row>
    <row r="2796" spans="1:21" x14ac:dyDescent="0.3">
      <c r="A2796">
        <v>97</v>
      </c>
      <c r="B2796" t="str">
        <f>VLOOKUP(A2796,Funcionários!$A$1:$I$98,2,FALSE)</f>
        <v>Sr Caleb Nascimento</v>
      </c>
      <c r="C2796" s="2" t="s">
        <v>19</v>
      </c>
      <c r="D2796" s="4" t="s">
        <v>3865</v>
      </c>
      <c r="E2796" s="4" t="s">
        <v>4712</v>
      </c>
      <c r="F2796">
        <v>0</v>
      </c>
      <c r="G2796">
        <v>2.5</v>
      </c>
      <c r="H2796">
        <f t="shared" si="172"/>
        <v>2025</v>
      </c>
      <c r="I2796">
        <f t="shared" si="173"/>
        <v>5</v>
      </c>
      <c r="J2796" t="s">
        <v>22</v>
      </c>
      <c r="K2796" t="str">
        <f>VLOOKUP(A2796,Funcionários!$A$1:$I$98,7,FALSE)</f>
        <v>Noite</v>
      </c>
      <c r="L2796" t="str">
        <f>VLOOKUP(K2796,Turnos!$A$1:$C$4,2,FALSE)</f>
        <v>22:00</v>
      </c>
      <c r="M2796" t="str">
        <f>VLOOKUP(K2796,Turnos!$A$1:$C$4,3,FALSE)</f>
        <v>06:00</v>
      </c>
      <c r="N2796" s="6">
        <v>1.0819444444444448</v>
      </c>
      <c r="O2796" s="6">
        <v>5.9024999999999999</v>
      </c>
      <c r="P2796" s="6">
        <f t="shared" si="174"/>
        <v>6.9844444444444447</v>
      </c>
      <c r="Q2796" t="str">
        <f t="shared" si="175"/>
        <v>Anomalia</v>
      </c>
      <c r="R2796" t="str">
        <f>VLOOKUP(A2796,Funcionários!$A$1:$I$98,6,FALSE)</f>
        <v>Produção</v>
      </c>
      <c r="S2796" t="str">
        <f>VLOOKUP(A2796,Funcionários!$A$1:$I$98,5,FALSE)</f>
        <v>Gerente</v>
      </c>
      <c r="T2796">
        <f>VLOOKUP(A2796,Funcionários!$A$1:$I$98,8,FALSE)</f>
        <v>66621.2</v>
      </c>
      <c r="U2796" t="str">
        <f>VLOOKUP(A2796,Funcionários!$A$1:$I$98,3,FALSE)</f>
        <v>F</v>
      </c>
    </row>
    <row r="2797" spans="1:21" x14ac:dyDescent="0.3">
      <c r="A2797">
        <v>97</v>
      </c>
      <c r="B2797" t="str">
        <f>VLOOKUP(A2797,Funcionários!$A$1:$I$98,2,FALSE)</f>
        <v>Sr Caleb Nascimento</v>
      </c>
      <c r="C2797" s="2" t="s">
        <v>23</v>
      </c>
      <c r="D2797" s="4" t="s">
        <v>4713</v>
      </c>
      <c r="E2797" s="4" t="s">
        <v>4714</v>
      </c>
      <c r="F2797">
        <v>0</v>
      </c>
      <c r="G2797">
        <v>2.1</v>
      </c>
      <c r="H2797">
        <f t="shared" si="172"/>
        <v>2025</v>
      </c>
      <c r="I2797">
        <f t="shared" si="173"/>
        <v>5</v>
      </c>
      <c r="J2797" t="s">
        <v>26</v>
      </c>
      <c r="K2797" t="str">
        <f>VLOOKUP(A2797,Funcionários!$A$1:$I$98,7,FALSE)</f>
        <v>Noite</v>
      </c>
      <c r="L2797" t="str">
        <f>VLOOKUP(K2797,Turnos!$A$1:$C$4,2,FALSE)</f>
        <v>22:00</v>
      </c>
      <c r="M2797" t="str">
        <f>VLOOKUP(K2797,Turnos!$A$1:$C$4,3,FALSE)</f>
        <v>06:00</v>
      </c>
      <c r="N2797" s="6">
        <v>4.6302777777777759</v>
      </c>
      <c r="O2797" s="6">
        <v>1.1383333333333334</v>
      </c>
      <c r="P2797" s="6">
        <f t="shared" si="174"/>
        <v>5.7686111111111096</v>
      </c>
      <c r="Q2797" t="str">
        <f t="shared" si="175"/>
        <v>Anomalia</v>
      </c>
      <c r="R2797" t="str">
        <f>VLOOKUP(A2797,Funcionários!$A$1:$I$98,6,FALSE)</f>
        <v>Produção</v>
      </c>
      <c r="S2797" t="str">
        <f>VLOOKUP(A2797,Funcionários!$A$1:$I$98,5,FALSE)</f>
        <v>Gerente</v>
      </c>
      <c r="T2797">
        <f>VLOOKUP(A2797,Funcionários!$A$1:$I$98,8,FALSE)</f>
        <v>66621.2</v>
      </c>
      <c r="U2797" t="str">
        <f>VLOOKUP(A2797,Funcionários!$A$1:$I$98,3,FALSE)</f>
        <v>F</v>
      </c>
    </row>
    <row r="2798" spans="1:21" x14ac:dyDescent="0.3">
      <c r="A2798">
        <v>97</v>
      </c>
      <c r="B2798" t="str">
        <f>VLOOKUP(A2798,Funcionários!$A$1:$I$98,2,FALSE)</f>
        <v>Sr Caleb Nascimento</v>
      </c>
      <c r="C2798" s="2" t="s">
        <v>27</v>
      </c>
      <c r="D2798" s="4" t="s">
        <v>4715</v>
      </c>
      <c r="E2798" s="4" t="s">
        <v>4716</v>
      </c>
      <c r="F2798">
        <v>0</v>
      </c>
      <c r="G2798">
        <v>1.8</v>
      </c>
      <c r="H2798">
        <f t="shared" si="172"/>
        <v>2025</v>
      </c>
      <c r="I2798">
        <f t="shared" si="173"/>
        <v>5</v>
      </c>
      <c r="J2798" t="s">
        <v>28</v>
      </c>
      <c r="K2798" t="str">
        <f>VLOOKUP(A2798,Funcionários!$A$1:$I$98,7,FALSE)</f>
        <v>Noite</v>
      </c>
      <c r="L2798" t="str">
        <f>VLOOKUP(K2798,Turnos!$A$1:$C$4,2,FALSE)</f>
        <v>22:00</v>
      </c>
      <c r="M2798" t="str">
        <f>VLOOKUP(K2798,Turnos!$A$1:$C$4,3,FALSE)</f>
        <v>06:00</v>
      </c>
      <c r="N2798" s="6">
        <v>10.80111111111111</v>
      </c>
      <c r="O2798" s="6">
        <v>1.3861111111111108</v>
      </c>
      <c r="P2798" s="6">
        <f t="shared" si="174"/>
        <v>12.187222222222221</v>
      </c>
      <c r="Q2798" t="str">
        <f t="shared" si="175"/>
        <v>Anomalia</v>
      </c>
      <c r="R2798" t="str">
        <f>VLOOKUP(A2798,Funcionários!$A$1:$I$98,6,FALSE)</f>
        <v>Produção</v>
      </c>
      <c r="S2798" t="str">
        <f>VLOOKUP(A2798,Funcionários!$A$1:$I$98,5,FALSE)</f>
        <v>Gerente</v>
      </c>
      <c r="T2798">
        <f>VLOOKUP(A2798,Funcionários!$A$1:$I$98,8,FALSE)</f>
        <v>66621.2</v>
      </c>
      <c r="U2798" t="str">
        <f>VLOOKUP(A2798,Funcionários!$A$1:$I$98,3,FALSE)</f>
        <v>F</v>
      </c>
    </row>
    <row r="2799" spans="1:21" x14ac:dyDescent="0.3">
      <c r="A2799">
        <v>97</v>
      </c>
      <c r="B2799" t="str">
        <f>VLOOKUP(A2799,Funcionários!$A$1:$I$98,2,FALSE)</f>
        <v>Sr Caleb Nascimento</v>
      </c>
      <c r="C2799" s="2" t="s">
        <v>29</v>
      </c>
      <c r="D2799" s="4" t="s">
        <v>4717</v>
      </c>
      <c r="E2799" s="4" t="s">
        <v>4718</v>
      </c>
      <c r="F2799">
        <v>0</v>
      </c>
      <c r="G2799">
        <v>2.8</v>
      </c>
      <c r="H2799">
        <f t="shared" si="172"/>
        <v>2025</v>
      </c>
      <c r="I2799">
        <f t="shared" si="173"/>
        <v>4</v>
      </c>
      <c r="J2799" t="s">
        <v>9</v>
      </c>
      <c r="K2799" t="str">
        <f>VLOOKUP(A2799,Funcionários!$A$1:$I$98,7,FALSE)</f>
        <v>Noite</v>
      </c>
      <c r="L2799" t="str">
        <f>VLOOKUP(K2799,Turnos!$A$1:$C$4,2,FALSE)</f>
        <v>22:00</v>
      </c>
      <c r="M2799" t="str">
        <f>VLOOKUP(K2799,Turnos!$A$1:$C$4,3,FALSE)</f>
        <v>06:00</v>
      </c>
      <c r="N2799" s="6">
        <v>20.500833333333333</v>
      </c>
      <c r="O2799" s="6">
        <v>2.4563888888888887</v>
      </c>
      <c r="P2799" s="6">
        <f t="shared" si="174"/>
        <v>22.957222222222221</v>
      </c>
      <c r="Q2799" t="str">
        <f t="shared" si="175"/>
        <v>Anomalia</v>
      </c>
      <c r="R2799" t="str">
        <f>VLOOKUP(A2799,Funcionários!$A$1:$I$98,6,FALSE)</f>
        <v>Produção</v>
      </c>
      <c r="S2799" t="str">
        <f>VLOOKUP(A2799,Funcionários!$A$1:$I$98,5,FALSE)</f>
        <v>Gerente</v>
      </c>
      <c r="T2799">
        <f>VLOOKUP(A2799,Funcionários!$A$1:$I$98,8,FALSE)</f>
        <v>66621.2</v>
      </c>
      <c r="U2799" t="str">
        <f>VLOOKUP(A2799,Funcionários!$A$1:$I$98,3,FALSE)</f>
        <v>F</v>
      </c>
    </row>
    <row r="2800" spans="1:21" x14ac:dyDescent="0.3">
      <c r="A2800">
        <v>97</v>
      </c>
      <c r="B2800" t="str">
        <f>VLOOKUP(A2800,Funcionários!$A$1:$I$98,2,FALSE)</f>
        <v>Sr Caleb Nascimento</v>
      </c>
      <c r="C2800" s="2" t="s">
        <v>32</v>
      </c>
      <c r="D2800" s="4" t="s">
        <v>4719</v>
      </c>
      <c r="E2800" s="4" t="s">
        <v>4720</v>
      </c>
      <c r="F2800">
        <v>0</v>
      </c>
      <c r="G2800">
        <v>2.2000000000000002</v>
      </c>
      <c r="H2800">
        <f t="shared" si="172"/>
        <v>2025</v>
      </c>
      <c r="I2800">
        <f t="shared" si="173"/>
        <v>4</v>
      </c>
      <c r="J2800" t="s">
        <v>12</v>
      </c>
      <c r="K2800" t="str">
        <f>VLOOKUP(A2800,Funcionários!$A$1:$I$98,7,FALSE)</f>
        <v>Noite</v>
      </c>
      <c r="L2800" t="str">
        <f>VLOOKUP(K2800,Turnos!$A$1:$C$4,2,FALSE)</f>
        <v>22:00</v>
      </c>
      <c r="M2800" t="str">
        <f>VLOOKUP(K2800,Turnos!$A$1:$C$4,3,FALSE)</f>
        <v>06:00</v>
      </c>
      <c r="N2800" s="6">
        <v>20.548888888888889</v>
      </c>
      <c r="O2800" s="6">
        <v>2.7088888888888891</v>
      </c>
      <c r="P2800" s="6">
        <f t="shared" si="174"/>
        <v>23.257777777777779</v>
      </c>
      <c r="Q2800" t="str">
        <f t="shared" si="175"/>
        <v>Anomalia</v>
      </c>
      <c r="R2800" t="str">
        <f>VLOOKUP(A2800,Funcionários!$A$1:$I$98,6,FALSE)</f>
        <v>Produção</v>
      </c>
      <c r="S2800" t="str">
        <f>VLOOKUP(A2800,Funcionários!$A$1:$I$98,5,FALSE)</f>
        <v>Gerente</v>
      </c>
      <c r="T2800">
        <f>VLOOKUP(A2800,Funcionários!$A$1:$I$98,8,FALSE)</f>
        <v>66621.2</v>
      </c>
      <c r="U2800" t="str">
        <f>VLOOKUP(A2800,Funcionários!$A$1:$I$98,3,FALSE)</f>
        <v>F</v>
      </c>
    </row>
    <row r="2801" spans="1:21" x14ac:dyDescent="0.3">
      <c r="A2801">
        <v>97</v>
      </c>
      <c r="B2801" t="str">
        <f>VLOOKUP(A2801,Funcionários!$A$1:$I$98,2,FALSE)</f>
        <v>Sr Caleb Nascimento</v>
      </c>
      <c r="C2801" s="2" t="s">
        <v>35</v>
      </c>
      <c r="D2801" s="4" t="s">
        <v>4721</v>
      </c>
      <c r="E2801" s="4" t="s">
        <v>4722</v>
      </c>
      <c r="F2801">
        <v>0</v>
      </c>
      <c r="G2801">
        <v>1.8</v>
      </c>
      <c r="H2801">
        <f t="shared" si="172"/>
        <v>2025</v>
      </c>
      <c r="I2801">
        <f t="shared" si="173"/>
        <v>4</v>
      </c>
      <c r="J2801" t="s">
        <v>16</v>
      </c>
      <c r="K2801" t="str">
        <f>VLOOKUP(A2801,Funcionários!$A$1:$I$98,7,FALSE)</f>
        <v>Noite</v>
      </c>
      <c r="L2801" t="str">
        <f>VLOOKUP(K2801,Turnos!$A$1:$C$4,2,FALSE)</f>
        <v>22:00</v>
      </c>
      <c r="M2801" t="str">
        <f>VLOOKUP(K2801,Turnos!$A$1:$C$4,3,FALSE)</f>
        <v>06:00</v>
      </c>
      <c r="N2801" s="6">
        <v>17.302777777777774</v>
      </c>
      <c r="O2801" s="6">
        <v>2.3202777777777772</v>
      </c>
      <c r="P2801" s="6">
        <f t="shared" si="174"/>
        <v>19.623055555555553</v>
      </c>
      <c r="Q2801" t="str">
        <f t="shared" si="175"/>
        <v>Anomalia</v>
      </c>
      <c r="R2801" t="str">
        <f>VLOOKUP(A2801,Funcionários!$A$1:$I$98,6,FALSE)</f>
        <v>Produção</v>
      </c>
      <c r="S2801" t="str">
        <f>VLOOKUP(A2801,Funcionários!$A$1:$I$98,5,FALSE)</f>
        <v>Gerente</v>
      </c>
      <c r="T2801">
        <f>VLOOKUP(A2801,Funcionários!$A$1:$I$98,8,FALSE)</f>
        <v>66621.2</v>
      </c>
      <c r="U2801" t="str">
        <f>VLOOKUP(A2801,Funcionários!$A$1:$I$98,3,FALSE)</f>
        <v>F</v>
      </c>
    </row>
    <row r="2802" spans="1:21" x14ac:dyDescent="0.3">
      <c r="A2802">
        <v>97</v>
      </c>
      <c r="B2802" t="str">
        <f>VLOOKUP(A2802,Funcionários!$A$1:$I$98,2,FALSE)</f>
        <v>Sr Caleb Nascimento</v>
      </c>
      <c r="C2802" s="2" t="s">
        <v>36</v>
      </c>
      <c r="D2802" s="4"/>
      <c r="E2802" s="4"/>
      <c r="F2802">
        <v>0</v>
      </c>
      <c r="G2802">
        <v>0</v>
      </c>
      <c r="H2802">
        <f t="shared" si="172"/>
        <v>2025</v>
      </c>
      <c r="I2802">
        <f t="shared" si="173"/>
        <v>4</v>
      </c>
      <c r="J2802" t="s">
        <v>18</v>
      </c>
      <c r="K2802" t="str">
        <f>VLOOKUP(A2802,Funcionários!$A$1:$I$98,7,FALSE)</f>
        <v>Noite</v>
      </c>
      <c r="L2802" t="str">
        <f>VLOOKUP(K2802,Turnos!$A$1:$C$4,2,FALSE)</f>
        <v>22:00</v>
      </c>
      <c r="M2802" t="str">
        <f>VLOOKUP(K2802,Turnos!$A$1:$C$4,3,FALSE)</f>
        <v>06:00</v>
      </c>
      <c r="N2802" s="6">
        <v>22</v>
      </c>
      <c r="O2802" s="6">
        <v>6</v>
      </c>
      <c r="P2802" s="6">
        <f t="shared" si="174"/>
        <v>28</v>
      </c>
      <c r="Q2802" t="str">
        <f t="shared" si="175"/>
        <v>Anomalia</v>
      </c>
      <c r="R2802" t="str">
        <f>VLOOKUP(A2802,Funcionários!$A$1:$I$98,6,FALSE)</f>
        <v>Produção</v>
      </c>
      <c r="S2802" t="str">
        <f>VLOOKUP(A2802,Funcionários!$A$1:$I$98,5,FALSE)</f>
        <v>Gerente</v>
      </c>
      <c r="T2802">
        <f>VLOOKUP(A2802,Funcionários!$A$1:$I$98,8,FALSE)</f>
        <v>66621.2</v>
      </c>
      <c r="U2802" t="str">
        <f>VLOOKUP(A2802,Funcionários!$A$1:$I$98,3,FALSE)</f>
        <v>F</v>
      </c>
    </row>
    <row r="2803" spans="1:21" x14ac:dyDescent="0.3">
      <c r="A2803">
        <v>97</v>
      </c>
      <c r="B2803" t="str">
        <f>VLOOKUP(A2803,Funcionários!$A$1:$I$98,2,FALSE)</f>
        <v>Sr Caleb Nascimento</v>
      </c>
      <c r="C2803" s="2" t="s">
        <v>39</v>
      </c>
      <c r="D2803" s="4" t="s">
        <v>4723</v>
      </c>
      <c r="E2803" s="4" t="s">
        <v>2265</v>
      </c>
      <c r="F2803">
        <v>0</v>
      </c>
      <c r="G2803">
        <v>0.5</v>
      </c>
      <c r="H2803">
        <f t="shared" si="172"/>
        <v>2025</v>
      </c>
      <c r="I2803">
        <f t="shared" si="173"/>
        <v>4</v>
      </c>
      <c r="J2803" t="s">
        <v>22</v>
      </c>
      <c r="K2803" t="str">
        <f>VLOOKUP(A2803,Funcionários!$A$1:$I$98,7,FALSE)</f>
        <v>Noite</v>
      </c>
      <c r="L2803" t="str">
        <f>VLOOKUP(K2803,Turnos!$A$1:$C$4,2,FALSE)</f>
        <v>22:00</v>
      </c>
      <c r="M2803" t="str">
        <f>VLOOKUP(K2803,Turnos!$A$1:$C$4,3,FALSE)</f>
        <v>06:00</v>
      </c>
      <c r="N2803" s="6">
        <v>16.229444444444443</v>
      </c>
      <c r="O2803" s="6">
        <v>5.7027777777777775</v>
      </c>
      <c r="P2803" s="6">
        <f t="shared" si="174"/>
        <v>21.932222222222222</v>
      </c>
      <c r="Q2803" t="str">
        <f t="shared" si="175"/>
        <v>Anomalia</v>
      </c>
      <c r="R2803" t="str">
        <f>VLOOKUP(A2803,Funcionários!$A$1:$I$98,6,FALSE)</f>
        <v>Produção</v>
      </c>
      <c r="S2803" t="str">
        <f>VLOOKUP(A2803,Funcionários!$A$1:$I$98,5,FALSE)</f>
        <v>Gerente</v>
      </c>
      <c r="T2803">
        <f>VLOOKUP(A2803,Funcionários!$A$1:$I$98,8,FALSE)</f>
        <v>66621.2</v>
      </c>
      <c r="U2803" t="str">
        <f>VLOOKUP(A2803,Funcionários!$A$1:$I$98,3,FALSE)</f>
        <v>F</v>
      </c>
    </row>
    <row r="2804" spans="1:21" x14ac:dyDescent="0.3">
      <c r="A2804">
        <v>97</v>
      </c>
      <c r="B2804" t="str">
        <f>VLOOKUP(A2804,Funcionários!$A$1:$I$98,2,FALSE)</f>
        <v>Sr Caleb Nascimento</v>
      </c>
      <c r="C2804" s="2" t="s">
        <v>42</v>
      </c>
      <c r="D2804" s="4" t="s">
        <v>4724</v>
      </c>
      <c r="E2804" s="4" t="s">
        <v>4725</v>
      </c>
      <c r="F2804">
        <v>0</v>
      </c>
      <c r="G2804">
        <v>2.2000000000000002</v>
      </c>
      <c r="H2804">
        <f t="shared" si="172"/>
        <v>2025</v>
      </c>
      <c r="I2804">
        <f t="shared" si="173"/>
        <v>4</v>
      </c>
      <c r="J2804" t="s">
        <v>26</v>
      </c>
      <c r="K2804" t="str">
        <f>VLOOKUP(A2804,Funcionários!$A$1:$I$98,7,FALSE)</f>
        <v>Noite</v>
      </c>
      <c r="L2804" t="str">
        <f>VLOOKUP(K2804,Turnos!$A$1:$C$4,2,FALSE)</f>
        <v>22:00</v>
      </c>
      <c r="M2804" t="str">
        <f>VLOOKUP(K2804,Turnos!$A$1:$C$4,3,FALSE)</f>
        <v>06:00</v>
      </c>
      <c r="N2804" s="6">
        <v>8.237222222222222</v>
      </c>
      <c r="O2804" s="6">
        <v>3.4183333333333334</v>
      </c>
      <c r="P2804" s="6">
        <f t="shared" si="174"/>
        <v>11.655555555555555</v>
      </c>
      <c r="Q2804" t="str">
        <f t="shared" si="175"/>
        <v>Anomalia</v>
      </c>
      <c r="R2804" t="str">
        <f>VLOOKUP(A2804,Funcionários!$A$1:$I$98,6,FALSE)</f>
        <v>Produção</v>
      </c>
      <c r="S2804" t="str">
        <f>VLOOKUP(A2804,Funcionários!$A$1:$I$98,5,FALSE)</f>
        <v>Gerente</v>
      </c>
      <c r="T2804">
        <f>VLOOKUP(A2804,Funcionários!$A$1:$I$98,8,FALSE)</f>
        <v>66621.2</v>
      </c>
      <c r="U2804" t="str">
        <f>VLOOKUP(A2804,Funcionários!$A$1:$I$98,3,FALSE)</f>
        <v>F</v>
      </c>
    </row>
    <row r="2805" spans="1:21" x14ac:dyDescent="0.3">
      <c r="A2805">
        <v>97</v>
      </c>
      <c r="B2805" t="str">
        <f>VLOOKUP(A2805,Funcionários!$A$1:$I$98,2,FALSE)</f>
        <v>Sr Caleb Nascimento</v>
      </c>
      <c r="C2805" s="2" t="s">
        <v>45</v>
      </c>
      <c r="D2805" s="4" t="s">
        <v>4726</v>
      </c>
      <c r="E2805" s="4" t="s">
        <v>4727</v>
      </c>
      <c r="F2805">
        <v>0</v>
      </c>
      <c r="G2805">
        <v>2.9</v>
      </c>
      <c r="H2805">
        <f t="shared" si="172"/>
        <v>2025</v>
      </c>
      <c r="I2805">
        <f t="shared" si="173"/>
        <v>4</v>
      </c>
      <c r="J2805" t="s">
        <v>28</v>
      </c>
      <c r="K2805" t="str">
        <f>VLOOKUP(A2805,Funcionários!$A$1:$I$98,7,FALSE)</f>
        <v>Noite</v>
      </c>
      <c r="L2805" t="str">
        <f>VLOOKUP(K2805,Turnos!$A$1:$C$4,2,FALSE)</f>
        <v>22:00</v>
      </c>
      <c r="M2805" t="str">
        <f>VLOOKUP(K2805,Turnos!$A$1:$C$4,3,FALSE)</f>
        <v>06:00</v>
      </c>
      <c r="N2805" s="6">
        <v>20.503333333333334</v>
      </c>
      <c r="O2805" s="6">
        <v>7.7475000000000014</v>
      </c>
      <c r="P2805" s="6">
        <f t="shared" si="174"/>
        <v>28.250833333333336</v>
      </c>
      <c r="Q2805" t="str">
        <f t="shared" si="175"/>
        <v>Anomalia</v>
      </c>
      <c r="R2805" t="str">
        <f>VLOOKUP(A2805,Funcionários!$A$1:$I$98,6,FALSE)</f>
        <v>Produção</v>
      </c>
      <c r="S2805" t="str">
        <f>VLOOKUP(A2805,Funcionários!$A$1:$I$98,5,FALSE)</f>
        <v>Gerente</v>
      </c>
      <c r="T2805">
        <f>VLOOKUP(A2805,Funcionários!$A$1:$I$98,8,FALSE)</f>
        <v>66621.2</v>
      </c>
      <c r="U2805" t="str">
        <f>VLOOKUP(A2805,Funcionários!$A$1:$I$98,3,FALSE)</f>
        <v>F</v>
      </c>
    </row>
    <row r="2806" spans="1:21" x14ac:dyDescent="0.3">
      <c r="A2806">
        <v>97</v>
      </c>
      <c r="B2806" t="str">
        <f>VLOOKUP(A2806,Funcionários!$A$1:$I$98,2,FALSE)</f>
        <v>Sr Caleb Nascimento</v>
      </c>
      <c r="C2806" s="2" t="s">
        <v>48</v>
      </c>
      <c r="D2806" s="4" t="s">
        <v>4728</v>
      </c>
      <c r="E2806" s="4" t="s">
        <v>4729</v>
      </c>
      <c r="F2806">
        <v>0</v>
      </c>
      <c r="G2806">
        <v>1.8</v>
      </c>
      <c r="H2806">
        <f t="shared" si="172"/>
        <v>2025</v>
      </c>
      <c r="I2806">
        <f t="shared" si="173"/>
        <v>4</v>
      </c>
      <c r="J2806" t="s">
        <v>9</v>
      </c>
      <c r="K2806" t="str">
        <f>VLOOKUP(A2806,Funcionários!$A$1:$I$98,7,FALSE)</f>
        <v>Noite</v>
      </c>
      <c r="L2806" t="str">
        <f>VLOOKUP(K2806,Turnos!$A$1:$C$4,2,FALSE)</f>
        <v>22:00</v>
      </c>
      <c r="M2806" t="str">
        <f>VLOOKUP(K2806,Turnos!$A$1:$C$4,3,FALSE)</f>
        <v>06:00</v>
      </c>
      <c r="N2806" s="6">
        <v>4.4297222222222201</v>
      </c>
      <c r="O2806" s="6">
        <v>4.2549999999999999</v>
      </c>
      <c r="P2806" s="6">
        <f t="shared" si="174"/>
        <v>8.68472222222222</v>
      </c>
      <c r="Q2806" t="str">
        <f t="shared" si="175"/>
        <v>Anomalia</v>
      </c>
      <c r="R2806" t="str">
        <f>VLOOKUP(A2806,Funcionários!$A$1:$I$98,6,FALSE)</f>
        <v>Produção</v>
      </c>
      <c r="S2806" t="str">
        <f>VLOOKUP(A2806,Funcionários!$A$1:$I$98,5,FALSE)</f>
        <v>Gerente</v>
      </c>
      <c r="T2806">
        <f>VLOOKUP(A2806,Funcionários!$A$1:$I$98,8,FALSE)</f>
        <v>66621.2</v>
      </c>
      <c r="U2806" t="str">
        <f>VLOOKUP(A2806,Funcionários!$A$1:$I$98,3,FALSE)</f>
        <v>F</v>
      </c>
    </row>
    <row r="2807" spans="1:21" x14ac:dyDescent="0.3">
      <c r="A2807">
        <v>97</v>
      </c>
      <c r="B2807" t="str">
        <f>VLOOKUP(A2807,Funcionários!$A$1:$I$98,2,FALSE)</f>
        <v>Sr Caleb Nascimento</v>
      </c>
      <c r="C2807" s="2" t="s">
        <v>51</v>
      </c>
      <c r="D2807" s="4" t="s">
        <v>4730</v>
      </c>
      <c r="E2807" s="4" t="s">
        <v>4731</v>
      </c>
      <c r="F2807">
        <v>0</v>
      </c>
      <c r="G2807">
        <v>3</v>
      </c>
      <c r="H2807">
        <f t="shared" si="172"/>
        <v>2025</v>
      </c>
      <c r="I2807">
        <f t="shared" si="173"/>
        <v>4</v>
      </c>
      <c r="J2807" t="s">
        <v>12</v>
      </c>
      <c r="K2807" t="str">
        <f>VLOOKUP(A2807,Funcionários!$A$1:$I$98,7,FALSE)</f>
        <v>Noite</v>
      </c>
      <c r="L2807" t="str">
        <f>VLOOKUP(K2807,Turnos!$A$1:$C$4,2,FALSE)</f>
        <v>22:00</v>
      </c>
      <c r="M2807" t="str">
        <f>VLOOKUP(K2807,Turnos!$A$1:$C$4,3,FALSE)</f>
        <v>06:00</v>
      </c>
      <c r="N2807" s="6">
        <v>1.1105555555555569</v>
      </c>
      <c r="O2807" s="6">
        <v>1.7266666666666661</v>
      </c>
      <c r="P2807" s="6">
        <f t="shared" si="174"/>
        <v>2.837222222222223</v>
      </c>
      <c r="Q2807" t="str">
        <f t="shared" si="175"/>
        <v>OK</v>
      </c>
      <c r="R2807" t="str">
        <f>VLOOKUP(A2807,Funcionários!$A$1:$I$98,6,FALSE)</f>
        <v>Produção</v>
      </c>
      <c r="S2807" t="str">
        <f>VLOOKUP(A2807,Funcionários!$A$1:$I$98,5,FALSE)</f>
        <v>Gerente</v>
      </c>
      <c r="T2807">
        <f>VLOOKUP(A2807,Funcionários!$A$1:$I$98,8,FALSE)</f>
        <v>66621.2</v>
      </c>
      <c r="U2807" t="str">
        <f>VLOOKUP(A2807,Funcionários!$A$1:$I$98,3,FALSE)</f>
        <v>F</v>
      </c>
    </row>
    <row r="2808" spans="1:21" x14ac:dyDescent="0.3">
      <c r="A2808">
        <v>97</v>
      </c>
      <c r="B2808" t="str">
        <f>VLOOKUP(A2808,Funcionários!$A$1:$I$98,2,FALSE)</f>
        <v>Sr Caleb Nascimento</v>
      </c>
      <c r="C2808" s="2" t="s">
        <v>54</v>
      </c>
      <c r="D2808" s="4" t="s">
        <v>4732</v>
      </c>
      <c r="E2808" s="4" t="s">
        <v>4733</v>
      </c>
      <c r="F2808">
        <v>0</v>
      </c>
      <c r="G2808">
        <v>0.8</v>
      </c>
      <c r="H2808">
        <f t="shared" si="172"/>
        <v>2025</v>
      </c>
      <c r="I2808">
        <f t="shared" si="173"/>
        <v>4</v>
      </c>
      <c r="J2808" t="s">
        <v>16</v>
      </c>
      <c r="K2808" t="str">
        <f>VLOOKUP(A2808,Funcionários!$A$1:$I$98,7,FALSE)</f>
        <v>Noite</v>
      </c>
      <c r="L2808" t="str">
        <f>VLOOKUP(K2808,Turnos!$A$1:$C$4,2,FALSE)</f>
        <v>22:00</v>
      </c>
      <c r="M2808" t="str">
        <f>VLOOKUP(K2808,Turnos!$A$1:$C$4,3,FALSE)</f>
        <v>06:00</v>
      </c>
      <c r="N2808" s="6">
        <v>11.533333333333331</v>
      </c>
      <c r="O2808" s="6">
        <v>1.8513888888888888</v>
      </c>
      <c r="P2808" s="6">
        <f t="shared" si="174"/>
        <v>13.384722222222219</v>
      </c>
      <c r="Q2808" t="str">
        <f t="shared" si="175"/>
        <v>Anomalia</v>
      </c>
      <c r="R2808" t="str">
        <f>VLOOKUP(A2808,Funcionários!$A$1:$I$98,6,FALSE)</f>
        <v>Produção</v>
      </c>
      <c r="S2808" t="str">
        <f>VLOOKUP(A2808,Funcionários!$A$1:$I$98,5,FALSE)</f>
        <v>Gerente</v>
      </c>
      <c r="T2808">
        <f>VLOOKUP(A2808,Funcionários!$A$1:$I$98,8,FALSE)</f>
        <v>66621.2</v>
      </c>
      <c r="U2808" t="str">
        <f>VLOOKUP(A2808,Funcionários!$A$1:$I$98,3,FALSE)</f>
        <v>F</v>
      </c>
    </row>
    <row r="2809" spans="1:21" x14ac:dyDescent="0.3">
      <c r="A2809">
        <v>97</v>
      </c>
      <c r="B2809" t="str">
        <f>VLOOKUP(A2809,Funcionários!$A$1:$I$98,2,FALSE)</f>
        <v>Sr Caleb Nascimento</v>
      </c>
      <c r="C2809" s="2" t="s">
        <v>57</v>
      </c>
      <c r="D2809" s="4" t="s">
        <v>4734</v>
      </c>
      <c r="E2809" s="4" t="s">
        <v>4735</v>
      </c>
      <c r="F2809">
        <v>0</v>
      </c>
      <c r="G2809">
        <v>2.6</v>
      </c>
      <c r="H2809">
        <f t="shared" si="172"/>
        <v>2025</v>
      </c>
      <c r="I2809">
        <f t="shared" si="173"/>
        <v>4</v>
      </c>
      <c r="J2809" t="s">
        <v>18</v>
      </c>
      <c r="K2809" t="str">
        <f>VLOOKUP(A2809,Funcionários!$A$1:$I$98,7,FALSE)</f>
        <v>Noite</v>
      </c>
      <c r="L2809" t="str">
        <f>VLOOKUP(K2809,Turnos!$A$1:$C$4,2,FALSE)</f>
        <v>22:00</v>
      </c>
      <c r="M2809" t="str">
        <f>VLOOKUP(K2809,Turnos!$A$1:$C$4,3,FALSE)</f>
        <v>06:00</v>
      </c>
      <c r="N2809" s="6">
        <v>18.103888888888889</v>
      </c>
      <c r="O2809" s="6">
        <v>10.469166666666666</v>
      </c>
      <c r="P2809" s="6">
        <f t="shared" si="174"/>
        <v>28.573055555555555</v>
      </c>
      <c r="Q2809" t="str">
        <f t="shared" si="175"/>
        <v>Anomalia</v>
      </c>
      <c r="R2809" t="str">
        <f>VLOOKUP(A2809,Funcionários!$A$1:$I$98,6,FALSE)</f>
        <v>Produção</v>
      </c>
      <c r="S2809" t="str">
        <f>VLOOKUP(A2809,Funcionários!$A$1:$I$98,5,FALSE)</f>
        <v>Gerente</v>
      </c>
      <c r="T2809">
        <f>VLOOKUP(A2809,Funcionários!$A$1:$I$98,8,FALSE)</f>
        <v>66621.2</v>
      </c>
      <c r="U2809" t="str">
        <f>VLOOKUP(A2809,Funcionários!$A$1:$I$98,3,FALSE)</f>
        <v>F</v>
      </c>
    </row>
    <row r="2810" spans="1:21" x14ac:dyDescent="0.3">
      <c r="A2810">
        <v>97</v>
      </c>
      <c r="B2810" t="str">
        <f>VLOOKUP(A2810,Funcionários!$A$1:$I$98,2,FALSE)</f>
        <v>Sr Caleb Nascimento</v>
      </c>
      <c r="C2810" s="2" t="s">
        <v>60</v>
      </c>
      <c r="D2810" s="4" t="s">
        <v>4736</v>
      </c>
      <c r="E2810" s="4" t="s">
        <v>4737</v>
      </c>
      <c r="F2810">
        <v>0</v>
      </c>
      <c r="G2810">
        <v>2.6</v>
      </c>
      <c r="H2810">
        <f t="shared" si="172"/>
        <v>2025</v>
      </c>
      <c r="I2810">
        <f t="shared" si="173"/>
        <v>4</v>
      </c>
      <c r="J2810" t="s">
        <v>22</v>
      </c>
      <c r="K2810" t="str">
        <f>VLOOKUP(A2810,Funcionários!$A$1:$I$98,7,FALSE)</f>
        <v>Noite</v>
      </c>
      <c r="L2810" t="str">
        <f>VLOOKUP(K2810,Turnos!$A$1:$C$4,2,FALSE)</f>
        <v>22:00</v>
      </c>
      <c r="M2810" t="str">
        <f>VLOOKUP(K2810,Turnos!$A$1:$C$4,3,FALSE)</f>
        <v>06:00</v>
      </c>
      <c r="N2810" s="6">
        <v>18.114166666666666</v>
      </c>
      <c r="O2810" s="6">
        <v>2.6366666666666663</v>
      </c>
      <c r="P2810" s="6">
        <f t="shared" si="174"/>
        <v>20.750833333333333</v>
      </c>
      <c r="Q2810" t="str">
        <f t="shared" si="175"/>
        <v>Anomalia</v>
      </c>
      <c r="R2810" t="str">
        <f>VLOOKUP(A2810,Funcionários!$A$1:$I$98,6,FALSE)</f>
        <v>Produção</v>
      </c>
      <c r="S2810" t="str">
        <f>VLOOKUP(A2810,Funcionários!$A$1:$I$98,5,FALSE)</f>
        <v>Gerente</v>
      </c>
      <c r="T2810">
        <f>VLOOKUP(A2810,Funcionários!$A$1:$I$98,8,FALSE)</f>
        <v>66621.2</v>
      </c>
      <c r="U2810" t="str">
        <f>VLOOKUP(A2810,Funcionários!$A$1:$I$98,3,FALSE)</f>
        <v>F</v>
      </c>
    </row>
    <row r="2811" spans="1:21" x14ac:dyDescent="0.3">
      <c r="A2811">
        <v>97</v>
      </c>
      <c r="B2811" t="str">
        <f>VLOOKUP(A2811,Funcionários!$A$1:$I$98,2,FALSE)</f>
        <v>Sr Caleb Nascimento</v>
      </c>
      <c r="C2811" s="2" t="s">
        <v>63</v>
      </c>
      <c r="D2811" s="4" t="s">
        <v>4738</v>
      </c>
      <c r="E2811" s="4" t="s">
        <v>4739</v>
      </c>
      <c r="F2811">
        <v>0</v>
      </c>
      <c r="G2811">
        <v>0.9</v>
      </c>
      <c r="H2811">
        <f t="shared" si="172"/>
        <v>2025</v>
      </c>
      <c r="I2811">
        <f t="shared" si="173"/>
        <v>4</v>
      </c>
      <c r="J2811" t="s">
        <v>26</v>
      </c>
      <c r="K2811" t="str">
        <f>VLOOKUP(A2811,Funcionários!$A$1:$I$98,7,FALSE)</f>
        <v>Noite</v>
      </c>
      <c r="L2811" t="str">
        <f>VLOOKUP(K2811,Turnos!$A$1:$C$4,2,FALSE)</f>
        <v>22:00</v>
      </c>
      <c r="M2811" t="str">
        <f>VLOOKUP(K2811,Turnos!$A$1:$C$4,3,FALSE)</f>
        <v>06:00</v>
      </c>
      <c r="N2811" s="6">
        <v>1.5844444444444434</v>
      </c>
      <c r="O2811" s="6">
        <v>14.038333333333334</v>
      </c>
      <c r="P2811" s="6">
        <f t="shared" si="174"/>
        <v>15.622777777777777</v>
      </c>
      <c r="Q2811" t="str">
        <f t="shared" si="175"/>
        <v>Anomalia</v>
      </c>
      <c r="R2811" t="str">
        <f>VLOOKUP(A2811,Funcionários!$A$1:$I$98,6,FALSE)</f>
        <v>Produção</v>
      </c>
      <c r="S2811" t="str">
        <f>VLOOKUP(A2811,Funcionários!$A$1:$I$98,5,FALSE)</f>
        <v>Gerente</v>
      </c>
      <c r="T2811">
        <f>VLOOKUP(A2811,Funcionários!$A$1:$I$98,8,FALSE)</f>
        <v>66621.2</v>
      </c>
      <c r="U2811" t="str">
        <f>VLOOKUP(A2811,Funcionários!$A$1:$I$98,3,FALSE)</f>
        <v>F</v>
      </c>
    </row>
    <row r="2812" spans="1:21" x14ac:dyDescent="0.3">
      <c r="A2812">
        <v>97</v>
      </c>
      <c r="B2812" t="str">
        <f>VLOOKUP(A2812,Funcionários!$A$1:$I$98,2,FALSE)</f>
        <v>Sr Caleb Nascimento</v>
      </c>
      <c r="C2812" s="2" t="s">
        <v>66</v>
      </c>
      <c r="D2812" s="4"/>
      <c r="E2812" s="4"/>
      <c r="F2812">
        <v>1</v>
      </c>
      <c r="G2812">
        <v>0</v>
      </c>
      <c r="H2812">
        <f t="shared" si="172"/>
        <v>2025</v>
      </c>
      <c r="I2812">
        <f t="shared" si="173"/>
        <v>4</v>
      </c>
      <c r="J2812" t="s">
        <v>28</v>
      </c>
      <c r="K2812" t="str">
        <f>VLOOKUP(A2812,Funcionários!$A$1:$I$98,7,FALSE)</f>
        <v>Noite</v>
      </c>
      <c r="L2812" t="str">
        <f>VLOOKUP(K2812,Turnos!$A$1:$C$4,2,FALSE)</f>
        <v>22:00</v>
      </c>
      <c r="M2812" t="str">
        <f>VLOOKUP(K2812,Turnos!$A$1:$C$4,3,FALSE)</f>
        <v>06:00</v>
      </c>
      <c r="N2812" s="6">
        <v>22</v>
      </c>
      <c r="O2812" s="6">
        <v>6</v>
      </c>
      <c r="P2812" s="6">
        <f t="shared" si="174"/>
        <v>28</v>
      </c>
      <c r="Q2812" t="str">
        <f t="shared" si="175"/>
        <v>Anomalia</v>
      </c>
      <c r="R2812" t="str">
        <f>VLOOKUP(A2812,Funcionários!$A$1:$I$98,6,FALSE)</f>
        <v>Produção</v>
      </c>
      <c r="S2812" t="str">
        <f>VLOOKUP(A2812,Funcionários!$A$1:$I$98,5,FALSE)</f>
        <v>Gerente</v>
      </c>
      <c r="T2812">
        <f>VLOOKUP(A2812,Funcionários!$A$1:$I$98,8,FALSE)</f>
        <v>66621.2</v>
      </c>
      <c r="U2812" t="str">
        <f>VLOOKUP(A2812,Funcionários!$A$1:$I$98,3,FALSE)</f>
        <v>F</v>
      </c>
    </row>
    <row r="2813" spans="1:21" x14ac:dyDescent="0.3">
      <c r="A2813">
        <v>97</v>
      </c>
      <c r="B2813" t="str">
        <f>VLOOKUP(A2813,Funcionários!$A$1:$I$98,2,FALSE)</f>
        <v>Sr Caleb Nascimento</v>
      </c>
      <c r="C2813" s="2" t="s">
        <v>69</v>
      </c>
      <c r="D2813" s="4" t="s">
        <v>4740</v>
      </c>
      <c r="E2813" s="4" t="s">
        <v>4741</v>
      </c>
      <c r="F2813">
        <v>0</v>
      </c>
      <c r="G2813">
        <v>0.5</v>
      </c>
      <c r="H2813">
        <f t="shared" si="172"/>
        <v>2025</v>
      </c>
      <c r="I2813">
        <f t="shared" si="173"/>
        <v>4</v>
      </c>
      <c r="J2813" t="s">
        <v>9</v>
      </c>
      <c r="K2813" t="str">
        <f>VLOOKUP(A2813,Funcionários!$A$1:$I$98,7,FALSE)</f>
        <v>Noite</v>
      </c>
      <c r="L2813" t="str">
        <f>VLOOKUP(K2813,Turnos!$A$1:$C$4,2,FALSE)</f>
        <v>22:00</v>
      </c>
      <c r="M2813" t="str">
        <f>VLOOKUP(K2813,Turnos!$A$1:$C$4,3,FALSE)</f>
        <v>06:00</v>
      </c>
      <c r="N2813" s="6">
        <v>20.30777777777778</v>
      </c>
      <c r="O2813" s="6">
        <v>5.7847222222222223</v>
      </c>
      <c r="P2813" s="6">
        <f t="shared" si="174"/>
        <v>26.092500000000001</v>
      </c>
      <c r="Q2813" t="str">
        <f t="shared" si="175"/>
        <v>Anomalia</v>
      </c>
      <c r="R2813" t="str">
        <f>VLOOKUP(A2813,Funcionários!$A$1:$I$98,6,FALSE)</f>
        <v>Produção</v>
      </c>
      <c r="S2813" t="str">
        <f>VLOOKUP(A2813,Funcionários!$A$1:$I$98,5,FALSE)</f>
        <v>Gerente</v>
      </c>
      <c r="T2813">
        <f>VLOOKUP(A2813,Funcionários!$A$1:$I$98,8,FALSE)</f>
        <v>66621.2</v>
      </c>
      <c r="U2813" t="str">
        <f>VLOOKUP(A2813,Funcionários!$A$1:$I$98,3,FALSE)</f>
        <v>F</v>
      </c>
    </row>
    <row r="2814" spans="1:21" x14ac:dyDescent="0.3">
      <c r="A2814">
        <v>97</v>
      </c>
      <c r="B2814" t="str">
        <f>VLOOKUP(A2814,Funcionários!$A$1:$I$98,2,FALSE)</f>
        <v>Sr Caleb Nascimento</v>
      </c>
      <c r="C2814" s="2" t="s">
        <v>72</v>
      </c>
      <c r="D2814" s="4" t="s">
        <v>4742</v>
      </c>
      <c r="E2814" s="4" t="s">
        <v>4743</v>
      </c>
      <c r="F2814">
        <v>0</v>
      </c>
      <c r="G2814">
        <v>1.7</v>
      </c>
      <c r="H2814">
        <f t="shared" si="172"/>
        <v>2025</v>
      </c>
      <c r="I2814">
        <f t="shared" si="173"/>
        <v>4</v>
      </c>
      <c r="J2814" t="s">
        <v>12</v>
      </c>
      <c r="K2814" t="str">
        <f>VLOOKUP(A2814,Funcionários!$A$1:$I$98,7,FALSE)</f>
        <v>Noite</v>
      </c>
      <c r="L2814" t="str">
        <f>VLOOKUP(K2814,Turnos!$A$1:$C$4,2,FALSE)</f>
        <v>22:00</v>
      </c>
      <c r="M2814" t="str">
        <f>VLOOKUP(K2814,Turnos!$A$1:$C$4,3,FALSE)</f>
        <v>06:00</v>
      </c>
      <c r="N2814" s="6">
        <v>0.42555555555555635</v>
      </c>
      <c r="O2814" s="6">
        <v>4.3577777777777778</v>
      </c>
      <c r="P2814" s="6">
        <f t="shared" si="174"/>
        <v>4.7833333333333341</v>
      </c>
      <c r="Q2814" t="str">
        <f t="shared" si="175"/>
        <v>Anomalia</v>
      </c>
      <c r="R2814" t="str">
        <f>VLOOKUP(A2814,Funcionários!$A$1:$I$98,6,FALSE)</f>
        <v>Produção</v>
      </c>
      <c r="S2814" t="str">
        <f>VLOOKUP(A2814,Funcionários!$A$1:$I$98,5,FALSE)</f>
        <v>Gerente</v>
      </c>
      <c r="T2814">
        <f>VLOOKUP(A2814,Funcionários!$A$1:$I$98,8,FALSE)</f>
        <v>66621.2</v>
      </c>
      <c r="U2814" t="str">
        <f>VLOOKUP(A2814,Funcionários!$A$1:$I$98,3,FALSE)</f>
        <v>F</v>
      </c>
    </row>
    <row r="2815" spans="1:21" x14ac:dyDescent="0.3">
      <c r="A2815">
        <v>97</v>
      </c>
      <c r="B2815" t="str">
        <f>VLOOKUP(A2815,Funcionários!$A$1:$I$98,2,FALSE)</f>
        <v>Sr Caleb Nascimento</v>
      </c>
      <c r="C2815" s="2" t="s">
        <v>75</v>
      </c>
      <c r="D2815" s="4" t="s">
        <v>4744</v>
      </c>
      <c r="E2815" s="4" t="s">
        <v>4745</v>
      </c>
      <c r="F2815">
        <v>0</v>
      </c>
      <c r="G2815">
        <v>2.9</v>
      </c>
      <c r="H2815">
        <f t="shared" si="172"/>
        <v>2025</v>
      </c>
      <c r="I2815">
        <f t="shared" si="173"/>
        <v>4</v>
      </c>
      <c r="J2815" t="s">
        <v>16</v>
      </c>
      <c r="K2815" t="str">
        <f>VLOOKUP(A2815,Funcionários!$A$1:$I$98,7,FALSE)</f>
        <v>Noite</v>
      </c>
      <c r="L2815" t="str">
        <f>VLOOKUP(K2815,Turnos!$A$1:$C$4,2,FALSE)</f>
        <v>22:00</v>
      </c>
      <c r="M2815" t="str">
        <f>VLOOKUP(K2815,Turnos!$A$1:$C$4,3,FALSE)</f>
        <v>06:00</v>
      </c>
      <c r="N2815" s="6">
        <v>19.947777777777777</v>
      </c>
      <c r="O2815" s="6">
        <v>3.3075000000000001</v>
      </c>
      <c r="P2815" s="6">
        <f t="shared" si="174"/>
        <v>23.255277777777778</v>
      </c>
      <c r="Q2815" t="str">
        <f t="shared" si="175"/>
        <v>Anomalia</v>
      </c>
      <c r="R2815" t="str">
        <f>VLOOKUP(A2815,Funcionários!$A$1:$I$98,6,FALSE)</f>
        <v>Produção</v>
      </c>
      <c r="S2815" t="str">
        <f>VLOOKUP(A2815,Funcionários!$A$1:$I$98,5,FALSE)</f>
        <v>Gerente</v>
      </c>
      <c r="T2815">
        <f>VLOOKUP(A2815,Funcionários!$A$1:$I$98,8,FALSE)</f>
        <v>66621.2</v>
      </c>
      <c r="U2815" t="str">
        <f>VLOOKUP(A2815,Funcionários!$A$1:$I$98,3,FALSE)</f>
        <v>F</v>
      </c>
    </row>
    <row r="2816" spans="1:21" x14ac:dyDescent="0.3">
      <c r="A2816">
        <v>97</v>
      </c>
      <c r="B2816" t="str">
        <f>VLOOKUP(A2816,Funcionários!$A$1:$I$98,2,FALSE)</f>
        <v>Sr Caleb Nascimento</v>
      </c>
      <c r="C2816" s="2" t="s">
        <v>76</v>
      </c>
      <c r="D2816" s="4" t="s">
        <v>4746</v>
      </c>
      <c r="E2816" s="4" t="s">
        <v>4747</v>
      </c>
      <c r="F2816">
        <v>0</v>
      </c>
      <c r="G2816">
        <v>2.2000000000000002</v>
      </c>
      <c r="H2816">
        <f t="shared" si="172"/>
        <v>2025</v>
      </c>
      <c r="I2816">
        <f t="shared" si="173"/>
        <v>4</v>
      </c>
      <c r="J2816" t="s">
        <v>18</v>
      </c>
      <c r="K2816" t="str">
        <f>VLOOKUP(A2816,Funcionários!$A$1:$I$98,7,FALSE)</f>
        <v>Noite</v>
      </c>
      <c r="L2816" t="str">
        <f>VLOOKUP(K2816,Turnos!$A$1:$C$4,2,FALSE)</f>
        <v>22:00</v>
      </c>
      <c r="M2816" t="str">
        <f>VLOOKUP(K2816,Turnos!$A$1:$C$4,3,FALSE)</f>
        <v>06:00</v>
      </c>
      <c r="N2816" s="6">
        <v>16.394444444444442</v>
      </c>
      <c r="O2816" s="6">
        <v>14.436666666666667</v>
      </c>
      <c r="P2816" s="6">
        <f t="shared" si="174"/>
        <v>30.83111111111111</v>
      </c>
      <c r="Q2816" t="str">
        <f t="shared" si="175"/>
        <v>Anomalia</v>
      </c>
      <c r="R2816" t="str">
        <f>VLOOKUP(A2816,Funcionários!$A$1:$I$98,6,FALSE)</f>
        <v>Produção</v>
      </c>
      <c r="S2816" t="str">
        <f>VLOOKUP(A2816,Funcionários!$A$1:$I$98,5,FALSE)</f>
        <v>Gerente</v>
      </c>
      <c r="T2816">
        <f>VLOOKUP(A2816,Funcionários!$A$1:$I$98,8,FALSE)</f>
        <v>66621.2</v>
      </c>
      <c r="U2816" t="str">
        <f>VLOOKUP(A2816,Funcionários!$A$1:$I$98,3,FALSE)</f>
        <v>F</v>
      </c>
    </row>
    <row r="2817" spans="1:21" x14ac:dyDescent="0.3">
      <c r="A2817">
        <v>97</v>
      </c>
      <c r="B2817" t="str">
        <f>VLOOKUP(A2817,Funcionários!$A$1:$I$98,2,FALSE)</f>
        <v>Sr Caleb Nascimento</v>
      </c>
      <c r="C2817" s="2" t="s">
        <v>79</v>
      </c>
      <c r="D2817" s="4" t="s">
        <v>4748</v>
      </c>
      <c r="E2817" s="4" t="s">
        <v>4749</v>
      </c>
      <c r="F2817">
        <v>0</v>
      </c>
      <c r="G2817">
        <v>3</v>
      </c>
      <c r="H2817">
        <f t="shared" si="172"/>
        <v>2025</v>
      </c>
      <c r="I2817">
        <f t="shared" si="173"/>
        <v>4</v>
      </c>
      <c r="J2817" t="s">
        <v>22</v>
      </c>
      <c r="K2817" t="str">
        <f>VLOOKUP(A2817,Funcionários!$A$1:$I$98,7,FALSE)</f>
        <v>Noite</v>
      </c>
      <c r="L2817" t="str">
        <f>VLOOKUP(K2817,Turnos!$A$1:$C$4,2,FALSE)</f>
        <v>22:00</v>
      </c>
      <c r="M2817" t="str">
        <f>VLOOKUP(K2817,Turnos!$A$1:$C$4,3,FALSE)</f>
        <v>06:00</v>
      </c>
      <c r="N2817" s="6">
        <v>14.054444444444442</v>
      </c>
      <c r="O2817" s="6">
        <v>6.7630555555555558</v>
      </c>
      <c r="P2817" s="6">
        <f t="shared" si="174"/>
        <v>20.817499999999999</v>
      </c>
      <c r="Q2817" t="str">
        <f t="shared" si="175"/>
        <v>Anomalia</v>
      </c>
      <c r="R2817" t="str">
        <f>VLOOKUP(A2817,Funcionários!$A$1:$I$98,6,FALSE)</f>
        <v>Produção</v>
      </c>
      <c r="S2817" t="str">
        <f>VLOOKUP(A2817,Funcionários!$A$1:$I$98,5,FALSE)</f>
        <v>Gerente</v>
      </c>
      <c r="T2817">
        <f>VLOOKUP(A2817,Funcionários!$A$1:$I$98,8,FALSE)</f>
        <v>66621.2</v>
      </c>
      <c r="U2817" t="str">
        <f>VLOOKUP(A2817,Funcionários!$A$1:$I$98,3,FALSE)</f>
        <v>F</v>
      </c>
    </row>
    <row r="2818" spans="1:21" x14ac:dyDescent="0.3">
      <c r="A2818">
        <v>97</v>
      </c>
      <c r="B2818" t="str">
        <f>VLOOKUP(A2818,Funcionários!$A$1:$I$98,2,FALSE)</f>
        <v>Sr Caleb Nascimento</v>
      </c>
      <c r="C2818" s="2" t="s">
        <v>82</v>
      </c>
      <c r="D2818" s="4" t="s">
        <v>4750</v>
      </c>
      <c r="E2818" s="4" t="s">
        <v>4751</v>
      </c>
      <c r="F2818">
        <v>0</v>
      </c>
      <c r="G2818">
        <v>1.2</v>
      </c>
      <c r="H2818">
        <f t="shared" si="172"/>
        <v>2025</v>
      </c>
      <c r="I2818">
        <f t="shared" si="173"/>
        <v>4</v>
      </c>
      <c r="J2818" t="s">
        <v>26</v>
      </c>
      <c r="K2818" t="str">
        <f>VLOOKUP(A2818,Funcionários!$A$1:$I$98,7,FALSE)</f>
        <v>Noite</v>
      </c>
      <c r="L2818" t="str">
        <f>VLOOKUP(K2818,Turnos!$A$1:$C$4,2,FALSE)</f>
        <v>22:00</v>
      </c>
      <c r="M2818" t="str">
        <f>VLOOKUP(K2818,Turnos!$A$1:$C$4,3,FALSE)</f>
        <v>06:00</v>
      </c>
      <c r="N2818" s="6">
        <v>18.649166666666666</v>
      </c>
      <c r="O2818" s="6">
        <v>6.5000000000000835E-2</v>
      </c>
      <c r="P2818" s="6">
        <f t="shared" si="174"/>
        <v>18.714166666666667</v>
      </c>
      <c r="Q2818" t="str">
        <f t="shared" si="175"/>
        <v>Anomalia</v>
      </c>
      <c r="R2818" t="str">
        <f>VLOOKUP(A2818,Funcionários!$A$1:$I$98,6,FALSE)</f>
        <v>Produção</v>
      </c>
      <c r="S2818" t="str">
        <f>VLOOKUP(A2818,Funcionários!$A$1:$I$98,5,FALSE)</f>
        <v>Gerente</v>
      </c>
      <c r="T2818">
        <f>VLOOKUP(A2818,Funcionários!$A$1:$I$98,8,FALSE)</f>
        <v>66621.2</v>
      </c>
      <c r="U2818" t="str">
        <f>VLOOKUP(A2818,Funcionários!$A$1:$I$98,3,FALSE)</f>
        <v>F</v>
      </c>
    </row>
    <row r="2819" spans="1:21" x14ac:dyDescent="0.3">
      <c r="A2819">
        <v>97</v>
      </c>
      <c r="B2819" t="str">
        <f>VLOOKUP(A2819,Funcionários!$A$1:$I$98,2,FALSE)</f>
        <v>Sr Caleb Nascimento</v>
      </c>
      <c r="C2819" s="2" t="s">
        <v>85</v>
      </c>
      <c r="D2819" s="4" t="s">
        <v>4752</v>
      </c>
      <c r="E2819" s="4" t="s">
        <v>4753</v>
      </c>
      <c r="F2819">
        <v>0</v>
      </c>
      <c r="G2819">
        <v>2.2000000000000002</v>
      </c>
      <c r="H2819">
        <f t="shared" ref="H2819:H2882" si="176">YEAR(C2819)</f>
        <v>2025</v>
      </c>
      <c r="I2819">
        <f t="shared" ref="I2819:I2882" si="177">MONTH(C2819)</f>
        <v>4</v>
      </c>
      <c r="J2819" t="s">
        <v>28</v>
      </c>
      <c r="K2819" t="str">
        <f>VLOOKUP(A2819,Funcionários!$A$1:$I$98,7,FALSE)</f>
        <v>Noite</v>
      </c>
      <c r="L2819" t="str">
        <f>VLOOKUP(K2819,Turnos!$A$1:$C$4,2,FALSE)</f>
        <v>22:00</v>
      </c>
      <c r="M2819" t="str">
        <f>VLOOKUP(K2819,Turnos!$A$1:$C$4,3,FALSE)</f>
        <v>06:00</v>
      </c>
      <c r="N2819" s="6">
        <v>7.5363888888888875</v>
      </c>
      <c r="O2819" s="6">
        <v>11.487222222222222</v>
      </c>
      <c r="P2819" s="6">
        <f t="shared" ref="P2819:P2882" si="178">N2819+O2819</f>
        <v>19.023611111111109</v>
      </c>
      <c r="Q2819" t="str">
        <f t="shared" ref="Q2819:Q2882" si="179">IF(OR(N2819&gt;2,O2819&gt;2),"Anomalia","OK")</f>
        <v>Anomalia</v>
      </c>
      <c r="R2819" t="str">
        <f>VLOOKUP(A2819,Funcionários!$A$1:$I$98,6,FALSE)</f>
        <v>Produção</v>
      </c>
      <c r="S2819" t="str">
        <f>VLOOKUP(A2819,Funcionários!$A$1:$I$98,5,FALSE)</f>
        <v>Gerente</v>
      </c>
      <c r="T2819">
        <f>VLOOKUP(A2819,Funcionários!$A$1:$I$98,8,FALSE)</f>
        <v>66621.2</v>
      </c>
      <c r="U2819" t="str">
        <f>VLOOKUP(A2819,Funcionários!$A$1:$I$98,3,FALSE)</f>
        <v>F</v>
      </c>
    </row>
    <row r="2820" spans="1:21" x14ac:dyDescent="0.3">
      <c r="A2820">
        <v>97</v>
      </c>
      <c r="B2820" t="str">
        <f>VLOOKUP(A2820,Funcionários!$A$1:$I$98,2,FALSE)</f>
        <v>Sr Caleb Nascimento</v>
      </c>
      <c r="C2820" s="2" t="s">
        <v>88</v>
      </c>
      <c r="D2820" s="4" t="s">
        <v>4754</v>
      </c>
      <c r="E2820" s="4" t="s">
        <v>4755</v>
      </c>
      <c r="F2820">
        <v>0</v>
      </c>
      <c r="G2820">
        <v>2.2000000000000002</v>
      </c>
      <c r="H2820">
        <f t="shared" si="176"/>
        <v>2025</v>
      </c>
      <c r="I2820">
        <f t="shared" si="177"/>
        <v>4</v>
      </c>
      <c r="J2820" t="s">
        <v>9</v>
      </c>
      <c r="K2820" t="str">
        <f>VLOOKUP(A2820,Funcionários!$A$1:$I$98,7,FALSE)</f>
        <v>Noite</v>
      </c>
      <c r="L2820" t="str">
        <f>VLOOKUP(K2820,Turnos!$A$1:$C$4,2,FALSE)</f>
        <v>22:00</v>
      </c>
      <c r="M2820" t="str">
        <f>VLOOKUP(K2820,Turnos!$A$1:$C$4,3,FALSE)</f>
        <v>06:00</v>
      </c>
      <c r="N2820" s="6">
        <v>3.6872222222222217</v>
      </c>
      <c r="O2820" s="6">
        <v>3.0222222222222226</v>
      </c>
      <c r="P2820" s="6">
        <f t="shared" si="178"/>
        <v>6.7094444444444443</v>
      </c>
      <c r="Q2820" t="str">
        <f t="shared" si="179"/>
        <v>Anomalia</v>
      </c>
      <c r="R2820" t="str">
        <f>VLOOKUP(A2820,Funcionários!$A$1:$I$98,6,FALSE)</f>
        <v>Produção</v>
      </c>
      <c r="S2820" t="str">
        <f>VLOOKUP(A2820,Funcionários!$A$1:$I$98,5,FALSE)</f>
        <v>Gerente</v>
      </c>
      <c r="T2820">
        <f>VLOOKUP(A2820,Funcionários!$A$1:$I$98,8,FALSE)</f>
        <v>66621.2</v>
      </c>
      <c r="U2820" t="str">
        <f>VLOOKUP(A2820,Funcionários!$A$1:$I$98,3,FALSE)</f>
        <v>F</v>
      </c>
    </row>
    <row r="2821" spans="1:21" x14ac:dyDescent="0.3">
      <c r="A2821">
        <v>97</v>
      </c>
      <c r="B2821" t="str">
        <f>VLOOKUP(A2821,Funcionários!$A$1:$I$98,2,FALSE)</f>
        <v>Sr Caleb Nascimento</v>
      </c>
      <c r="C2821" s="2" t="s">
        <v>91</v>
      </c>
      <c r="D2821" s="4" t="s">
        <v>4756</v>
      </c>
      <c r="E2821" s="4" t="s">
        <v>4757</v>
      </c>
      <c r="F2821">
        <v>0</v>
      </c>
      <c r="G2821">
        <v>2.9</v>
      </c>
      <c r="H2821">
        <f t="shared" si="176"/>
        <v>2025</v>
      </c>
      <c r="I2821">
        <f t="shared" si="177"/>
        <v>4</v>
      </c>
      <c r="J2821" t="s">
        <v>12</v>
      </c>
      <c r="K2821" t="str">
        <f>VLOOKUP(A2821,Funcionários!$A$1:$I$98,7,FALSE)</f>
        <v>Noite</v>
      </c>
      <c r="L2821" t="str">
        <f>VLOOKUP(K2821,Turnos!$A$1:$C$4,2,FALSE)</f>
        <v>22:00</v>
      </c>
      <c r="M2821" t="str">
        <f>VLOOKUP(K2821,Turnos!$A$1:$C$4,3,FALSE)</f>
        <v>06:00</v>
      </c>
      <c r="N2821" s="6">
        <v>13.285833333333331</v>
      </c>
      <c r="O2821" s="6">
        <v>2.7433333333333345</v>
      </c>
      <c r="P2821" s="6">
        <f t="shared" si="178"/>
        <v>16.029166666666665</v>
      </c>
      <c r="Q2821" t="str">
        <f t="shared" si="179"/>
        <v>Anomalia</v>
      </c>
      <c r="R2821" t="str">
        <f>VLOOKUP(A2821,Funcionários!$A$1:$I$98,6,FALSE)</f>
        <v>Produção</v>
      </c>
      <c r="S2821" t="str">
        <f>VLOOKUP(A2821,Funcionários!$A$1:$I$98,5,FALSE)</f>
        <v>Gerente</v>
      </c>
      <c r="T2821">
        <f>VLOOKUP(A2821,Funcionários!$A$1:$I$98,8,FALSE)</f>
        <v>66621.2</v>
      </c>
      <c r="U2821" t="str">
        <f>VLOOKUP(A2821,Funcionários!$A$1:$I$98,3,FALSE)</f>
        <v>F</v>
      </c>
    </row>
    <row r="2822" spans="1:21" x14ac:dyDescent="0.3">
      <c r="A2822">
        <v>98</v>
      </c>
      <c r="B2822" t="str">
        <f>VLOOKUP(A2822,Funcionários!$A$1:$I$98,2,FALSE)</f>
        <v>Luiz Otávio Leão</v>
      </c>
      <c r="C2822" s="2" t="s">
        <v>7</v>
      </c>
      <c r="D2822" s="4" t="s">
        <v>4758</v>
      </c>
      <c r="E2822" s="4" t="s">
        <v>4759</v>
      </c>
      <c r="F2822">
        <v>0</v>
      </c>
      <c r="G2822">
        <v>1.6</v>
      </c>
      <c r="H2822">
        <f t="shared" si="176"/>
        <v>2025</v>
      </c>
      <c r="I2822">
        <f t="shared" si="177"/>
        <v>5</v>
      </c>
      <c r="J2822" t="s">
        <v>9</v>
      </c>
      <c r="K2822" t="str">
        <f>VLOOKUP(A2822,Funcionários!$A$1:$I$98,7,FALSE)</f>
        <v>Noite</v>
      </c>
      <c r="L2822" t="str">
        <f>VLOOKUP(K2822,Turnos!$A$1:$C$4,2,FALSE)</f>
        <v>22:00</v>
      </c>
      <c r="M2822" t="str">
        <f>VLOOKUP(K2822,Turnos!$A$1:$C$4,3,FALSE)</f>
        <v>06:00</v>
      </c>
      <c r="N2822" s="6">
        <v>14.619166666666667</v>
      </c>
      <c r="O2822" s="6">
        <v>4.1524999999999999</v>
      </c>
      <c r="P2822" s="6">
        <f t="shared" si="178"/>
        <v>18.771666666666668</v>
      </c>
      <c r="Q2822" t="str">
        <f t="shared" si="179"/>
        <v>Anomalia</v>
      </c>
      <c r="R2822" t="str">
        <f>VLOOKUP(A2822,Funcionários!$A$1:$I$98,6,FALSE)</f>
        <v>Financeiro</v>
      </c>
      <c r="S2822" t="str">
        <f>VLOOKUP(A2822,Funcionários!$A$1:$I$98,5,FALSE)</f>
        <v>Gerente</v>
      </c>
      <c r="T2822">
        <f>VLOOKUP(A2822,Funcionários!$A$1:$I$98,8,FALSE)</f>
        <v>12266.66</v>
      </c>
      <c r="U2822" t="str">
        <f>VLOOKUP(A2822,Funcionários!$A$1:$I$98,3,FALSE)</f>
        <v>F</v>
      </c>
    </row>
    <row r="2823" spans="1:21" x14ac:dyDescent="0.3">
      <c r="A2823">
        <v>98</v>
      </c>
      <c r="B2823" t="str">
        <f>VLOOKUP(A2823,Funcionários!$A$1:$I$98,2,FALSE)</f>
        <v>Luiz Otávio Leão</v>
      </c>
      <c r="C2823" s="2" t="s">
        <v>10</v>
      </c>
      <c r="D2823" s="4" t="s">
        <v>4760</v>
      </c>
      <c r="E2823" s="4" t="s">
        <v>4761</v>
      </c>
      <c r="F2823">
        <v>0</v>
      </c>
      <c r="G2823">
        <v>2.9</v>
      </c>
      <c r="H2823">
        <f t="shared" si="176"/>
        <v>2025</v>
      </c>
      <c r="I2823">
        <f t="shared" si="177"/>
        <v>5</v>
      </c>
      <c r="J2823" t="s">
        <v>12</v>
      </c>
      <c r="K2823" t="str">
        <f>VLOOKUP(A2823,Funcionários!$A$1:$I$98,7,FALSE)</f>
        <v>Noite</v>
      </c>
      <c r="L2823" t="str">
        <f>VLOOKUP(K2823,Turnos!$A$1:$C$4,2,FALSE)</f>
        <v>22:00</v>
      </c>
      <c r="M2823" t="str">
        <f>VLOOKUP(K2823,Turnos!$A$1:$C$4,3,FALSE)</f>
        <v>06:00</v>
      </c>
      <c r="N2823" s="6">
        <v>20.320555555555554</v>
      </c>
      <c r="O2823" s="6">
        <v>1.9958333333333336</v>
      </c>
      <c r="P2823" s="6">
        <f t="shared" si="178"/>
        <v>22.316388888888888</v>
      </c>
      <c r="Q2823" t="str">
        <f t="shared" si="179"/>
        <v>Anomalia</v>
      </c>
      <c r="R2823" t="str">
        <f>VLOOKUP(A2823,Funcionários!$A$1:$I$98,6,FALSE)</f>
        <v>Financeiro</v>
      </c>
      <c r="S2823" t="str">
        <f>VLOOKUP(A2823,Funcionários!$A$1:$I$98,5,FALSE)</f>
        <v>Gerente</v>
      </c>
      <c r="T2823">
        <f>VLOOKUP(A2823,Funcionários!$A$1:$I$98,8,FALSE)</f>
        <v>12266.66</v>
      </c>
      <c r="U2823" t="str">
        <f>VLOOKUP(A2823,Funcionários!$A$1:$I$98,3,FALSE)</f>
        <v>F</v>
      </c>
    </row>
    <row r="2824" spans="1:21" x14ac:dyDescent="0.3">
      <c r="A2824">
        <v>98</v>
      </c>
      <c r="B2824" t="str">
        <f>VLOOKUP(A2824,Funcionários!$A$1:$I$98,2,FALSE)</f>
        <v>Luiz Otávio Leão</v>
      </c>
      <c r="C2824" s="2" t="s">
        <v>13</v>
      </c>
      <c r="D2824" s="4" t="s">
        <v>4762</v>
      </c>
      <c r="E2824" s="4" t="s">
        <v>4763</v>
      </c>
      <c r="F2824">
        <v>0</v>
      </c>
      <c r="G2824">
        <v>1.6</v>
      </c>
      <c r="H2824">
        <f t="shared" si="176"/>
        <v>2025</v>
      </c>
      <c r="I2824">
        <f t="shared" si="177"/>
        <v>5</v>
      </c>
      <c r="J2824" t="s">
        <v>16</v>
      </c>
      <c r="K2824" t="str">
        <f>VLOOKUP(A2824,Funcionários!$A$1:$I$98,7,FALSE)</f>
        <v>Noite</v>
      </c>
      <c r="L2824" t="str">
        <f>VLOOKUP(K2824,Turnos!$A$1:$C$4,2,FALSE)</f>
        <v>22:00</v>
      </c>
      <c r="M2824" t="str">
        <f>VLOOKUP(K2824,Turnos!$A$1:$C$4,3,FALSE)</f>
        <v>06:00</v>
      </c>
      <c r="N2824" s="6">
        <v>15.211111111111109</v>
      </c>
      <c r="O2824" s="6">
        <v>1.6252777777777778</v>
      </c>
      <c r="P2824" s="6">
        <f t="shared" si="178"/>
        <v>16.836388888888887</v>
      </c>
      <c r="Q2824" t="str">
        <f t="shared" si="179"/>
        <v>Anomalia</v>
      </c>
      <c r="R2824" t="str">
        <f>VLOOKUP(A2824,Funcionários!$A$1:$I$98,6,FALSE)</f>
        <v>Financeiro</v>
      </c>
      <c r="S2824" t="str">
        <f>VLOOKUP(A2824,Funcionários!$A$1:$I$98,5,FALSE)</f>
        <v>Gerente</v>
      </c>
      <c r="T2824">
        <f>VLOOKUP(A2824,Funcionários!$A$1:$I$98,8,FALSE)</f>
        <v>12266.66</v>
      </c>
      <c r="U2824" t="str">
        <f>VLOOKUP(A2824,Funcionários!$A$1:$I$98,3,FALSE)</f>
        <v>F</v>
      </c>
    </row>
    <row r="2825" spans="1:21" x14ac:dyDescent="0.3">
      <c r="A2825">
        <v>98</v>
      </c>
      <c r="B2825" t="str">
        <f>VLOOKUP(A2825,Funcionários!$A$1:$I$98,2,FALSE)</f>
        <v>Luiz Otávio Leão</v>
      </c>
      <c r="C2825" s="2" t="s">
        <v>17</v>
      </c>
      <c r="D2825" s="4"/>
      <c r="E2825" s="4"/>
      <c r="F2825">
        <v>0</v>
      </c>
      <c r="G2825">
        <v>0</v>
      </c>
      <c r="H2825">
        <f t="shared" si="176"/>
        <v>2025</v>
      </c>
      <c r="I2825">
        <f t="shared" si="177"/>
        <v>5</v>
      </c>
      <c r="J2825" t="s">
        <v>18</v>
      </c>
      <c r="K2825" t="str">
        <f>VLOOKUP(A2825,Funcionários!$A$1:$I$98,7,FALSE)</f>
        <v>Noite</v>
      </c>
      <c r="L2825" t="str">
        <f>VLOOKUP(K2825,Turnos!$A$1:$C$4,2,FALSE)</f>
        <v>22:00</v>
      </c>
      <c r="M2825" t="str">
        <f>VLOOKUP(K2825,Turnos!$A$1:$C$4,3,FALSE)</f>
        <v>06:00</v>
      </c>
      <c r="N2825" s="6">
        <v>22</v>
      </c>
      <c r="O2825" s="6">
        <v>6</v>
      </c>
      <c r="P2825" s="6">
        <f t="shared" si="178"/>
        <v>28</v>
      </c>
      <c r="Q2825" t="str">
        <f t="shared" si="179"/>
        <v>Anomalia</v>
      </c>
      <c r="R2825" t="str">
        <f>VLOOKUP(A2825,Funcionários!$A$1:$I$98,6,FALSE)</f>
        <v>Financeiro</v>
      </c>
      <c r="S2825" t="str">
        <f>VLOOKUP(A2825,Funcionários!$A$1:$I$98,5,FALSE)</f>
        <v>Gerente</v>
      </c>
      <c r="T2825">
        <f>VLOOKUP(A2825,Funcionários!$A$1:$I$98,8,FALSE)</f>
        <v>12266.66</v>
      </c>
      <c r="U2825" t="str">
        <f>VLOOKUP(A2825,Funcionários!$A$1:$I$98,3,FALSE)</f>
        <v>F</v>
      </c>
    </row>
    <row r="2826" spans="1:21" x14ac:dyDescent="0.3">
      <c r="A2826">
        <v>98</v>
      </c>
      <c r="B2826" t="str">
        <f>VLOOKUP(A2826,Funcionários!$A$1:$I$98,2,FALSE)</f>
        <v>Luiz Otávio Leão</v>
      </c>
      <c r="C2826" s="2" t="s">
        <v>19</v>
      </c>
      <c r="D2826" s="4" t="s">
        <v>4764</v>
      </c>
      <c r="E2826" s="4" t="s">
        <v>4765</v>
      </c>
      <c r="F2826">
        <v>0</v>
      </c>
      <c r="G2826">
        <v>2.9</v>
      </c>
      <c r="H2826">
        <f t="shared" si="176"/>
        <v>2025</v>
      </c>
      <c r="I2826">
        <f t="shared" si="177"/>
        <v>5</v>
      </c>
      <c r="J2826" t="s">
        <v>22</v>
      </c>
      <c r="K2826" t="str">
        <f>VLOOKUP(A2826,Funcionários!$A$1:$I$98,7,FALSE)</f>
        <v>Noite</v>
      </c>
      <c r="L2826" t="str">
        <f>VLOOKUP(K2826,Turnos!$A$1:$C$4,2,FALSE)</f>
        <v>22:00</v>
      </c>
      <c r="M2826" t="str">
        <f>VLOOKUP(K2826,Turnos!$A$1:$C$4,3,FALSE)</f>
        <v>06:00</v>
      </c>
      <c r="N2826" s="6">
        <v>12.607222222222221</v>
      </c>
      <c r="O2826" s="6">
        <v>10.886388888888888</v>
      </c>
      <c r="P2826" s="6">
        <f t="shared" si="178"/>
        <v>23.493611111111107</v>
      </c>
      <c r="Q2826" t="str">
        <f t="shared" si="179"/>
        <v>Anomalia</v>
      </c>
      <c r="R2826" t="str">
        <f>VLOOKUP(A2826,Funcionários!$A$1:$I$98,6,FALSE)</f>
        <v>Financeiro</v>
      </c>
      <c r="S2826" t="str">
        <f>VLOOKUP(A2826,Funcionários!$A$1:$I$98,5,FALSE)</f>
        <v>Gerente</v>
      </c>
      <c r="T2826">
        <f>VLOOKUP(A2826,Funcionários!$A$1:$I$98,8,FALSE)</f>
        <v>12266.66</v>
      </c>
      <c r="U2826" t="str">
        <f>VLOOKUP(A2826,Funcionários!$A$1:$I$98,3,FALSE)</f>
        <v>F</v>
      </c>
    </row>
    <row r="2827" spans="1:21" x14ac:dyDescent="0.3">
      <c r="A2827">
        <v>98</v>
      </c>
      <c r="B2827" t="str">
        <f>VLOOKUP(A2827,Funcionários!$A$1:$I$98,2,FALSE)</f>
        <v>Luiz Otávio Leão</v>
      </c>
      <c r="C2827" s="2" t="s">
        <v>23</v>
      </c>
      <c r="D2827" s="4" t="s">
        <v>4766</v>
      </c>
      <c r="E2827" s="4" t="s">
        <v>4767</v>
      </c>
      <c r="F2827">
        <v>0</v>
      </c>
      <c r="G2827">
        <v>1.1000000000000001</v>
      </c>
      <c r="H2827">
        <f t="shared" si="176"/>
        <v>2025</v>
      </c>
      <c r="I2827">
        <f t="shared" si="177"/>
        <v>5</v>
      </c>
      <c r="J2827" t="s">
        <v>26</v>
      </c>
      <c r="K2827" t="str">
        <f>VLOOKUP(A2827,Funcionários!$A$1:$I$98,7,FALSE)</f>
        <v>Noite</v>
      </c>
      <c r="L2827" t="str">
        <f>VLOOKUP(K2827,Turnos!$A$1:$C$4,2,FALSE)</f>
        <v>22:00</v>
      </c>
      <c r="M2827" t="str">
        <f>VLOOKUP(K2827,Turnos!$A$1:$C$4,3,FALSE)</f>
        <v>06:00</v>
      </c>
      <c r="N2827" s="6">
        <v>17.840555555555557</v>
      </c>
      <c r="O2827" s="6">
        <v>13.923333333333334</v>
      </c>
      <c r="P2827" s="6">
        <f t="shared" si="178"/>
        <v>31.763888888888893</v>
      </c>
      <c r="Q2827" t="str">
        <f t="shared" si="179"/>
        <v>Anomalia</v>
      </c>
      <c r="R2827" t="str">
        <f>VLOOKUP(A2827,Funcionários!$A$1:$I$98,6,FALSE)</f>
        <v>Financeiro</v>
      </c>
      <c r="S2827" t="str">
        <f>VLOOKUP(A2827,Funcionários!$A$1:$I$98,5,FALSE)</f>
        <v>Gerente</v>
      </c>
      <c r="T2827">
        <f>VLOOKUP(A2827,Funcionários!$A$1:$I$98,8,FALSE)</f>
        <v>12266.66</v>
      </c>
      <c r="U2827" t="str">
        <f>VLOOKUP(A2827,Funcionários!$A$1:$I$98,3,FALSE)</f>
        <v>F</v>
      </c>
    </row>
    <row r="2828" spans="1:21" x14ac:dyDescent="0.3">
      <c r="A2828">
        <v>98</v>
      </c>
      <c r="B2828" t="str">
        <f>VLOOKUP(A2828,Funcionários!$A$1:$I$98,2,FALSE)</f>
        <v>Luiz Otávio Leão</v>
      </c>
      <c r="C2828" s="2" t="s">
        <v>27</v>
      </c>
      <c r="D2828" s="4" t="s">
        <v>4768</v>
      </c>
      <c r="E2828" s="4" t="s">
        <v>4769</v>
      </c>
      <c r="F2828">
        <v>0</v>
      </c>
      <c r="G2828">
        <v>0.7</v>
      </c>
      <c r="H2828">
        <f t="shared" si="176"/>
        <v>2025</v>
      </c>
      <c r="I2828">
        <f t="shared" si="177"/>
        <v>5</v>
      </c>
      <c r="J2828" t="s">
        <v>28</v>
      </c>
      <c r="K2828" t="str">
        <f>VLOOKUP(A2828,Funcionários!$A$1:$I$98,7,FALSE)</f>
        <v>Noite</v>
      </c>
      <c r="L2828" t="str">
        <f>VLOOKUP(K2828,Turnos!$A$1:$C$4,2,FALSE)</f>
        <v>22:00</v>
      </c>
      <c r="M2828" t="str">
        <f>VLOOKUP(K2828,Turnos!$A$1:$C$4,3,FALSE)</f>
        <v>06:00</v>
      </c>
      <c r="N2828" s="6">
        <v>8.6655555555555548</v>
      </c>
      <c r="O2828" s="6">
        <v>11.2225</v>
      </c>
      <c r="P2828" s="6">
        <f t="shared" si="178"/>
        <v>19.888055555555553</v>
      </c>
      <c r="Q2828" t="str">
        <f t="shared" si="179"/>
        <v>Anomalia</v>
      </c>
      <c r="R2828" t="str">
        <f>VLOOKUP(A2828,Funcionários!$A$1:$I$98,6,FALSE)</f>
        <v>Financeiro</v>
      </c>
      <c r="S2828" t="str">
        <f>VLOOKUP(A2828,Funcionários!$A$1:$I$98,5,FALSE)</f>
        <v>Gerente</v>
      </c>
      <c r="T2828">
        <f>VLOOKUP(A2828,Funcionários!$A$1:$I$98,8,FALSE)</f>
        <v>12266.66</v>
      </c>
      <c r="U2828" t="str">
        <f>VLOOKUP(A2828,Funcionários!$A$1:$I$98,3,FALSE)</f>
        <v>F</v>
      </c>
    </row>
    <row r="2829" spans="1:21" x14ac:dyDescent="0.3">
      <c r="A2829">
        <v>98</v>
      </c>
      <c r="B2829" t="str">
        <f>VLOOKUP(A2829,Funcionários!$A$1:$I$98,2,FALSE)</f>
        <v>Luiz Otávio Leão</v>
      </c>
      <c r="C2829" s="2" t="s">
        <v>29</v>
      </c>
      <c r="D2829" s="4" t="s">
        <v>4770</v>
      </c>
      <c r="E2829" s="4" t="s">
        <v>4771</v>
      </c>
      <c r="F2829">
        <v>0</v>
      </c>
      <c r="G2829">
        <v>0.4</v>
      </c>
      <c r="H2829">
        <f t="shared" si="176"/>
        <v>2025</v>
      </c>
      <c r="I2829">
        <f t="shared" si="177"/>
        <v>4</v>
      </c>
      <c r="J2829" t="s">
        <v>9</v>
      </c>
      <c r="K2829" t="str">
        <f>VLOOKUP(A2829,Funcionários!$A$1:$I$98,7,FALSE)</f>
        <v>Noite</v>
      </c>
      <c r="L2829" t="str">
        <f>VLOOKUP(K2829,Turnos!$A$1:$C$4,2,FALSE)</f>
        <v>22:00</v>
      </c>
      <c r="M2829" t="str">
        <f>VLOOKUP(K2829,Turnos!$A$1:$C$4,3,FALSE)</f>
        <v>06:00</v>
      </c>
      <c r="N2829" s="6">
        <v>20.711666666666666</v>
      </c>
      <c r="O2829" s="6">
        <v>13.585555555555553</v>
      </c>
      <c r="P2829" s="6">
        <f t="shared" si="178"/>
        <v>34.297222222222217</v>
      </c>
      <c r="Q2829" t="str">
        <f t="shared" si="179"/>
        <v>Anomalia</v>
      </c>
      <c r="R2829" t="str">
        <f>VLOOKUP(A2829,Funcionários!$A$1:$I$98,6,FALSE)</f>
        <v>Financeiro</v>
      </c>
      <c r="S2829" t="str">
        <f>VLOOKUP(A2829,Funcionários!$A$1:$I$98,5,FALSE)</f>
        <v>Gerente</v>
      </c>
      <c r="T2829">
        <f>VLOOKUP(A2829,Funcionários!$A$1:$I$98,8,FALSE)</f>
        <v>12266.66</v>
      </c>
      <c r="U2829" t="str">
        <f>VLOOKUP(A2829,Funcionários!$A$1:$I$98,3,FALSE)</f>
        <v>F</v>
      </c>
    </row>
    <row r="2830" spans="1:21" x14ac:dyDescent="0.3">
      <c r="A2830">
        <v>98</v>
      </c>
      <c r="B2830" t="str">
        <f>VLOOKUP(A2830,Funcionários!$A$1:$I$98,2,FALSE)</f>
        <v>Luiz Otávio Leão</v>
      </c>
      <c r="C2830" s="2" t="s">
        <v>32</v>
      </c>
      <c r="D2830" s="4" t="s">
        <v>4772</v>
      </c>
      <c r="E2830" s="4" t="s">
        <v>4773</v>
      </c>
      <c r="F2830">
        <v>0</v>
      </c>
      <c r="G2830">
        <v>0.6</v>
      </c>
      <c r="H2830">
        <f t="shared" si="176"/>
        <v>2025</v>
      </c>
      <c r="I2830">
        <f t="shared" si="177"/>
        <v>4</v>
      </c>
      <c r="J2830" t="s">
        <v>12</v>
      </c>
      <c r="K2830" t="str">
        <f>VLOOKUP(A2830,Funcionários!$A$1:$I$98,7,FALSE)</f>
        <v>Noite</v>
      </c>
      <c r="L2830" t="str">
        <f>VLOOKUP(K2830,Turnos!$A$1:$C$4,2,FALSE)</f>
        <v>22:00</v>
      </c>
      <c r="M2830" t="str">
        <f>VLOOKUP(K2830,Turnos!$A$1:$C$4,3,FALSE)</f>
        <v>06:00</v>
      </c>
      <c r="N2830" s="6">
        <v>8.7213888888888889</v>
      </c>
      <c r="O2830" s="6">
        <v>15.867222222222219</v>
      </c>
      <c r="P2830" s="6">
        <f t="shared" si="178"/>
        <v>24.588611111111106</v>
      </c>
      <c r="Q2830" t="str">
        <f t="shared" si="179"/>
        <v>Anomalia</v>
      </c>
      <c r="R2830" t="str">
        <f>VLOOKUP(A2830,Funcionários!$A$1:$I$98,6,FALSE)</f>
        <v>Financeiro</v>
      </c>
      <c r="S2830" t="str">
        <f>VLOOKUP(A2830,Funcionários!$A$1:$I$98,5,FALSE)</f>
        <v>Gerente</v>
      </c>
      <c r="T2830">
        <f>VLOOKUP(A2830,Funcionários!$A$1:$I$98,8,FALSE)</f>
        <v>12266.66</v>
      </c>
      <c r="U2830" t="str">
        <f>VLOOKUP(A2830,Funcionários!$A$1:$I$98,3,FALSE)</f>
        <v>F</v>
      </c>
    </row>
    <row r="2831" spans="1:21" x14ac:dyDescent="0.3">
      <c r="A2831">
        <v>98</v>
      </c>
      <c r="B2831" t="str">
        <f>VLOOKUP(A2831,Funcionários!$A$1:$I$98,2,FALSE)</f>
        <v>Luiz Otávio Leão</v>
      </c>
      <c r="C2831" s="2" t="s">
        <v>35</v>
      </c>
      <c r="D2831" s="4" t="s">
        <v>4774</v>
      </c>
      <c r="E2831" s="4" t="s">
        <v>4775</v>
      </c>
      <c r="F2831">
        <v>0</v>
      </c>
      <c r="G2831">
        <v>0.7</v>
      </c>
      <c r="H2831">
        <f t="shared" si="176"/>
        <v>2025</v>
      </c>
      <c r="I2831">
        <f t="shared" si="177"/>
        <v>4</v>
      </c>
      <c r="J2831" t="s">
        <v>16</v>
      </c>
      <c r="K2831" t="str">
        <f>VLOOKUP(A2831,Funcionários!$A$1:$I$98,7,FALSE)</f>
        <v>Noite</v>
      </c>
      <c r="L2831" t="str">
        <f>VLOOKUP(K2831,Turnos!$A$1:$C$4,2,FALSE)</f>
        <v>22:00</v>
      </c>
      <c r="M2831" t="str">
        <f>VLOOKUP(K2831,Turnos!$A$1:$C$4,3,FALSE)</f>
        <v>06:00</v>
      </c>
      <c r="N2831" s="6">
        <v>15.427777777777777</v>
      </c>
      <c r="O2831" s="6">
        <v>16.334166666666668</v>
      </c>
      <c r="P2831" s="6">
        <f t="shared" si="178"/>
        <v>31.761944444444445</v>
      </c>
      <c r="Q2831" t="str">
        <f t="shared" si="179"/>
        <v>Anomalia</v>
      </c>
      <c r="R2831" t="str">
        <f>VLOOKUP(A2831,Funcionários!$A$1:$I$98,6,FALSE)</f>
        <v>Financeiro</v>
      </c>
      <c r="S2831" t="str">
        <f>VLOOKUP(A2831,Funcionários!$A$1:$I$98,5,FALSE)</f>
        <v>Gerente</v>
      </c>
      <c r="T2831">
        <f>VLOOKUP(A2831,Funcionários!$A$1:$I$98,8,FALSE)</f>
        <v>12266.66</v>
      </c>
      <c r="U2831" t="str">
        <f>VLOOKUP(A2831,Funcionários!$A$1:$I$98,3,FALSE)</f>
        <v>F</v>
      </c>
    </row>
    <row r="2832" spans="1:21" x14ac:dyDescent="0.3">
      <c r="A2832">
        <v>98</v>
      </c>
      <c r="B2832" t="str">
        <f>VLOOKUP(A2832,Funcionários!$A$1:$I$98,2,FALSE)</f>
        <v>Luiz Otávio Leão</v>
      </c>
      <c r="C2832" s="2" t="s">
        <v>36</v>
      </c>
      <c r="D2832" s="4" t="s">
        <v>4776</v>
      </c>
      <c r="E2832" s="4" t="s">
        <v>3391</v>
      </c>
      <c r="F2832">
        <v>0</v>
      </c>
      <c r="G2832">
        <v>1.9</v>
      </c>
      <c r="H2832">
        <f t="shared" si="176"/>
        <v>2025</v>
      </c>
      <c r="I2832">
        <f t="shared" si="177"/>
        <v>4</v>
      </c>
      <c r="J2832" t="s">
        <v>18</v>
      </c>
      <c r="K2832" t="str">
        <f>VLOOKUP(A2832,Funcionários!$A$1:$I$98,7,FALSE)</f>
        <v>Noite</v>
      </c>
      <c r="L2832" t="str">
        <f>VLOOKUP(K2832,Turnos!$A$1:$C$4,2,FALSE)</f>
        <v>22:00</v>
      </c>
      <c r="M2832" t="str">
        <f>VLOOKUP(K2832,Turnos!$A$1:$C$4,3,FALSE)</f>
        <v>06:00</v>
      </c>
      <c r="N2832" s="6">
        <v>21.344444444444445</v>
      </c>
      <c r="O2832" s="6">
        <v>2.4080555555555554</v>
      </c>
      <c r="P2832" s="6">
        <f t="shared" si="178"/>
        <v>23.752500000000001</v>
      </c>
      <c r="Q2832" t="str">
        <f t="shared" si="179"/>
        <v>Anomalia</v>
      </c>
      <c r="R2832" t="str">
        <f>VLOOKUP(A2832,Funcionários!$A$1:$I$98,6,FALSE)</f>
        <v>Financeiro</v>
      </c>
      <c r="S2832" t="str">
        <f>VLOOKUP(A2832,Funcionários!$A$1:$I$98,5,FALSE)</f>
        <v>Gerente</v>
      </c>
      <c r="T2832">
        <f>VLOOKUP(A2832,Funcionários!$A$1:$I$98,8,FALSE)</f>
        <v>12266.66</v>
      </c>
      <c r="U2832" t="str">
        <f>VLOOKUP(A2832,Funcionários!$A$1:$I$98,3,FALSE)</f>
        <v>F</v>
      </c>
    </row>
    <row r="2833" spans="1:21" x14ac:dyDescent="0.3">
      <c r="A2833">
        <v>98</v>
      </c>
      <c r="B2833" t="str">
        <f>VLOOKUP(A2833,Funcionários!$A$1:$I$98,2,FALSE)</f>
        <v>Luiz Otávio Leão</v>
      </c>
      <c r="C2833" s="2" t="s">
        <v>39</v>
      </c>
      <c r="D2833" s="4"/>
      <c r="E2833" s="4"/>
      <c r="F2833">
        <v>0</v>
      </c>
      <c r="G2833">
        <v>0</v>
      </c>
      <c r="H2833">
        <f t="shared" si="176"/>
        <v>2025</v>
      </c>
      <c r="I2833">
        <f t="shared" si="177"/>
        <v>4</v>
      </c>
      <c r="J2833" t="s">
        <v>22</v>
      </c>
      <c r="K2833" t="str">
        <f>VLOOKUP(A2833,Funcionários!$A$1:$I$98,7,FALSE)</f>
        <v>Noite</v>
      </c>
      <c r="L2833" t="str">
        <f>VLOOKUP(K2833,Turnos!$A$1:$C$4,2,FALSE)</f>
        <v>22:00</v>
      </c>
      <c r="M2833" t="str">
        <f>VLOOKUP(K2833,Turnos!$A$1:$C$4,3,FALSE)</f>
        <v>06:00</v>
      </c>
      <c r="N2833" s="6">
        <v>22</v>
      </c>
      <c r="O2833" s="6">
        <v>6</v>
      </c>
      <c r="P2833" s="6">
        <f t="shared" si="178"/>
        <v>28</v>
      </c>
      <c r="Q2833" t="str">
        <f t="shared" si="179"/>
        <v>Anomalia</v>
      </c>
      <c r="R2833" t="str">
        <f>VLOOKUP(A2833,Funcionários!$A$1:$I$98,6,FALSE)</f>
        <v>Financeiro</v>
      </c>
      <c r="S2833" t="str">
        <f>VLOOKUP(A2833,Funcionários!$A$1:$I$98,5,FALSE)</f>
        <v>Gerente</v>
      </c>
      <c r="T2833">
        <f>VLOOKUP(A2833,Funcionários!$A$1:$I$98,8,FALSE)</f>
        <v>12266.66</v>
      </c>
      <c r="U2833" t="str">
        <f>VLOOKUP(A2833,Funcionários!$A$1:$I$98,3,FALSE)</f>
        <v>F</v>
      </c>
    </row>
    <row r="2834" spans="1:21" x14ac:dyDescent="0.3">
      <c r="A2834">
        <v>98</v>
      </c>
      <c r="B2834" t="str">
        <f>VLOOKUP(A2834,Funcionários!$A$1:$I$98,2,FALSE)</f>
        <v>Luiz Otávio Leão</v>
      </c>
      <c r="C2834" s="2" t="s">
        <v>42</v>
      </c>
      <c r="D2834" s="4" t="s">
        <v>4777</v>
      </c>
      <c r="E2834" s="4" t="s">
        <v>721</v>
      </c>
      <c r="F2834">
        <v>0</v>
      </c>
      <c r="G2834">
        <v>1.5</v>
      </c>
      <c r="H2834">
        <f t="shared" si="176"/>
        <v>2025</v>
      </c>
      <c r="I2834">
        <f t="shared" si="177"/>
        <v>4</v>
      </c>
      <c r="J2834" t="s">
        <v>26</v>
      </c>
      <c r="K2834" t="str">
        <f>VLOOKUP(A2834,Funcionários!$A$1:$I$98,7,FALSE)</f>
        <v>Noite</v>
      </c>
      <c r="L2834" t="str">
        <f>VLOOKUP(K2834,Turnos!$A$1:$C$4,2,FALSE)</f>
        <v>22:00</v>
      </c>
      <c r="M2834" t="str">
        <f>VLOOKUP(K2834,Turnos!$A$1:$C$4,3,FALSE)</f>
        <v>06:00</v>
      </c>
      <c r="N2834" s="6">
        <v>13.895833333333334</v>
      </c>
      <c r="O2834" s="6">
        <v>3.4044444444444442</v>
      </c>
      <c r="P2834" s="6">
        <f t="shared" si="178"/>
        <v>17.300277777777779</v>
      </c>
      <c r="Q2834" t="str">
        <f t="shared" si="179"/>
        <v>Anomalia</v>
      </c>
      <c r="R2834" t="str">
        <f>VLOOKUP(A2834,Funcionários!$A$1:$I$98,6,FALSE)</f>
        <v>Financeiro</v>
      </c>
      <c r="S2834" t="str">
        <f>VLOOKUP(A2834,Funcionários!$A$1:$I$98,5,FALSE)</f>
        <v>Gerente</v>
      </c>
      <c r="T2834">
        <f>VLOOKUP(A2834,Funcionários!$A$1:$I$98,8,FALSE)</f>
        <v>12266.66</v>
      </c>
      <c r="U2834" t="str">
        <f>VLOOKUP(A2834,Funcionários!$A$1:$I$98,3,FALSE)</f>
        <v>F</v>
      </c>
    </row>
    <row r="2835" spans="1:21" x14ac:dyDescent="0.3">
      <c r="A2835">
        <v>98</v>
      </c>
      <c r="B2835" t="str">
        <f>VLOOKUP(A2835,Funcionários!$A$1:$I$98,2,FALSE)</f>
        <v>Luiz Otávio Leão</v>
      </c>
      <c r="C2835" s="2" t="s">
        <v>45</v>
      </c>
      <c r="D2835" s="4" t="s">
        <v>4778</v>
      </c>
      <c r="E2835" s="4" t="s">
        <v>1660</v>
      </c>
      <c r="F2835">
        <v>0</v>
      </c>
      <c r="G2835">
        <v>1</v>
      </c>
      <c r="H2835">
        <f t="shared" si="176"/>
        <v>2025</v>
      </c>
      <c r="I2835">
        <f t="shared" si="177"/>
        <v>4</v>
      </c>
      <c r="J2835" t="s">
        <v>28</v>
      </c>
      <c r="K2835" t="str">
        <f>VLOOKUP(A2835,Funcionários!$A$1:$I$98,7,FALSE)</f>
        <v>Noite</v>
      </c>
      <c r="L2835" t="str">
        <f>VLOOKUP(K2835,Turnos!$A$1:$C$4,2,FALSE)</f>
        <v>22:00</v>
      </c>
      <c r="M2835" t="str">
        <f>VLOOKUP(K2835,Turnos!$A$1:$C$4,3,FALSE)</f>
        <v>06:00</v>
      </c>
      <c r="N2835" s="6">
        <v>4.5736111111111111</v>
      </c>
      <c r="O2835" s="6">
        <v>10.176111111111112</v>
      </c>
      <c r="P2835" s="6">
        <f t="shared" si="178"/>
        <v>14.749722222222223</v>
      </c>
      <c r="Q2835" t="str">
        <f t="shared" si="179"/>
        <v>Anomalia</v>
      </c>
      <c r="R2835" t="str">
        <f>VLOOKUP(A2835,Funcionários!$A$1:$I$98,6,FALSE)</f>
        <v>Financeiro</v>
      </c>
      <c r="S2835" t="str">
        <f>VLOOKUP(A2835,Funcionários!$A$1:$I$98,5,FALSE)</f>
        <v>Gerente</v>
      </c>
      <c r="T2835">
        <f>VLOOKUP(A2835,Funcionários!$A$1:$I$98,8,FALSE)</f>
        <v>12266.66</v>
      </c>
      <c r="U2835" t="str">
        <f>VLOOKUP(A2835,Funcionários!$A$1:$I$98,3,FALSE)</f>
        <v>F</v>
      </c>
    </row>
    <row r="2836" spans="1:21" x14ac:dyDescent="0.3">
      <c r="A2836">
        <v>98</v>
      </c>
      <c r="B2836" t="str">
        <f>VLOOKUP(A2836,Funcionários!$A$1:$I$98,2,FALSE)</f>
        <v>Luiz Otávio Leão</v>
      </c>
      <c r="C2836" s="2" t="s">
        <v>48</v>
      </c>
      <c r="D2836" s="4"/>
      <c r="E2836" s="4"/>
      <c r="F2836">
        <v>1</v>
      </c>
      <c r="G2836">
        <v>0</v>
      </c>
      <c r="H2836">
        <f t="shared" si="176"/>
        <v>2025</v>
      </c>
      <c r="I2836">
        <f t="shared" si="177"/>
        <v>4</v>
      </c>
      <c r="J2836" t="s">
        <v>9</v>
      </c>
      <c r="K2836" t="str">
        <f>VLOOKUP(A2836,Funcionários!$A$1:$I$98,7,FALSE)</f>
        <v>Noite</v>
      </c>
      <c r="L2836" t="str">
        <f>VLOOKUP(K2836,Turnos!$A$1:$C$4,2,FALSE)</f>
        <v>22:00</v>
      </c>
      <c r="M2836" t="str">
        <f>VLOOKUP(K2836,Turnos!$A$1:$C$4,3,FALSE)</f>
        <v>06:00</v>
      </c>
      <c r="N2836" s="6">
        <v>22</v>
      </c>
      <c r="O2836" s="6">
        <v>6</v>
      </c>
      <c r="P2836" s="6">
        <f t="shared" si="178"/>
        <v>28</v>
      </c>
      <c r="Q2836" t="str">
        <f t="shared" si="179"/>
        <v>Anomalia</v>
      </c>
      <c r="R2836" t="str">
        <f>VLOOKUP(A2836,Funcionários!$A$1:$I$98,6,FALSE)</f>
        <v>Financeiro</v>
      </c>
      <c r="S2836" t="str">
        <f>VLOOKUP(A2836,Funcionários!$A$1:$I$98,5,FALSE)</f>
        <v>Gerente</v>
      </c>
      <c r="T2836">
        <f>VLOOKUP(A2836,Funcionários!$A$1:$I$98,8,FALSE)</f>
        <v>12266.66</v>
      </c>
      <c r="U2836" t="str">
        <f>VLOOKUP(A2836,Funcionários!$A$1:$I$98,3,FALSE)</f>
        <v>F</v>
      </c>
    </row>
    <row r="2837" spans="1:21" x14ac:dyDescent="0.3">
      <c r="A2837">
        <v>98</v>
      </c>
      <c r="B2837" t="str">
        <f>VLOOKUP(A2837,Funcionários!$A$1:$I$98,2,FALSE)</f>
        <v>Luiz Otávio Leão</v>
      </c>
      <c r="C2837" s="2" t="s">
        <v>51</v>
      </c>
      <c r="D2837" s="4" t="s">
        <v>4779</v>
      </c>
      <c r="E2837" s="4" t="s">
        <v>4780</v>
      </c>
      <c r="F2837">
        <v>0</v>
      </c>
      <c r="G2837">
        <v>1.1000000000000001</v>
      </c>
      <c r="H2837">
        <f t="shared" si="176"/>
        <v>2025</v>
      </c>
      <c r="I2837">
        <f t="shared" si="177"/>
        <v>4</v>
      </c>
      <c r="J2837" t="s">
        <v>12</v>
      </c>
      <c r="K2837" t="str">
        <f>VLOOKUP(A2837,Funcionários!$A$1:$I$98,7,FALSE)</f>
        <v>Noite</v>
      </c>
      <c r="L2837" t="str">
        <f>VLOOKUP(K2837,Turnos!$A$1:$C$4,2,FALSE)</f>
        <v>22:00</v>
      </c>
      <c r="M2837" t="str">
        <f>VLOOKUP(K2837,Turnos!$A$1:$C$4,3,FALSE)</f>
        <v>06:00</v>
      </c>
      <c r="N2837" s="6">
        <v>14.047222222222221</v>
      </c>
      <c r="O2837" s="6">
        <v>9.6069444444444461</v>
      </c>
      <c r="P2837" s="6">
        <f t="shared" si="178"/>
        <v>23.654166666666669</v>
      </c>
      <c r="Q2837" t="str">
        <f t="shared" si="179"/>
        <v>Anomalia</v>
      </c>
      <c r="R2837" t="str">
        <f>VLOOKUP(A2837,Funcionários!$A$1:$I$98,6,FALSE)</f>
        <v>Financeiro</v>
      </c>
      <c r="S2837" t="str">
        <f>VLOOKUP(A2837,Funcionários!$A$1:$I$98,5,FALSE)</f>
        <v>Gerente</v>
      </c>
      <c r="T2837">
        <f>VLOOKUP(A2837,Funcionários!$A$1:$I$98,8,FALSE)</f>
        <v>12266.66</v>
      </c>
      <c r="U2837" t="str">
        <f>VLOOKUP(A2837,Funcionários!$A$1:$I$98,3,FALSE)</f>
        <v>F</v>
      </c>
    </row>
    <row r="2838" spans="1:21" x14ac:dyDescent="0.3">
      <c r="A2838">
        <v>98</v>
      </c>
      <c r="B2838" t="str">
        <f>VLOOKUP(A2838,Funcionários!$A$1:$I$98,2,FALSE)</f>
        <v>Luiz Otávio Leão</v>
      </c>
      <c r="C2838" s="2" t="s">
        <v>54</v>
      </c>
      <c r="D2838" s="4" t="s">
        <v>4781</v>
      </c>
      <c r="E2838" s="4" t="s">
        <v>4782</v>
      </c>
      <c r="F2838">
        <v>0</v>
      </c>
      <c r="G2838">
        <v>0.3</v>
      </c>
      <c r="H2838">
        <f t="shared" si="176"/>
        <v>2025</v>
      </c>
      <c r="I2838">
        <f t="shared" si="177"/>
        <v>4</v>
      </c>
      <c r="J2838" t="s">
        <v>16</v>
      </c>
      <c r="K2838" t="str">
        <f>VLOOKUP(A2838,Funcionários!$A$1:$I$98,7,FALSE)</f>
        <v>Noite</v>
      </c>
      <c r="L2838" t="str">
        <f>VLOOKUP(K2838,Turnos!$A$1:$C$4,2,FALSE)</f>
        <v>22:00</v>
      </c>
      <c r="M2838" t="str">
        <f>VLOOKUP(K2838,Turnos!$A$1:$C$4,3,FALSE)</f>
        <v>06:00</v>
      </c>
      <c r="N2838" s="6">
        <v>11.981666666666666</v>
      </c>
      <c r="O2838" s="6">
        <v>4.3575000000000008</v>
      </c>
      <c r="P2838" s="6">
        <f t="shared" si="178"/>
        <v>16.339166666666667</v>
      </c>
      <c r="Q2838" t="str">
        <f t="shared" si="179"/>
        <v>Anomalia</v>
      </c>
      <c r="R2838" t="str">
        <f>VLOOKUP(A2838,Funcionários!$A$1:$I$98,6,FALSE)</f>
        <v>Financeiro</v>
      </c>
      <c r="S2838" t="str">
        <f>VLOOKUP(A2838,Funcionários!$A$1:$I$98,5,FALSE)</f>
        <v>Gerente</v>
      </c>
      <c r="T2838">
        <f>VLOOKUP(A2838,Funcionários!$A$1:$I$98,8,FALSE)</f>
        <v>12266.66</v>
      </c>
      <c r="U2838" t="str">
        <f>VLOOKUP(A2838,Funcionários!$A$1:$I$98,3,FALSE)</f>
        <v>F</v>
      </c>
    </row>
    <row r="2839" spans="1:21" x14ac:dyDescent="0.3">
      <c r="A2839">
        <v>98</v>
      </c>
      <c r="B2839" t="str">
        <f>VLOOKUP(A2839,Funcionários!$A$1:$I$98,2,FALSE)</f>
        <v>Luiz Otávio Leão</v>
      </c>
      <c r="C2839" s="2" t="s">
        <v>57</v>
      </c>
      <c r="D2839" s="4" t="s">
        <v>4783</v>
      </c>
      <c r="E2839" s="4" t="s">
        <v>4784</v>
      </c>
      <c r="F2839">
        <v>0</v>
      </c>
      <c r="G2839">
        <v>0.4</v>
      </c>
      <c r="H2839">
        <f t="shared" si="176"/>
        <v>2025</v>
      </c>
      <c r="I2839">
        <f t="shared" si="177"/>
        <v>4</v>
      </c>
      <c r="J2839" t="s">
        <v>18</v>
      </c>
      <c r="K2839" t="str">
        <f>VLOOKUP(A2839,Funcionários!$A$1:$I$98,7,FALSE)</f>
        <v>Noite</v>
      </c>
      <c r="L2839" t="str">
        <f>VLOOKUP(K2839,Turnos!$A$1:$C$4,2,FALSE)</f>
        <v>22:00</v>
      </c>
      <c r="M2839" t="str">
        <f>VLOOKUP(K2839,Turnos!$A$1:$C$4,3,FALSE)</f>
        <v>06:00</v>
      </c>
      <c r="N2839" s="6">
        <v>7.4722222222222205</v>
      </c>
      <c r="O2839" s="6">
        <v>0.7688888888888894</v>
      </c>
      <c r="P2839" s="6">
        <f t="shared" si="178"/>
        <v>8.2411111111111097</v>
      </c>
      <c r="Q2839" t="str">
        <f t="shared" si="179"/>
        <v>Anomalia</v>
      </c>
      <c r="R2839" t="str">
        <f>VLOOKUP(A2839,Funcionários!$A$1:$I$98,6,FALSE)</f>
        <v>Financeiro</v>
      </c>
      <c r="S2839" t="str">
        <f>VLOOKUP(A2839,Funcionários!$A$1:$I$98,5,FALSE)</f>
        <v>Gerente</v>
      </c>
      <c r="T2839">
        <f>VLOOKUP(A2839,Funcionários!$A$1:$I$98,8,FALSE)</f>
        <v>12266.66</v>
      </c>
      <c r="U2839" t="str">
        <f>VLOOKUP(A2839,Funcionários!$A$1:$I$98,3,FALSE)</f>
        <v>F</v>
      </c>
    </row>
    <row r="2840" spans="1:21" x14ac:dyDescent="0.3">
      <c r="A2840">
        <v>98</v>
      </c>
      <c r="B2840" t="str">
        <f>VLOOKUP(A2840,Funcionários!$A$1:$I$98,2,FALSE)</f>
        <v>Luiz Otávio Leão</v>
      </c>
      <c r="C2840" s="2" t="s">
        <v>60</v>
      </c>
      <c r="D2840" s="4" t="s">
        <v>4785</v>
      </c>
      <c r="E2840" s="4" t="s">
        <v>4786</v>
      </c>
      <c r="F2840">
        <v>0</v>
      </c>
      <c r="G2840">
        <v>2</v>
      </c>
      <c r="H2840">
        <f t="shared" si="176"/>
        <v>2025</v>
      </c>
      <c r="I2840">
        <f t="shared" si="177"/>
        <v>4</v>
      </c>
      <c r="J2840" t="s">
        <v>22</v>
      </c>
      <c r="K2840" t="str">
        <f>VLOOKUP(A2840,Funcionários!$A$1:$I$98,7,FALSE)</f>
        <v>Noite</v>
      </c>
      <c r="L2840" t="str">
        <f>VLOOKUP(K2840,Turnos!$A$1:$C$4,2,FALSE)</f>
        <v>22:00</v>
      </c>
      <c r="M2840" t="str">
        <f>VLOOKUP(K2840,Turnos!$A$1:$C$4,3,FALSE)</f>
        <v>06:00</v>
      </c>
      <c r="N2840" s="6">
        <v>16.040277777777778</v>
      </c>
      <c r="O2840" s="6">
        <v>5.104166666666667</v>
      </c>
      <c r="P2840" s="6">
        <f t="shared" si="178"/>
        <v>21.144444444444446</v>
      </c>
      <c r="Q2840" t="str">
        <f t="shared" si="179"/>
        <v>Anomalia</v>
      </c>
      <c r="R2840" t="str">
        <f>VLOOKUP(A2840,Funcionários!$A$1:$I$98,6,FALSE)</f>
        <v>Financeiro</v>
      </c>
      <c r="S2840" t="str">
        <f>VLOOKUP(A2840,Funcionários!$A$1:$I$98,5,FALSE)</f>
        <v>Gerente</v>
      </c>
      <c r="T2840">
        <f>VLOOKUP(A2840,Funcionários!$A$1:$I$98,8,FALSE)</f>
        <v>12266.66</v>
      </c>
      <c r="U2840" t="str">
        <f>VLOOKUP(A2840,Funcionários!$A$1:$I$98,3,FALSE)</f>
        <v>F</v>
      </c>
    </row>
    <row r="2841" spans="1:21" x14ac:dyDescent="0.3">
      <c r="A2841">
        <v>98</v>
      </c>
      <c r="B2841" t="str">
        <f>VLOOKUP(A2841,Funcionários!$A$1:$I$98,2,FALSE)</f>
        <v>Luiz Otávio Leão</v>
      </c>
      <c r="C2841" s="2" t="s">
        <v>63</v>
      </c>
      <c r="D2841" s="4" t="s">
        <v>4787</v>
      </c>
      <c r="E2841" s="4" t="s">
        <v>4788</v>
      </c>
      <c r="F2841">
        <v>0</v>
      </c>
      <c r="G2841">
        <v>0.9</v>
      </c>
      <c r="H2841">
        <f t="shared" si="176"/>
        <v>2025</v>
      </c>
      <c r="I2841">
        <f t="shared" si="177"/>
        <v>4</v>
      </c>
      <c r="J2841" t="s">
        <v>26</v>
      </c>
      <c r="K2841" t="str">
        <f>VLOOKUP(A2841,Funcionários!$A$1:$I$98,7,FALSE)</f>
        <v>Noite</v>
      </c>
      <c r="L2841" t="str">
        <f>VLOOKUP(K2841,Turnos!$A$1:$C$4,2,FALSE)</f>
        <v>22:00</v>
      </c>
      <c r="M2841" t="str">
        <f>VLOOKUP(K2841,Turnos!$A$1:$C$4,3,FALSE)</f>
        <v>06:00</v>
      </c>
      <c r="N2841" s="6">
        <v>12.672222222222221</v>
      </c>
      <c r="O2841" s="6">
        <v>10.604444444444445</v>
      </c>
      <c r="P2841" s="6">
        <f t="shared" si="178"/>
        <v>23.276666666666664</v>
      </c>
      <c r="Q2841" t="str">
        <f t="shared" si="179"/>
        <v>Anomalia</v>
      </c>
      <c r="R2841" t="str">
        <f>VLOOKUP(A2841,Funcionários!$A$1:$I$98,6,FALSE)</f>
        <v>Financeiro</v>
      </c>
      <c r="S2841" t="str">
        <f>VLOOKUP(A2841,Funcionários!$A$1:$I$98,5,FALSE)</f>
        <v>Gerente</v>
      </c>
      <c r="T2841">
        <f>VLOOKUP(A2841,Funcionários!$A$1:$I$98,8,FALSE)</f>
        <v>12266.66</v>
      </c>
      <c r="U2841" t="str">
        <f>VLOOKUP(A2841,Funcionários!$A$1:$I$98,3,FALSE)</f>
        <v>F</v>
      </c>
    </row>
    <row r="2842" spans="1:21" x14ac:dyDescent="0.3">
      <c r="A2842">
        <v>98</v>
      </c>
      <c r="B2842" t="str">
        <f>VLOOKUP(A2842,Funcionários!$A$1:$I$98,2,FALSE)</f>
        <v>Luiz Otávio Leão</v>
      </c>
      <c r="C2842" s="2" t="s">
        <v>66</v>
      </c>
      <c r="D2842" s="4" t="s">
        <v>4789</v>
      </c>
      <c r="E2842" s="4" t="s">
        <v>4790</v>
      </c>
      <c r="F2842">
        <v>0</v>
      </c>
      <c r="G2842">
        <v>2.4</v>
      </c>
      <c r="H2842">
        <f t="shared" si="176"/>
        <v>2025</v>
      </c>
      <c r="I2842">
        <f t="shared" si="177"/>
        <v>4</v>
      </c>
      <c r="J2842" t="s">
        <v>28</v>
      </c>
      <c r="K2842" t="str">
        <f>VLOOKUP(A2842,Funcionários!$A$1:$I$98,7,FALSE)</f>
        <v>Noite</v>
      </c>
      <c r="L2842" t="str">
        <f>VLOOKUP(K2842,Turnos!$A$1:$C$4,2,FALSE)</f>
        <v>22:00</v>
      </c>
      <c r="M2842" t="str">
        <f>VLOOKUP(K2842,Turnos!$A$1:$C$4,3,FALSE)</f>
        <v>06:00</v>
      </c>
      <c r="N2842" s="6">
        <v>18.612500000000001</v>
      </c>
      <c r="O2842" s="6">
        <v>1.6269444444444447</v>
      </c>
      <c r="P2842" s="6">
        <f t="shared" si="178"/>
        <v>20.239444444444445</v>
      </c>
      <c r="Q2842" t="str">
        <f t="shared" si="179"/>
        <v>Anomalia</v>
      </c>
      <c r="R2842" t="str">
        <f>VLOOKUP(A2842,Funcionários!$A$1:$I$98,6,FALSE)</f>
        <v>Financeiro</v>
      </c>
      <c r="S2842" t="str">
        <f>VLOOKUP(A2842,Funcionários!$A$1:$I$98,5,FALSE)</f>
        <v>Gerente</v>
      </c>
      <c r="T2842">
        <f>VLOOKUP(A2842,Funcionários!$A$1:$I$98,8,FALSE)</f>
        <v>12266.66</v>
      </c>
      <c r="U2842" t="str">
        <f>VLOOKUP(A2842,Funcionários!$A$1:$I$98,3,FALSE)</f>
        <v>F</v>
      </c>
    </row>
    <row r="2843" spans="1:21" x14ac:dyDescent="0.3">
      <c r="A2843">
        <v>98</v>
      </c>
      <c r="B2843" t="str">
        <f>VLOOKUP(A2843,Funcionários!$A$1:$I$98,2,FALSE)</f>
        <v>Luiz Otávio Leão</v>
      </c>
      <c r="C2843" s="2" t="s">
        <v>69</v>
      </c>
      <c r="D2843" s="4" t="s">
        <v>4791</v>
      </c>
      <c r="E2843" s="4" t="s">
        <v>4792</v>
      </c>
      <c r="F2843">
        <v>0</v>
      </c>
      <c r="G2843">
        <v>2.5</v>
      </c>
      <c r="H2843">
        <f t="shared" si="176"/>
        <v>2025</v>
      </c>
      <c r="I2843">
        <f t="shared" si="177"/>
        <v>4</v>
      </c>
      <c r="J2843" t="s">
        <v>9</v>
      </c>
      <c r="K2843" t="str">
        <f>VLOOKUP(A2843,Funcionários!$A$1:$I$98,7,FALSE)</f>
        <v>Noite</v>
      </c>
      <c r="L2843" t="str">
        <f>VLOOKUP(K2843,Turnos!$A$1:$C$4,2,FALSE)</f>
        <v>22:00</v>
      </c>
      <c r="M2843" t="str">
        <f>VLOOKUP(K2843,Turnos!$A$1:$C$4,3,FALSE)</f>
        <v>06:00</v>
      </c>
      <c r="N2843" s="6">
        <v>15.259444444444444</v>
      </c>
      <c r="O2843" s="6">
        <v>1.5408333333333331</v>
      </c>
      <c r="P2843" s="6">
        <f t="shared" si="178"/>
        <v>16.800277777777776</v>
      </c>
      <c r="Q2843" t="str">
        <f t="shared" si="179"/>
        <v>Anomalia</v>
      </c>
      <c r="R2843" t="str">
        <f>VLOOKUP(A2843,Funcionários!$A$1:$I$98,6,FALSE)</f>
        <v>Financeiro</v>
      </c>
      <c r="S2843" t="str">
        <f>VLOOKUP(A2843,Funcionários!$A$1:$I$98,5,FALSE)</f>
        <v>Gerente</v>
      </c>
      <c r="T2843">
        <f>VLOOKUP(A2843,Funcionários!$A$1:$I$98,8,FALSE)</f>
        <v>12266.66</v>
      </c>
      <c r="U2843" t="str">
        <f>VLOOKUP(A2843,Funcionários!$A$1:$I$98,3,FALSE)</f>
        <v>F</v>
      </c>
    </row>
    <row r="2844" spans="1:21" x14ac:dyDescent="0.3">
      <c r="A2844">
        <v>98</v>
      </c>
      <c r="B2844" t="str">
        <f>VLOOKUP(A2844,Funcionários!$A$1:$I$98,2,FALSE)</f>
        <v>Luiz Otávio Leão</v>
      </c>
      <c r="C2844" s="2" t="s">
        <v>72</v>
      </c>
      <c r="D2844" s="4" t="s">
        <v>4793</v>
      </c>
      <c r="E2844" s="4" t="s">
        <v>4794</v>
      </c>
      <c r="F2844">
        <v>0</v>
      </c>
      <c r="G2844">
        <v>1.3</v>
      </c>
      <c r="H2844">
        <f t="shared" si="176"/>
        <v>2025</v>
      </c>
      <c r="I2844">
        <f t="shared" si="177"/>
        <v>4</v>
      </c>
      <c r="J2844" t="s">
        <v>12</v>
      </c>
      <c r="K2844" t="str">
        <f>VLOOKUP(A2844,Funcionários!$A$1:$I$98,7,FALSE)</f>
        <v>Noite</v>
      </c>
      <c r="L2844" t="str">
        <f>VLOOKUP(K2844,Turnos!$A$1:$C$4,2,FALSE)</f>
        <v>22:00</v>
      </c>
      <c r="M2844" t="str">
        <f>VLOOKUP(K2844,Turnos!$A$1:$C$4,3,FALSE)</f>
        <v>06:00</v>
      </c>
      <c r="N2844" s="6">
        <v>17.205833333333331</v>
      </c>
      <c r="O2844" s="6">
        <v>4.4294444444444441</v>
      </c>
      <c r="P2844" s="6">
        <f t="shared" si="178"/>
        <v>21.635277777777773</v>
      </c>
      <c r="Q2844" t="str">
        <f t="shared" si="179"/>
        <v>Anomalia</v>
      </c>
      <c r="R2844" t="str">
        <f>VLOOKUP(A2844,Funcionários!$A$1:$I$98,6,FALSE)</f>
        <v>Financeiro</v>
      </c>
      <c r="S2844" t="str">
        <f>VLOOKUP(A2844,Funcionários!$A$1:$I$98,5,FALSE)</f>
        <v>Gerente</v>
      </c>
      <c r="T2844">
        <f>VLOOKUP(A2844,Funcionários!$A$1:$I$98,8,FALSE)</f>
        <v>12266.66</v>
      </c>
      <c r="U2844" t="str">
        <f>VLOOKUP(A2844,Funcionários!$A$1:$I$98,3,FALSE)</f>
        <v>F</v>
      </c>
    </row>
    <row r="2845" spans="1:21" x14ac:dyDescent="0.3">
      <c r="A2845">
        <v>98</v>
      </c>
      <c r="B2845" t="str">
        <f>VLOOKUP(A2845,Funcionários!$A$1:$I$98,2,FALSE)</f>
        <v>Luiz Otávio Leão</v>
      </c>
      <c r="C2845" s="2" t="s">
        <v>75</v>
      </c>
      <c r="D2845" s="4" t="s">
        <v>4795</v>
      </c>
      <c r="E2845" s="4" t="s">
        <v>4796</v>
      </c>
      <c r="F2845">
        <v>0</v>
      </c>
      <c r="G2845">
        <v>0.6</v>
      </c>
      <c r="H2845">
        <f t="shared" si="176"/>
        <v>2025</v>
      </c>
      <c r="I2845">
        <f t="shared" si="177"/>
        <v>4</v>
      </c>
      <c r="J2845" t="s">
        <v>16</v>
      </c>
      <c r="K2845" t="str">
        <f>VLOOKUP(A2845,Funcionários!$A$1:$I$98,7,FALSE)</f>
        <v>Noite</v>
      </c>
      <c r="L2845" t="str">
        <f>VLOOKUP(K2845,Turnos!$A$1:$C$4,2,FALSE)</f>
        <v>22:00</v>
      </c>
      <c r="M2845" t="str">
        <f>VLOOKUP(K2845,Turnos!$A$1:$C$4,3,FALSE)</f>
        <v>06:00</v>
      </c>
      <c r="N2845" s="6">
        <v>16.37027777777778</v>
      </c>
      <c r="O2845" s="6">
        <v>11.227499999999999</v>
      </c>
      <c r="P2845" s="6">
        <f t="shared" si="178"/>
        <v>27.597777777777779</v>
      </c>
      <c r="Q2845" t="str">
        <f t="shared" si="179"/>
        <v>Anomalia</v>
      </c>
      <c r="R2845" t="str">
        <f>VLOOKUP(A2845,Funcionários!$A$1:$I$98,6,FALSE)</f>
        <v>Financeiro</v>
      </c>
      <c r="S2845" t="str">
        <f>VLOOKUP(A2845,Funcionários!$A$1:$I$98,5,FALSE)</f>
        <v>Gerente</v>
      </c>
      <c r="T2845">
        <f>VLOOKUP(A2845,Funcionários!$A$1:$I$98,8,FALSE)</f>
        <v>12266.66</v>
      </c>
      <c r="U2845" t="str">
        <f>VLOOKUP(A2845,Funcionários!$A$1:$I$98,3,FALSE)</f>
        <v>F</v>
      </c>
    </row>
    <row r="2846" spans="1:21" x14ac:dyDescent="0.3">
      <c r="A2846">
        <v>98</v>
      </c>
      <c r="B2846" t="str">
        <f>VLOOKUP(A2846,Funcionários!$A$1:$I$98,2,FALSE)</f>
        <v>Luiz Otávio Leão</v>
      </c>
      <c r="C2846" s="2" t="s">
        <v>76</v>
      </c>
      <c r="D2846" s="4"/>
      <c r="E2846" s="4"/>
      <c r="F2846">
        <v>0</v>
      </c>
      <c r="G2846">
        <v>0</v>
      </c>
      <c r="H2846">
        <f t="shared" si="176"/>
        <v>2025</v>
      </c>
      <c r="I2846">
        <f t="shared" si="177"/>
        <v>4</v>
      </c>
      <c r="J2846" t="s">
        <v>18</v>
      </c>
      <c r="K2846" t="str">
        <f>VLOOKUP(A2846,Funcionários!$A$1:$I$98,7,FALSE)</f>
        <v>Noite</v>
      </c>
      <c r="L2846" t="str">
        <f>VLOOKUP(K2846,Turnos!$A$1:$C$4,2,FALSE)</f>
        <v>22:00</v>
      </c>
      <c r="M2846" t="str">
        <f>VLOOKUP(K2846,Turnos!$A$1:$C$4,3,FALSE)</f>
        <v>06:00</v>
      </c>
      <c r="N2846" s="6">
        <v>22</v>
      </c>
      <c r="O2846" s="6">
        <v>6</v>
      </c>
      <c r="P2846" s="6">
        <f t="shared" si="178"/>
        <v>28</v>
      </c>
      <c r="Q2846" t="str">
        <f t="shared" si="179"/>
        <v>Anomalia</v>
      </c>
      <c r="R2846" t="str">
        <f>VLOOKUP(A2846,Funcionários!$A$1:$I$98,6,FALSE)</f>
        <v>Financeiro</v>
      </c>
      <c r="S2846" t="str">
        <f>VLOOKUP(A2846,Funcionários!$A$1:$I$98,5,FALSE)</f>
        <v>Gerente</v>
      </c>
      <c r="T2846">
        <f>VLOOKUP(A2846,Funcionários!$A$1:$I$98,8,FALSE)</f>
        <v>12266.66</v>
      </c>
      <c r="U2846" t="str">
        <f>VLOOKUP(A2846,Funcionários!$A$1:$I$98,3,FALSE)</f>
        <v>F</v>
      </c>
    </row>
    <row r="2847" spans="1:21" x14ac:dyDescent="0.3">
      <c r="A2847">
        <v>98</v>
      </c>
      <c r="B2847" t="str">
        <f>VLOOKUP(A2847,Funcionários!$A$1:$I$98,2,FALSE)</f>
        <v>Luiz Otávio Leão</v>
      </c>
      <c r="C2847" s="2" t="s">
        <v>79</v>
      </c>
      <c r="D2847" s="4" t="s">
        <v>4797</v>
      </c>
      <c r="E2847" s="4" t="s">
        <v>4798</v>
      </c>
      <c r="F2847">
        <v>0</v>
      </c>
      <c r="G2847">
        <v>2.7</v>
      </c>
      <c r="H2847">
        <f t="shared" si="176"/>
        <v>2025</v>
      </c>
      <c r="I2847">
        <f t="shared" si="177"/>
        <v>4</v>
      </c>
      <c r="J2847" t="s">
        <v>22</v>
      </c>
      <c r="K2847" t="str">
        <f>VLOOKUP(A2847,Funcionários!$A$1:$I$98,7,FALSE)</f>
        <v>Noite</v>
      </c>
      <c r="L2847" t="str">
        <f>VLOOKUP(K2847,Turnos!$A$1:$C$4,2,FALSE)</f>
        <v>22:00</v>
      </c>
      <c r="M2847" t="str">
        <f>VLOOKUP(K2847,Turnos!$A$1:$C$4,3,FALSE)</f>
        <v>06:00</v>
      </c>
      <c r="N2847" s="6">
        <v>4.8136111111111113</v>
      </c>
      <c r="O2847" s="6">
        <v>3.0466666666666673</v>
      </c>
      <c r="P2847" s="6">
        <f t="shared" si="178"/>
        <v>7.8602777777777781</v>
      </c>
      <c r="Q2847" t="str">
        <f t="shared" si="179"/>
        <v>Anomalia</v>
      </c>
      <c r="R2847" t="str">
        <f>VLOOKUP(A2847,Funcionários!$A$1:$I$98,6,FALSE)</f>
        <v>Financeiro</v>
      </c>
      <c r="S2847" t="str">
        <f>VLOOKUP(A2847,Funcionários!$A$1:$I$98,5,FALSE)</f>
        <v>Gerente</v>
      </c>
      <c r="T2847">
        <f>VLOOKUP(A2847,Funcionários!$A$1:$I$98,8,FALSE)</f>
        <v>12266.66</v>
      </c>
      <c r="U2847" t="str">
        <f>VLOOKUP(A2847,Funcionários!$A$1:$I$98,3,FALSE)</f>
        <v>F</v>
      </c>
    </row>
    <row r="2848" spans="1:21" x14ac:dyDescent="0.3">
      <c r="A2848">
        <v>98</v>
      </c>
      <c r="B2848" t="str">
        <f>VLOOKUP(A2848,Funcionários!$A$1:$I$98,2,FALSE)</f>
        <v>Luiz Otávio Leão</v>
      </c>
      <c r="C2848" s="2" t="s">
        <v>82</v>
      </c>
      <c r="D2848" s="4" t="s">
        <v>4799</v>
      </c>
      <c r="E2848" s="4" t="s">
        <v>4800</v>
      </c>
      <c r="F2848">
        <v>0</v>
      </c>
      <c r="G2848">
        <v>1.4</v>
      </c>
      <c r="H2848">
        <f t="shared" si="176"/>
        <v>2025</v>
      </c>
      <c r="I2848">
        <f t="shared" si="177"/>
        <v>4</v>
      </c>
      <c r="J2848" t="s">
        <v>26</v>
      </c>
      <c r="K2848" t="str">
        <f>VLOOKUP(A2848,Funcionários!$A$1:$I$98,7,FALSE)</f>
        <v>Noite</v>
      </c>
      <c r="L2848" t="str">
        <f>VLOOKUP(K2848,Turnos!$A$1:$C$4,2,FALSE)</f>
        <v>22:00</v>
      </c>
      <c r="M2848" t="str">
        <f>VLOOKUP(K2848,Turnos!$A$1:$C$4,3,FALSE)</f>
        <v>06:00</v>
      </c>
      <c r="N2848" s="6">
        <v>17.929722222222221</v>
      </c>
      <c r="O2848" s="6">
        <v>8.1675000000000004</v>
      </c>
      <c r="P2848" s="6">
        <f t="shared" si="178"/>
        <v>26.097222222222221</v>
      </c>
      <c r="Q2848" t="str">
        <f t="shared" si="179"/>
        <v>Anomalia</v>
      </c>
      <c r="R2848" t="str">
        <f>VLOOKUP(A2848,Funcionários!$A$1:$I$98,6,FALSE)</f>
        <v>Financeiro</v>
      </c>
      <c r="S2848" t="str">
        <f>VLOOKUP(A2848,Funcionários!$A$1:$I$98,5,FALSE)</f>
        <v>Gerente</v>
      </c>
      <c r="T2848">
        <f>VLOOKUP(A2848,Funcionários!$A$1:$I$98,8,FALSE)</f>
        <v>12266.66</v>
      </c>
      <c r="U2848" t="str">
        <f>VLOOKUP(A2848,Funcionários!$A$1:$I$98,3,FALSE)</f>
        <v>F</v>
      </c>
    </row>
    <row r="2849" spans="1:21" x14ac:dyDescent="0.3">
      <c r="A2849">
        <v>98</v>
      </c>
      <c r="B2849" t="str">
        <f>VLOOKUP(A2849,Funcionários!$A$1:$I$98,2,FALSE)</f>
        <v>Luiz Otávio Leão</v>
      </c>
      <c r="C2849" s="2" t="s">
        <v>85</v>
      </c>
      <c r="D2849" s="4" t="s">
        <v>4801</v>
      </c>
      <c r="E2849" s="4" t="s">
        <v>4802</v>
      </c>
      <c r="F2849">
        <v>0</v>
      </c>
      <c r="G2849">
        <v>1.3</v>
      </c>
      <c r="H2849">
        <f t="shared" si="176"/>
        <v>2025</v>
      </c>
      <c r="I2849">
        <f t="shared" si="177"/>
        <v>4</v>
      </c>
      <c r="J2849" t="s">
        <v>28</v>
      </c>
      <c r="K2849" t="str">
        <f>VLOOKUP(A2849,Funcionários!$A$1:$I$98,7,FALSE)</f>
        <v>Noite</v>
      </c>
      <c r="L2849" t="str">
        <f>VLOOKUP(K2849,Turnos!$A$1:$C$4,2,FALSE)</f>
        <v>22:00</v>
      </c>
      <c r="M2849" t="str">
        <f>VLOOKUP(K2849,Turnos!$A$1:$C$4,3,FALSE)</f>
        <v>06:00</v>
      </c>
      <c r="N2849" s="6">
        <v>21.706944444444446</v>
      </c>
      <c r="O2849" s="6">
        <v>5.8691666666666675</v>
      </c>
      <c r="P2849" s="6">
        <f t="shared" si="178"/>
        <v>27.576111111111114</v>
      </c>
      <c r="Q2849" t="str">
        <f t="shared" si="179"/>
        <v>Anomalia</v>
      </c>
      <c r="R2849" t="str">
        <f>VLOOKUP(A2849,Funcionários!$A$1:$I$98,6,FALSE)</f>
        <v>Financeiro</v>
      </c>
      <c r="S2849" t="str">
        <f>VLOOKUP(A2849,Funcionários!$A$1:$I$98,5,FALSE)</f>
        <v>Gerente</v>
      </c>
      <c r="T2849">
        <f>VLOOKUP(A2849,Funcionários!$A$1:$I$98,8,FALSE)</f>
        <v>12266.66</v>
      </c>
      <c r="U2849" t="str">
        <f>VLOOKUP(A2849,Funcionários!$A$1:$I$98,3,FALSE)</f>
        <v>F</v>
      </c>
    </row>
    <row r="2850" spans="1:21" x14ac:dyDescent="0.3">
      <c r="A2850">
        <v>98</v>
      </c>
      <c r="B2850" t="str">
        <f>VLOOKUP(A2850,Funcionários!$A$1:$I$98,2,FALSE)</f>
        <v>Luiz Otávio Leão</v>
      </c>
      <c r="C2850" s="2" t="s">
        <v>88</v>
      </c>
      <c r="D2850" s="4" t="s">
        <v>4803</v>
      </c>
      <c r="E2850" s="4" t="s">
        <v>4804</v>
      </c>
      <c r="F2850">
        <v>0</v>
      </c>
      <c r="G2850">
        <v>2.1</v>
      </c>
      <c r="H2850">
        <f t="shared" si="176"/>
        <v>2025</v>
      </c>
      <c r="I2850">
        <f t="shared" si="177"/>
        <v>4</v>
      </c>
      <c r="J2850" t="s">
        <v>9</v>
      </c>
      <c r="K2850" t="str">
        <f>VLOOKUP(A2850,Funcionários!$A$1:$I$98,7,FALSE)</f>
        <v>Noite</v>
      </c>
      <c r="L2850" t="str">
        <f>VLOOKUP(K2850,Turnos!$A$1:$C$4,2,FALSE)</f>
        <v>22:00</v>
      </c>
      <c r="M2850" t="str">
        <f>VLOOKUP(K2850,Turnos!$A$1:$C$4,3,FALSE)</f>
        <v>06:00</v>
      </c>
      <c r="N2850" s="6">
        <v>9.8613888888888876</v>
      </c>
      <c r="O2850" s="6">
        <v>12.274444444444443</v>
      </c>
      <c r="P2850" s="6">
        <f t="shared" si="178"/>
        <v>22.135833333333331</v>
      </c>
      <c r="Q2850" t="str">
        <f t="shared" si="179"/>
        <v>Anomalia</v>
      </c>
      <c r="R2850" t="str">
        <f>VLOOKUP(A2850,Funcionários!$A$1:$I$98,6,FALSE)</f>
        <v>Financeiro</v>
      </c>
      <c r="S2850" t="str">
        <f>VLOOKUP(A2850,Funcionários!$A$1:$I$98,5,FALSE)</f>
        <v>Gerente</v>
      </c>
      <c r="T2850">
        <f>VLOOKUP(A2850,Funcionários!$A$1:$I$98,8,FALSE)</f>
        <v>12266.66</v>
      </c>
      <c r="U2850" t="str">
        <f>VLOOKUP(A2850,Funcionários!$A$1:$I$98,3,FALSE)</f>
        <v>F</v>
      </c>
    </row>
    <row r="2851" spans="1:21" x14ac:dyDescent="0.3">
      <c r="A2851">
        <v>98</v>
      </c>
      <c r="B2851" t="str">
        <f>VLOOKUP(A2851,Funcionários!$A$1:$I$98,2,FALSE)</f>
        <v>Luiz Otávio Leão</v>
      </c>
      <c r="C2851" s="2" t="s">
        <v>91</v>
      </c>
      <c r="D2851" s="4" t="s">
        <v>4805</v>
      </c>
      <c r="E2851" s="4" t="s">
        <v>4806</v>
      </c>
      <c r="F2851">
        <v>0</v>
      </c>
      <c r="G2851">
        <v>2.6</v>
      </c>
      <c r="H2851">
        <f t="shared" si="176"/>
        <v>2025</v>
      </c>
      <c r="I2851">
        <f t="shared" si="177"/>
        <v>4</v>
      </c>
      <c r="J2851" t="s">
        <v>12</v>
      </c>
      <c r="K2851" t="str">
        <f>VLOOKUP(A2851,Funcionários!$A$1:$I$98,7,FALSE)</f>
        <v>Noite</v>
      </c>
      <c r="L2851" t="str">
        <f>VLOOKUP(K2851,Turnos!$A$1:$C$4,2,FALSE)</f>
        <v>22:00</v>
      </c>
      <c r="M2851" t="str">
        <f>VLOOKUP(K2851,Turnos!$A$1:$C$4,3,FALSE)</f>
        <v>06:00</v>
      </c>
      <c r="N2851" s="6">
        <v>12.069166666666664</v>
      </c>
      <c r="O2851" s="6">
        <v>16.071944444444444</v>
      </c>
      <c r="P2851" s="6">
        <f t="shared" si="178"/>
        <v>28.141111111111108</v>
      </c>
      <c r="Q2851" t="str">
        <f t="shared" si="179"/>
        <v>Anomalia</v>
      </c>
      <c r="R2851" t="str">
        <f>VLOOKUP(A2851,Funcionários!$A$1:$I$98,6,FALSE)</f>
        <v>Financeiro</v>
      </c>
      <c r="S2851" t="str">
        <f>VLOOKUP(A2851,Funcionários!$A$1:$I$98,5,FALSE)</f>
        <v>Gerente</v>
      </c>
      <c r="T2851">
        <f>VLOOKUP(A2851,Funcionários!$A$1:$I$98,8,FALSE)</f>
        <v>12266.66</v>
      </c>
      <c r="U2851" t="str">
        <f>VLOOKUP(A2851,Funcionários!$A$1:$I$98,3,FALSE)</f>
        <v>F</v>
      </c>
    </row>
    <row r="2852" spans="1:21" x14ac:dyDescent="0.3">
      <c r="A2852">
        <v>99</v>
      </c>
      <c r="B2852" t="str">
        <f>VLOOKUP(A2852,Funcionários!$A$1:$I$98,2,FALSE)</f>
        <v>Ravi Monteiro</v>
      </c>
      <c r="C2852" s="2" t="s">
        <v>7</v>
      </c>
      <c r="D2852" s="4" t="s">
        <v>4807</v>
      </c>
      <c r="E2852" s="4" t="s">
        <v>4808</v>
      </c>
      <c r="F2852">
        <v>0</v>
      </c>
      <c r="G2852">
        <v>2.5</v>
      </c>
      <c r="H2852">
        <f t="shared" si="176"/>
        <v>2025</v>
      </c>
      <c r="I2852">
        <f t="shared" si="177"/>
        <v>5</v>
      </c>
      <c r="J2852" t="s">
        <v>9</v>
      </c>
      <c r="K2852" t="str">
        <f>VLOOKUP(A2852,Funcionários!$A$1:$I$98,7,FALSE)</f>
        <v>Tarde</v>
      </c>
      <c r="L2852" t="str">
        <f>VLOOKUP(K2852,Turnos!$A$1:$C$4,2,FALSE)</f>
        <v>14:00</v>
      </c>
      <c r="M2852" t="str">
        <f>VLOOKUP(K2852,Turnos!$A$1:$C$4,3,FALSE)</f>
        <v>22:00</v>
      </c>
      <c r="N2852" s="6">
        <v>9.5399999999999991</v>
      </c>
      <c r="O2852" s="6">
        <v>6.2449999999999983</v>
      </c>
      <c r="P2852" s="6">
        <f t="shared" si="178"/>
        <v>15.784999999999997</v>
      </c>
      <c r="Q2852" t="str">
        <f t="shared" si="179"/>
        <v>Anomalia</v>
      </c>
      <c r="R2852" t="str">
        <f>VLOOKUP(A2852,Funcionários!$A$1:$I$98,6,FALSE)</f>
        <v>RH</v>
      </c>
      <c r="S2852" t="str">
        <f>VLOOKUP(A2852,Funcionários!$A$1:$I$98,5,FALSE)</f>
        <v>Auxiliar</v>
      </c>
      <c r="T2852">
        <f>VLOOKUP(A2852,Funcionários!$A$1:$I$98,8,FALSE)</f>
        <v>1660.43</v>
      </c>
      <c r="U2852" t="str">
        <f>VLOOKUP(A2852,Funcionários!$A$1:$I$98,3,FALSE)</f>
        <v>M</v>
      </c>
    </row>
    <row r="2853" spans="1:21" x14ac:dyDescent="0.3">
      <c r="A2853">
        <v>99</v>
      </c>
      <c r="B2853" t="str">
        <f>VLOOKUP(A2853,Funcionários!$A$1:$I$98,2,FALSE)</f>
        <v>Ravi Monteiro</v>
      </c>
      <c r="C2853" s="2" t="s">
        <v>10</v>
      </c>
      <c r="D2853" s="4"/>
      <c r="E2853" s="4"/>
      <c r="F2853">
        <v>0</v>
      </c>
      <c r="G2853">
        <v>0</v>
      </c>
      <c r="H2853">
        <f t="shared" si="176"/>
        <v>2025</v>
      </c>
      <c r="I2853">
        <f t="shared" si="177"/>
        <v>5</v>
      </c>
      <c r="J2853" t="s">
        <v>12</v>
      </c>
      <c r="K2853" t="str">
        <f>VLOOKUP(A2853,Funcionários!$A$1:$I$98,7,FALSE)</f>
        <v>Tarde</v>
      </c>
      <c r="L2853" t="str">
        <f>VLOOKUP(K2853,Turnos!$A$1:$C$4,2,FALSE)</f>
        <v>14:00</v>
      </c>
      <c r="M2853" t="str">
        <f>VLOOKUP(K2853,Turnos!$A$1:$C$4,3,FALSE)</f>
        <v>22:00</v>
      </c>
      <c r="N2853" s="6">
        <v>14</v>
      </c>
      <c r="O2853" s="6">
        <v>22</v>
      </c>
      <c r="P2853" s="6">
        <f t="shared" si="178"/>
        <v>36</v>
      </c>
      <c r="Q2853" t="str">
        <f t="shared" si="179"/>
        <v>Anomalia</v>
      </c>
      <c r="R2853" t="str">
        <f>VLOOKUP(A2853,Funcionários!$A$1:$I$98,6,FALSE)</f>
        <v>RH</v>
      </c>
      <c r="S2853" t="str">
        <f>VLOOKUP(A2853,Funcionários!$A$1:$I$98,5,FALSE)</f>
        <v>Auxiliar</v>
      </c>
      <c r="T2853">
        <f>VLOOKUP(A2853,Funcionários!$A$1:$I$98,8,FALSE)</f>
        <v>1660.43</v>
      </c>
      <c r="U2853" t="str">
        <f>VLOOKUP(A2853,Funcionários!$A$1:$I$98,3,FALSE)</f>
        <v>M</v>
      </c>
    </row>
    <row r="2854" spans="1:21" x14ac:dyDescent="0.3">
      <c r="A2854">
        <v>99</v>
      </c>
      <c r="B2854" t="str">
        <f>VLOOKUP(A2854,Funcionários!$A$1:$I$98,2,FALSE)</f>
        <v>Ravi Monteiro</v>
      </c>
      <c r="C2854" s="2" t="s">
        <v>13</v>
      </c>
      <c r="D2854" s="4" t="s">
        <v>4809</v>
      </c>
      <c r="E2854" s="4" t="s">
        <v>4810</v>
      </c>
      <c r="F2854">
        <v>0</v>
      </c>
      <c r="G2854">
        <v>1.5</v>
      </c>
      <c r="H2854">
        <f t="shared" si="176"/>
        <v>2025</v>
      </c>
      <c r="I2854">
        <f t="shared" si="177"/>
        <v>5</v>
      </c>
      <c r="J2854" t="s">
        <v>16</v>
      </c>
      <c r="K2854" t="str">
        <f>VLOOKUP(A2854,Funcionários!$A$1:$I$98,7,FALSE)</f>
        <v>Tarde</v>
      </c>
      <c r="L2854" t="str">
        <f>VLOOKUP(K2854,Turnos!$A$1:$C$4,2,FALSE)</f>
        <v>14:00</v>
      </c>
      <c r="M2854" t="str">
        <f>VLOOKUP(K2854,Turnos!$A$1:$C$4,3,FALSE)</f>
        <v>22:00</v>
      </c>
      <c r="N2854" s="6">
        <v>4.3397222222222194</v>
      </c>
      <c r="O2854" s="6">
        <v>21.771111111111111</v>
      </c>
      <c r="P2854" s="6">
        <f t="shared" si="178"/>
        <v>26.110833333333332</v>
      </c>
      <c r="Q2854" t="str">
        <f t="shared" si="179"/>
        <v>Anomalia</v>
      </c>
      <c r="R2854" t="str">
        <f>VLOOKUP(A2854,Funcionários!$A$1:$I$98,6,FALSE)</f>
        <v>RH</v>
      </c>
      <c r="S2854" t="str">
        <f>VLOOKUP(A2854,Funcionários!$A$1:$I$98,5,FALSE)</f>
        <v>Auxiliar</v>
      </c>
      <c r="T2854">
        <f>VLOOKUP(A2854,Funcionários!$A$1:$I$98,8,FALSE)</f>
        <v>1660.43</v>
      </c>
      <c r="U2854" t="str">
        <f>VLOOKUP(A2854,Funcionários!$A$1:$I$98,3,FALSE)</f>
        <v>M</v>
      </c>
    </row>
    <row r="2855" spans="1:21" x14ac:dyDescent="0.3">
      <c r="A2855">
        <v>99</v>
      </c>
      <c r="B2855" t="str">
        <f>VLOOKUP(A2855,Funcionários!$A$1:$I$98,2,FALSE)</f>
        <v>Ravi Monteiro</v>
      </c>
      <c r="C2855" s="2" t="s">
        <v>17</v>
      </c>
      <c r="D2855" s="4" t="s">
        <v>1985</v>
      </c>
      <c r="E2855" s="4" t="s">
        <v>4811</v>
      </c>
      <c r="F2855">
        <v>0</v>
      </c>
      <c r="G2855">
        <v>2</v>
      </c>
      <c r="H2855">
        <f t="shared" si="176"/>
        <v>2025</v>
      </c>
      <c r="I2855">
        <f t="shared" si="177"/>
        <v>5</v>
      </c>
      <c r="J2855" t="s">
        <v>18</v>
      </c>
      <c r="K2855" t="str">
        <f>VLOOKUP(A2855,Funcionários!$A$1:$I$98,7,FALSE)</f>
        <v>Tarde</v>
      </c>
      <c r="L2855" t="str">
        <f>VLOOKUP(K2855,Turnos!$A$1:$C$4,2,FALSE)</f>
        <v>14:00</v>
      </c>
      <c r="M2855" t="str">
        <f>VLOOKUP(K2855,Turnos!$A$1:$C$4,3,FALSE)</f>
        <v>22:00</v>
      </c>
      <c r="N2855" s="6">
        <v>13.031388888888891</v>
      </c>
      <c r="O2855" s="6">
        <v>3.7658333333333331</v>
      </c>
      <c r="P2855" s="6">
        <f t="shared" si="178"/>
        <v>16.797222222222224</v>
      </c>
      <c r="Q2855" t="str">
        <f t="shared" si="179"/>
        <v>Anomalia</v>
      </c>
      <c r="R2855" t="str">
        <f>VLOOKUP(A2855,Funcionários!$A$1:$I$98,6,FALSE)</f>
        <v>RH</v>
      </c>
      <c r="S2855" t="str">
        <f>VLOOKUP(A2855,Funcionários!$A$1:$I$98,5,FALSE)</f>
        <v>Auxiliar</v>
      </c>
      <c r="T2855">
        <f>VLOOKUP(A2855,Funcionários!$A$1:$I$98,8,FALSE)</f>
        <v>1660.43</v>
      </c>
      <c r="U2855" t="str">
        <f>VLOOKUP(A2855,Funcionários!$A$1:$I$98,3,FALSE)</f>
        <v>M</v>
      </c>
    </row>
    <row r="2856" spans="1:21" x14ac:dyDescent="0.3">
      <c r="A2856">
        <v>99</v>
      </c>
      <c r="B2856" t="str">
        <f>VLOOKUP(A2856,Funcionários!$A$1:$I$98,2,FALSE)</f>
        <v>Ravi Monteiro</v>
      </c>
      <c r="C2856" s="2" t="s">
        <v>19</v>
      </c>
      <c r="D2856" s="4" t="s">
        <v>4812</v>
      </c>
      <c r="E2856" s="4" t="s">
        <v>4813</v>
      </c>
      <c r="F2856">
        <v>0</v>
      </c>
      <c r="G2856">
        <v>2.2000000000000002</v>
      </c>
      <c r="H2856">
        <f t="shared" si="176"/>
        <v>2025</v>
      </c>
      <c r="I2856">
        <f t="shared" si="177"/>
        <v>5</v>
      </c>
      <c r="J2856" t="s">
        <v>22</v>
      </c>
      <c r="K2856" t="str">
        <f>VLOOKUP(A2856,Funcionários!$A$1:$I$98,7,FALSE)</f>
        <v>Tarde</v>
      </c>
      <c r="L2856" t="str">
        <f>VLOOKUP(K2856,Turnos!$A$1:$C$4,2,FALSE)</f>
        <v>14:00</v>
      </c>
      <c r="M2856" t="str">
        <f>VLOOKUP(K2856,Turnos!$A$1:$C$4,3,FALSE)</f>
        <v>22:00</v>
      </c>
      <c r="N2856" s="6">
        <v>0.849444444444443</v>
      </c>
      <c r="O2856" s="6">
        <v>1.8302777777777754</v>
      </c>
      <c r="P2856" s="6">
        <f t="shared" si="178"/>
        <v>2.6797222222222183</v>
      </c>
      <c r="Q2856" t="str">
        <f t="shared" si="179"/>
        <v>OK</v>
      </c>
      <c r="R2856" t="str">
        <f>VLOOKUP(A2856,Funcionários!$A$1:$I$98,6,FALSE)</f>
        <v>RH</v>
      </c>
      <c r="S2856" t="str">
        <f>VLOOKUP(A2856,Funcionários!$A$1:$I$98,5,FALSE)</f>
        <v>Auxiliar</v>
      </c>
      <c r="T2856">
        <f>VLOOKUP(A2856,Funcionários!$A$1:$I$98,8,FALSE)</f>
        <v>1660.43</v>
      </c>
      <c r="U2856" t="str">
        <f>VLOOKUP(A2856,Funcionários!$A$1:$I$98,3,FALSE)</f>
        <v>M</v>
      </c>
    </row>
    <row r="2857" spans="1:21" x14ac:dyDescent="0.3">
      <c r="A2857">
        <v>99</v>
      </c>
      <c r="B2857" t="str">
        <f>VLOOKUP(A2857,Funcionários!$A$1:$I$98,2,FALSE)</f>
        <v>Ravi Monteiro</v>
      </c>
      <c r="C2857" s="2" t="s">
        <v>23</v>
      </c>
      <c r="D2857" s="4" t="s">
        <v>4814</v>
      </c>
      <c r="E2857" s="4" t="s">
        <v>4815</v>
      </c>
      <c r="F2857">
        <v>0</v>
      </c>
      <c r="G2857">
        <v>1.5</v>
      </c>
      <c r="H2857">
        <f t="shared" si="176"/>
        <v>2025</v>
      </c>
      <c r="I2857">
        <f t="shared" si="177"/>
        <v>5</v>
      </c>
      <c r="J2857" t="s">
        <v>26</v>
      </c>
      <c r="K2857" t="str">
        <f>VLOOKUP(A2857,Funcionários!$A$1:$I$98,7,FALSE)</f>
        <v>Tarde</v>
      </c>
      <c r="L2857" t="str">
        <f>VLOOKUP(K2857,Turnos!$A$1:$C$4,2,FALSE)</f>
        <v>14:00</v>
      </c>
      <c r="M2857" t="str">
        <f>VLOOKUP(K2857,Turnos!$A$1:$C$4,3,FALSE)</f>
        <v>22:00</v>
      </c>
      <c r="N2857" s="6">
        <v>9.0891666666666673</v>
      </c>
      <c r="O2857" s="6">
        <v>9.5052777777777759</v>
      </c>
      <c r="P2857" s="6">
        <f t="shared" si="178"/>
        <v>18.594444444444441</v>
      </c>
      <c r="Q2857" t="str">
        <f t="shared" si="179"/>
        <v>Anomalia</v>
      </c>
      <c r="R2857" t="str">
        <f>VLOOKUP(A2857,Funcionários!$A$1:$I$98,6,FALSE)</f>
        <v>RH</v>
      </c>
      <c r="S2857" t="str">
        <f>VLOOKUP(A2857,Funcionários!$A$1:$I$98,5,FALSE)</f>
        <v>Auxiliar</v>
      </c>
      <c r="T2857">
        <f>VLOOKUP(A2857,Funcionários!$A$1:$I$98,8,FALSE)</f>
        <v>1660.43</v>
      </c>
      <c r="U2857" t="str">
        <f>VLOOKUP(A2857,Funcionários!$A$1:$I$98,3,FALSE)</f>
        <v>M</v>
      </c>
    </row>
    <row r="2858" spans="1:21" x14ac:dyDescent="0.3">
      <c r="A2858">
        <v>99</v>
      </c>
      <c r="B2858" t="str">
        <f>VLOOKUP(A2858,Funcionários!$A$1:$I$98,2,FALSE)</f>
        <v>Ravi Monteiro</v>
      </c>
      <c r="C2858" s="2" t="s">
        <v>27</v>
      </c>
      <c r="D2858" s="4" t="s">
        <v>4816</v>
      </c>
      <c r="E2858" s="4" t="s">
        <v>4817</v>
      </c>
      <c r="F2858">
        <v>0</v>
      </c>
      <c r="G2858">
        <v>0.5</v>
      </c>
      <c r="H2858">
        <f t="shared" si="176"/>
        <v>2025</v>
      </c>
      <c r="I2858">
        <f t="shared" si="177"/>
        <v>5</v>
      </c>
      <c r="J2858" t="s">
        <v>28</v>
      </c>
      <c r="K2858" t="str">
        <f>VLOOKUP(A2858,Funcionários!$A$1:$I$98,7,FALSE)</f>
        <v>Tarde</v>
      </c>
      <c r="L2858" t="str">
        <f>VLOOKUP(K2858,Turnos!$A$1:$C$4,2,FALSE)</f>
        <v>14:00</v>
      </c>
      <c r="M2858" t="str">
        <f>VLOOKUP(K2858,Turnos!$A$1:$C$4,3,FALSE)</f>
        <v>22:00</v>
      </c>
      <c r="N2858" s="6">
        <v>0.40666666666666629</v>
      </c>
      <c r="O2858" s="6">
        <v>16.256388888888889</v>
      </c>
      <c r="P2858" s="6">
        <f t="shared" si="178"/>
        <v>16.663055555555555</v>
      </c>
      <c r="Q2858" t="str">
        <f t="shared" si="179"/>
        <v>Anomalia</v>
      </c>
      <c r="R2858" t="str">
        <f>VLOOKUP(A2858,Funcionários!$A$1:$I$98,6,FALSE)</f>
        <v>RH</v>
      </c>
      <c r="S2858" t="str">
        <f>VLOOKUP(A2858,Funcionários!$A$1:$I$98,5,FALSE)</f>
        <v>Auxiliar</v>
      </c>
      <c r="T2858">
        <f>VLOOKUP(A2858,Funcionários!$A$1:$I$98,8,FALSE)</f>
        <v>1660.43</v>
      </c>
      <c r="U2858" t="str">
        <f>VLOOKUP(A2858,Funcionários!$A$1:$I$98,3,FALSE)</f>
        <v>M</v>
      </c>
    </row>
    <row r="2859" spans="1:21" x14ac:dyDescent="0.3">
      <c r="A2859">
        <v>99</v>
      </c>
      <c r="B2859" t="str">
        <f>VLOOKUP(A2859,Funcionários!$A$1:$I$98,2,FALSE)</f>
        <v>Ravi Monteiro</v>
      </c>
      <c r="C2859" s="2" t="s">
        <v>29</v>
      </c>
      <c r="D2859" s="4" t="s">
        <v>4818</v>
      </c>
      <c r="E2859" s="4" t="s">
        <v>4819</v>
      </c>
      <c r="F2859">
        <v>0</v>
      </c>
      <c r="G2859">
        <v>2.2999999999999998</v>
      </c>
      <c r="H2859">
        <f t="shared" si="176"/>
        <v>2025</v>
      </c>
      <c r="I2859">
        <f t="shared" si="177"/>
        <v>4</v>
      </c>
      <c r="J2859" t="s">
        <v>9</v>
      </c>
      <c r="K2859" t="str">
        <f>VLOOKUP(A2859,Funcionários!$A$1:$I$98,7,FALSE)</f>
        <v>Tarde</v>
      </c>
      <c r="L2859" t="str">
        <f>VLOOKUP(K2859,Turnos!$A$1:$C$4,2,FALSE)</f>
        <v>14:00</v>
      </c>
      <c r="M2859" t="str">
        <f>VLOOKUP(K2859,Turnos!$A$1:$C$4,3,FALSE)</f>
        <v>22:00</v>
      </c>
      <c r="N2859" s="6">
        <v>11.373333333333335</v>
      </c>
      <c r="O2859" s="6">
        <v>4.8486111111111114</v>
      </c>
      <c r="P2859" s="6">
        <f t="shared" si="178"/>
        <v>16.221944444444446</v>
      </c>
      <c r="Q2859" t="str">
        <f t="shared" si="179"/>
        <v>Anomalia</v>
      </c>
      <c r="R2859" t="str">
        <f>VLOOKUP(A2859,Funcionários!$A$1:$I$98,6,FALSE)</f>
        <v>RH</v>
      </c>
      <c r="S2859" t="str">
        <f>VLOOKUP(A2859,Funcionários!$A$1:$I$98,5,FALSE)</f>
        <v>Auxiliar</v>
      </c>
      <c r="T2859">
        <f>VLOOKUP(A2859,Funcionários!$A$1:$I$98,8,FALSE)</f>
        <v>1660.43</v>
      </c>
      <c r="U2859" t="str">
        <f>VLOOKUP(A2859,Funcionários!$A$1:$I$98,3,FALSE)</f>
        <v>M</v>
      </c>
    </row>
    <row r="2860" spans="1:21" x14ac:dyDescent="0.3">
      <c r="A2860">
        <v>99</v>
      </c>
      <c r="B2860" t="str">
        <f>VLOOKUP(A2860,Funcionários!$A$1:$I$98,2,FALSE)</f>
        <v>Ravi Monteiro</v>
      </c>
      <c r="C2860" s="2" t="s">
        <v>32</v>
      </c>
      <c r="D2860" s="4" t="s">
        <v>4820</v>
      </c>
      <c r="E2860" s="4" t="s">
        <v>4821</v>
      </c>
      <c r="F2860">
        <v>0</v>
      </c>
      <c r="G2860">
        <v>0.7</v>
      </c>
      <c r="H2860">
        <f t="shared" si="176"/>
        <v>2025</v>
      </c>
      <c r="I2860">
        <f t="shared" si="177"/>
        <v>4</v>
      </c>
      <c r="J2860" t="s">
        <v>12</v>
      </c>
      <c r="K2860" t="str">
        <f>VLOOKUP(A2860,Funcionários!$A$1:$I$98,7,FALSE)</f>
        <v>Tarde</v>
      </c>
      <c r="L2860" t="str">
        <f>VLOOKUP(K2860,Turnos!$A$1:$C$4,2,FALSE)</f>
        <v>14:00</v>
      </c>
      <c r="M2860" t="str">
        <f>VLOOKUP(K2860,Turnos!$A$1:$C$4,3,FALSE)</f>
        <v>22:00</v>
      </c>
      <c r="N2860" s="6">
        <v>0.20472222222222314</v>
      </c>
      <c r="O2860" s="6">
        <v>7.4113888888888857</v>
      </c>
      <c r="P2860" s="6">
        <f t="shared" si="178"/>
        <v>7.6161111111111088</v>
      </c>
      <c r="Q2860" t="str">
        <f t="shared" si="179"/>
        <v>Anomalia</v>
      </c>
      <c r="R2860" t="str">
        <f>VLOOKUP(A2860,Funcionários!$A$1:$I$98,6,FALSE)</f>
        <v>RH</v>
      </c>
      <c r="S2860" t="str">
        <f>VLOOKUP(A2860,Funcionários!$A$1:$I$98,5,FALSE)</f>
        <v>Auxiliar</v>
      </c>
      <c r="T2860">
        <f>VLOOKUP(A2860,Funcionários!$A$1:$I$98,8,FALSE)</f>
        <v>1660.43</v>
      </c>
      <c r="U2860" t="str">
        <f>VLOOKUP(A2860,Funcionários!$A$1:$I$98,3,FALSE)</f>
        <v>M</v>
      </c>
    </row>
    <row r="2861" spans="1:21" x14ac:dyDescent="0.3">
      <c r="A2861">
        <v>99</v>
      </c>
      <c r="B2861" t="str">
        <f>VLOOKUP(A2861,Funcionários!$A$1:$I$98,2,FALSE)</f>
        <v>Ravi Monteiro</v>
      </c>
      <c r="C2861" s="2" t="s">
        <v>35</v>
      </c>
      <c r="D2861" s="4" t="s">
        <v>4822</v>
      </c>
      <c r="E2861" s="4" t="s">
        <v>4823</v>
      </c>
      <c r="F2861">
        <v>0</v>
      </c>
      <c r="G2861">
        <v>2.1</v>
      </c>
      <c r="H2861">
        <f t="shared" si="176"/>
        <v>2025</v>
      </c>
      <c r="I2861">
        <f t="shared" si="177"/>
        <v>4</v>
      </c>
      <c r="J2861" t="s">
        <v>16</v>
      </c>
      <c r="K2861" t="str">
        <f>VLOOKUP(A2861,Funcionários!$A$1:$I$98,7,FALSE)</f>
        <v>Tarde</v>
      </c>
      <c r="L2861" t="str">
        <f>VLOOKUP(K2861,Turnos!$A$1:$C$4,2,FALSE)</f>
        <v>14:00</v>
      </c>
      <c r="M2861" t="str">
        <f>VLOOKUP(K2861,Turnos!$A$1:$C$4,3,FALSE)</f>
        <v>22:00</v>
      </c>
      <c r="N2861" s="6">
        <v>0.32194444444444592</v>
      </c>
      <c r="O2861" s="6">
        <v>15.056111111111111</v>
      </c>
      <c r="P2861" s="6">
        <f t="shared" si="178"/>
        <v>15.378055555555557</v>
      </c>
      <c r="Q2861" t="str">
        <f t="shared" si="179"/>
        <v>Anomalia</v>
      </c>
      <c r="R2861" t="str">
        <f>VLOOKUP(A2861,Funcionários!$A$1:$I$98,6,FALSE)</f>
        <v>RH</v>
      </c>
      <c r="S2861" t="str">
        <f>VLOOKUP(A2861,Funcionários!$A$1:$I$98,5,FALSE)</f>
        <v>Auxiliar</v>
      </c>
      <c r="T2861">
        <f>VLOOKUP(A2861,Funcionários!$A$1:$I$98,8,FALSE)</f>
        <v>1660.43</v>
      </c>
      <c r="U2861" t="str">
        <f>VLOOKUP(A2861,Funcionários!$A$1:$I$98,3,FALSE)</f>
        <v>M</v>
      </c>
    </row>
    <row r="2862" spans="1:21" x14ac:dyDescent="0.3">
      <c r="A2862">
        <v>99</v>
      </c>
      <c r="B2862" t="str">
        <f>VLOOKUP(A2862,Funcionários!$A$1:$I$98,2,FALSE)</f>
        <v>Ravi Monteiro</v>
      </c>
      <c r="C2862" s="2" t="s">
        <v>36</v>
      </c>
      <c r="D2862" s="4" t="s">
        <v>4824</v>
      </c>
      <c r="E2862" s="4" t="s">
        <v>4825</v>
      </c>
      <c r="F2862">
        <v>0</v>
      </c>
      <c r="G2862">
        <v>1.5</v>
      </c>
      <c r="H2862">
        <f t="shared" si="176"/>
        <v>2025</v>
      </c>
      <c r="I2862">
        <f t="shared" si="177"/>
        <v>4</v>
      </c>
      <c r="J2862" t="s">
        <v>18</v>
      </c>
      <c r="K2862" t="str">
        <f>VLOOKUP(A2862,Funcionários!$A$1:$I$98,7,FALSE)</f>
        <v>Tarde</v>
      </c>
      <c r="L2862" t="str">
        <f>VLOOKUP(K2862,Turnos!$A$1:$C$4,2,FALSE)</f>
        <v>14:00</v>
      </c>
      <c r="M2862" t="str">
        <f>VLOOKUP(K2862,Turnos!$A$1:$C$4,3,FALSE)</f>
        <v>22:00</v>
      </c>
      <c r="N2862" s="6">
        <v>4.164722222222224</v>
      </c>
      <c r="O2862" s="6">
        <v>15.324444444444444</v>
      </c>
      <c r="P2862" s="6">
        <f t="shared" si="178"/>
        <v>19.489166666666669</v>
      </c>
      <c r="Q2862" t="str">
        <f t="shared" si="179"/>
        <v>Anomalia</v>
      </c>
      <c r="R2862" t="str">
        <f>VLOOKUP(A2862,Funcionários!$A$1:$I$98,6,FALSE)</f>
        <v>RH</v>
      </c>
      <c r="S2862" t="str">
        <f>VLOOKUP(A2862,Funcionários!$A$1:$I$98,5,FALSE)</f>
        <v>Auxiliar</v>
      </c>
      <c r="T2862">
        <f>VLOOKUP(A2862,Funcionários!$A$1:$I$98,8,FALSE)</f>
        <v>1660.43</v>
      </c>
      <c r="U2862" t="str">
        <f>VLOOKUP(A2862,Funcionários!$A$1:$I$98,3,FALSE)</f>
        <v>M</v>
      </c>
    </row>
    <row r="2863" spans="1:21" x14ac:dyDescent="0.3">
      <c r="A2863">
        <v>99</v>
      </c>
      <c r="B2863" t="str">
        <f>VLOOKUP(A2863,Funcionários!$A$1:$I$98,2,FALSE)</f>
        <v>Ravi Monteiro</v>
      </c>
      <c r="C2863" s="2" t="s">
        <v>39</v>
      </c>
      <c r="D2863" s="4" t="s">
        <v>4826</v>
      </c>
      <c r="E2863" s="4" t="s">
        <v>4827</v>
      </c>
      <c r="F2863">
        <v>0</v>
      </c>
      <c r="G2863">
        <v>1.8</v>
      </c>
      <c r="H2863">
        <f t="shared" si="176"/>
        <v>2025</v>
      </c>
      <c r="I2863">
        <f t="shared" si="177"/>
        <v>4</v>
      </c>
      <c r="J2863" t="s">
        <v>22</v>
      </c>
      <c r="K2863" t="str">
        <f>VLOOKUP(A2863,Funcionários!$A$1:$I$98,7,FALSE)</f>
        <v>Tarde</v>
      </c>
      <c r="L2863" t="str">
        <f>VLOOKUP(K2863,Turnos!$A$1:$C$4,2,FALSE)</f>
        <v>14:00</v>
      </c>
      <c r="M2863" t="str">
        <f>VLOOKUP(K2863,Turnos!$A$1:$C$4,3,FALSE)</f>
        <v>22:00</v>
      </c>
      <c r="N2863" s="6">
        <v>10.165555555555557</v>
      </c>
      <c r="O2863" s="6">
        <v>5.2013888888888875</v>
      </c>
      <c r="P2863" s="6">
        <f t="shared" si="178"/>
        <v>15.366944444444444</v>
      </c>
      <c r="Q2863" t="str">
        <f t="shared" si="179"/>
        <v>Anomalia</v>
      </c>
      <c r="R2863" t="str">
        <f>VLOOKUP(A2863,Funcionários!$A$1:$I$98,6,FALSE)</f>
        <v>RH</v>
      </c>
      <c r="S2863" t="str">
        <f>VLOOKUP(A2863,Funcionários!$A$1:$I$98,5,FALSE)</f>
        <v>Auxiliar</v>
      </c>
      <c r="T2863">
        <f>VLOOKUP(A2863,Funcionários!$A$1:$I$98,8,FALSE)</f>
        <v>1660.43</v>
      </c>
      <c r="U2863" t="str">
        <f>VLOOKUP(A2863,Funcionários!$A$1:$I$98,3,FALSE)</f>
        <v>M</v>
      </c>
    </row>
    <row r="2864" spans="1:21" x14ac:dyDescent="0.3">
      <c r="A2864">
        <v>99</v>
      </c>
      <c r="B2864" t="str">
        <f>VLOOKUP(A2864,Funcionários!$A$1:$I$98,2,FALSE)</f>
        <v>Ravi Monteiro</v>
      </c>
      <c r="C2864" s="2" t="s">
        <v>42</v>
      </c>
      <c r="D2864" s="4"/>
      <c r="E2864" s="4"/>
      <c r="F2864">
        <v>0</v>
      </c>
      <c r="G2864">
        <v>0</v>
      </c>
      <c r="H2864">
        <f t="shared" si="176"/>
        <v>2025</v>
      </c>
      <c r="I2864">
        <f t="shared" si="177"/>
        <v>4</v>
      </c>
      <c r="J2864" t="s">
        <v>26</v>
      </c>
      <c r="K2864" t="str">
        <f>VLOOKUP(A2864,Funcionários!$A$1:$I$98,7,FALSE)</f>
        <v>Tarde</v>
      </c>
      <c r="L2864" t="str">
        <f>VLOOKUP(K2864,Turnos!$A$1:$C$4,2,FALSE)</f>
        <v>14:00</v>
      </c>
      <c r="M2864" t="str">
        <f>VLOOKUP(K2864,Turnos!$A$1:$C$4,3,FALSE)</f>
        <v>22:00</v>
      </c>
      <c r="N2864" s="6">
        <v>14</v>
      </c>
      <c r="O2864" s="6">
        <v>22</v>
      </c>
      <c r="P2864" s="6">
        <f t="shared" si="178"/>
        <v>36</v>
      </c>
      <c r="Q2864" t="str">
        <f t="shared" si="179"/>
        <v>Anomalia</v>
      </c>
      <c r="R2864" t="str">
        <f>VLOOKUP(A2864,Funcionários!$A$1:$I$98,6,FALSE)</f>
        <v>RH</v>
      </c>
      <c r="S2864" t="str">
        <f>VLOOKUP(A2864,Funcionários!$A$1:$I$98,5,FALSE)</f>
        <v>Auxiliar</v>
      </c>
      <c r="T2864">
        <f>VLOOKUP(A2864,Funcionários!$A$1:$I$98,8,FALSE)</f>
        <v>1660.43</v>
      </c>
      <c r="U2864" t="str">
        <f>VLOOKUP(A2864,Funcionários!$A$1:$I$98,3,FALSE)</f>
        <v>M</v>
      </c>
    </row>
    <row r="2865" spans="1:21" x14ac:dyDescent="0.3">
      <c r="A2865">
        <v>99</v>
      </c>
      <c r="B2865" t="str">
        <f>VLOOKUP(A2865,Funcionários!$A$1:$I$98,2,FALSE)</f>
        <v>Ravi Monteiro</v>
      </c>
      <c r="C2865" s="2" t="s">
        <v>45</v>
      </c>
      <c r="D2865" s="4" t="s">
        <v>4828</v>
      </c>
      <c r="E2865" s="4" t="s">
        <v>4829</v>
      </c>
      <c r="F2865">
        <v>0</v>
      </c>
      <c r="G2865">
        <v>2.8</v>
      </c>
      <c r="H2865">
        <f t="shared" si="176"/>
        <v>2025</v>
      </c>
      <c r="I2865">
        <f t="shared" si="177"/>
        <v>4</v>
      </c>
      <c r="J2865" t="s">
        <v>28</v>
      </c>
      <c r="K2865" t="str">
        <f>VLOOKUP(A2865,Funcionários!$A$1:$I$98,7,FALSE)</f>
        <v>Tarde</v>
      </c>
      <c r="L2865" t="str">
        <f>VLOOKUP(K2865,Turnos!$A$1:$C$4,2,FALSE)</f>
        <v>14:00</v>
      </c>
      <c r="M2865" t="str">
        <f>VLOOKUP(K2865,Turnos!$A$1:$C$4,3,FALSE)</f>
        <v>22:00</v>
      </c>
      <c r="N2865" s="6">
        <v>8.4300000000000015</v>
      </c>
      <c r="O2865" s="6">
        <v>0.33527777777777601</v>
      </c>
      <c r="P2865" s="6">
        <f t="shared" si="178"/>
        <v>8.7652777777777775</v>
      </c>
      <c r="Q2865" t="str">
        <f t="shared" si="179"/>
        <v>Anomalia</v>
      </c>
      <c r="R2865" t="str">
        <f>VLOOKUP(A2865,Funcionários!$A$1:$I$98,6,FALSE)</f>
        <v>RH</v>
      </c>
      <c r="S2865" t="str">
        <f>VLOOKUP(A2865,Funcionários!$A$1:$I$98,5,FALSE)</f>
        <v>Auxiliar</v>
      </c>
      <c r="T2865">
        <f>VLOOKUP(A2865,Funcionários!$A$1:$I$98,8,FALSE)</f>
        <v>1660.43</v>
      </c>
      <c r="U2865" t="str">
        <f>VLOOKUP(A2865,Funcionários!$A$1:$I$98,3,FALSE)</f>
        <v>M</v>
      </c>
    </row>
    <row r="2866" spans="1:21" x14ac:dyDescent="0.3">
      <c r="A2866">
        <v>99</v>
      </c>
      <c r="B2866" t="str">
        <f>VLOOKUP(A2866,Funcionários!$A$1:$I$98,2,FALSE)</f>
        <v>Ravi Monteiro</v>
      </c>
      <c r="C2866" s="2" t="s">
        <v>48</v>
      </c>
      <c r="D2866" s="4" t="s">
        <v>4830</v>
      </c>
      <c r="E2866" s="4" t="s">
        <v>4831</v>
      </c>
      <c r="F2866">
        <v>0</v>
      </c>
      <c r="G2866">
        <v>0.3</v>
      </c>
      <c r="H2866">
        <f t="shared" si="176"/>
        <v>2025</v>
      </c>
      <c r="I2866">
        <f t="shared" si="177"/>
        <v>4</v>
      </c>
      <c r="J2866" t="s">
        <v>9</v>
      </c>
      <c r="K2866" t="str">
        <f>VLOOKUP(A2866,Funcionários!$A$1:$I$98,7,FALSE)</f>
        <v>Tarde</v>
      </c>
      <c r="L2866" t="str">
        <f>VLOOKUP(K2866,Turnos!$A$1:$C$4,2,FALSE)</f>
        <v>14:00</v>
      </c>
      <c r="M2866" t="str">
        <f>VLOOKUP(K2866,Turnos!$A$1:$C$4,3,FALSE)</f>
        <v>22:00</v>
      </c>
      <c r="N2866" s="6">
        <v>5.4341666666666661</v>
      </c>
      <c r="O2866" s="6">
        <v>5.4966666666666653</v>
      </c>
      <c r="P2866" s="6">
        <f t="shared" si="178"/>
        <v>10.930833333333332</v>
      </c>
      <c r="Q2866" t="str">
        <f t="shared" si="179"/>
        <v>Anomalia</v>
      </c>
      <c r="R2866" t="str">
        <f>VLOOKUP(A2866,Funcionários!$A$1:$I$98,6,FALSE)</f>
        <v>RH</v>
      </c>
      <c r="S2866" t="str">
        <f>VLOOKUP(A2866,Funcionários!$A$1:$I$98,5,FALSE)</f>
        <v>Auxiliar</v>
      </c>
      <c r="T2866">
        <f>VLOOKUP(A2866,Funcionários!$A$1:$I$98,8,FALSE)</f>
        <v>1660.43</v>
      </c>
      <c r="U2866" t="str">
        <f>VLOOKUP(A2866,Funcionários!$A$1:$I$98,3,FALSE)</f>
        <v>M</v>
      </c>
    </row>
    <row r="2867" spans="1:21" x14ac:dyDescent="0.3">
      <c r="A2867">
        <v>99</v>
      </c>
      <c r="B2867" t="str">
        <f>VLOOKUP(A2867,Funcionários!$A$1:$I$98,2,FALSE)</f>
        <v>Ravi Monteiro</v>
      </c>
      <c r="C2867" s="2" t="s">
        <v>51</v>
      </c>
      <c r="D2867" s="4" t="s">
        <v>4832</v>
      </c>
      <c r="E2867" s="4" t="s">
        <v>4833</v>
      </c>
      <c r="F2867">
        <v>0</v>
      </c>
      <c r="G2867">
        <v>0.9</v>
      </c>
      <c r="H2867">
        <f t="shared" si="176"/>
        <v>2025</v>
      </c>
      <c r="I2867">
        <f t="shared" si="177"/>
        <v>4</v>
      </c>
      <c r="J2867" t="s">
        <v>12</v>
      </c>
      <c r="K2867" t="str">
        <f>VLOOKUP(A2867,Funcionários!$A$1:$I$98,7,FALSE)</f>
        <v>Tarde</v>
      </c>
      <c r="L2867" t="str">
        <f>VLOOKUP(K2867,Turnos!$A$1:$C$4,2,FALSE)</f>
        <v>14:00</v>
      </c>
      <c r="M2867" t="str">
        <f>VLOOKUP(K2867,Turnos!$A$1:$C$4,3,FALSE)</f>
        <v>22:00</v>
      </c>
      <c r="N2867" s="6">
        <v>4.2988888888888876</v>
      </c>
      <c r="O2867" s="6">
        <v>21.703055555555554</v>
      </c>
      <c r="P2867" s="6">
        <f t="shared" si="178"/>
        <v>26.00194444444444</v>
      </c>
      <c r="Q2867" t="str">
        <f t="shared" si="179"/>
        <v>Anomalia</v>
      </c>
      <c r="R2867" t="str">
        <f>VLOOKUP(A2867,Funcionários!$A$1:$I$98,6,FALSE)</f>
        <v>RH</v>
      </c>
      <c r="S2867" t="str">
        <f>VLOOKUP(A2867,Funcionários!$A$1:$I$98,5,FALSE)</f>
        <v>Auxiliar</v>
      </c>
      <c r="T2867">
        <f>VLOOKUP(A2867,Funcionários!$A$1:$I$98,8,FALSE)</f>
        <v>1660.43</v>
      </c>
      <c r="U2867" t="str">
        <f>VLOOKUP(A2867,Funcionários!$A$1:$I$98,3,FALSE)</f>
        <v>M</v>
      </c>
    </row>
    <row r="2868" spans="1:21" x14ac:dyDescent="0.3">
      <c r="A2868">
        <v>99</v>
      </c>
      <c r="B2868" t="str">
        <f>VLOOKUP(A2868,Funcionários!$A$1:$I$98,2,FALSE)</f>
        <v>Ravi Monteiro</v>
      </c>
      <c r="C2868" s="2" t="s">
        <v>54</v>
      </c>
      <c r="D2868" s="4" t="s">
        <v>4834</v>
      </c>
      <c r="E2868" s="4" t="s">
        <v>4835</v>
      </c>
      <c r="F2868">
        <v>0</v>
      </c>
      <c r="G2868">
        <v>1</v>
      </c>
      <c r="H2868">
        <f t="shared" si="176"/>
        <v>2025</v>
      </c>
      <c r="I2868">
        <f t="shared" si="177"/>
        <v>4</v>
      </c>
      <c r="J2868" t="s">
        <v>16</v>
      </c>
      <c r="K2868" t="str">
        <f>VLOOKUP(A2868,Funcionários!$A$1:$I$98,7,FALSE)</f>
        <v>Tarde</v>
      </c>
      <c r="L2868" t="str">
        <f>VLOOKUP(K2868,Turnos!$A$1:$C$4,2,FALSE)</f>
        <v>14:00</v>
      </c>
      <c r="M2868" t="str">
        <f>VLOOKUP(K2868,Turnos!$A$1:$C$4,3,FALSE)</f>
        <v>22:00</v>
      </c>
      <c r="N2868" s="6">
        <v>5.391111111111111</v>
      </c>
      <c r="O2868" s="6">
        <v>0.5536111111111115</v>
      </c>
      <c r="P2868" s="6">
        <f t="shared" si="178"/>
        <v>5.9447222222222225</v>
      </c>
      <c r="Q2868" t="str">
        <f t="shared" si="179"/>
        <v>Anomalia</v>
      </c>
      <c r="R2868" t="str">
        <f>VLOOKUP(A2868,Funcionários!$A$1:$I$98,6,FALSE)</f>
        <v>RH</v>
      </c>
      <c r="S2868" t="str">
        <f>VLOOKUP(A2868,Funcionários!$A$1:$I$98,5,FALSE)</f>
        <v>Auxiliar</v>
      </c>
      <c r="T2868">
        <f>VLOOKUP(A2868,Funcionários!$A$1:$I$98,8,FALSE)</f>
        <v>1660.43</v>
      </c>
      <c r="U2868" t="str">
        <f>VLOOKUP(A2868,Funcionários!$A$1:$I$98,3,FALSE)</f>
        <v>M</v>
      </c>
    </row>
    <row r="2869" spans="1:21" x14ac:dyDescent="0.3">
      <c r="A2869">
        <v>99</v>
      </c>
      <c r="B2869" t="str">
        <f>VLOOKUP(A2869,Funcionários!$A$1:$I$98,2,FALSE)</f>
        <v>Ravi Monteiro</v>
      </c>
      <c r="C2869" s="2" t="s">
        <v>57</v>
      </c>
      <c r="D2869" s="4" t="s">
        <v>4836</v>
      </c>
      <c r="E2869" s="4" t="s">
        <v>4837</v>
      </c>
      <c r="F2869">
        <v>0</v>
      </c>
      <c r="G2869">
        <v>1.9</v>
      </c>
      <c r="H2869">
        <f t="shared" si="176"/>
        <v>2025</v>
      </c>
      <c r="I2869">
        <f t="shared" si="177"/>
        <v>4</v>
      </c>
      <c r="J2869" t="s">
        <v>18</v>
      </c>
      <c r="K2869" t="str">
        <f>VLOOKUP(A2869,Funcionários!$A$1:$I$98,7,FALSE)</f>
        <v>Tarde</v>
      </c>
      <c r="L2869" t="str">
        <f>VLOOKUP(K2869,Turnos!$A$1:$C$4,2,FALSE)</f>
        <v>14:00</v>
      </c>
      <c r="M2869" t="str">
        <f>VLOOKUP(K2869,Turnos!$A$1:$C$4,3,FALSE)</f>
        <v>22:00</v>
      </c>
      <c r="N2869" s="6">
        <v>4.3097222222222227</v>
      </c>
      <c r="O2869" s="6">
        <v>15.479444444444445</v>
      </c>
      <c r="P2869" s="6">
        <f t="shared" si="178"/>
        <v>19.789166666666667</v>
      </c>
      <c r="Q2869" t="str">
        <f t="shared" si="179"/>
        <v>Anomalia</v>
      </c>
      <c r="R2869" t="str">
        <f>VLOOKUP(A2869,Funcionários!$A$1:$I$98,6,FALSE)</f>
        <v>RH</v>
      </c>
      <c r="S2869" t="str">
        <f>VLOOKUP(A2869,Funcionários!$A$1:$I$98,5,FALSE)</f>
        <v>Auxiliar</v>
      </c>
      <c r="T2869">
        <f>VLOOKUP(A2869,Funcionários!$A$1:$I$98,8,FALSE)</f>
        <v>1660.43</v>
      </c>
      <c r="U2869" t="str">
        <f>VLOOKUP(A2869,Funcionários!$A$1:$I$98,3,FALSE)</f>
        <v>M</v>
      </c>
    </row>
    <row r="2870" spans="1:21" x14ac:dyDescent="0.3">
      <c r="A2870">
        <v>99</v>
      </c>
      <c r="B2870" t="str">
        <f>VLOOKUP(A2870,Funcionários!$A$1:$I$98,2,FALSE)</f>
        <v>Ravi Monteiro</v>
      </c>
      <c r="C2870" s="2" t="s">
        <v>60</v>
      </c>
      <c r="D2870" s="4" t="s">
        <v>4838</v>
      </c>
      <c r="E2870" s="4" t="s">
        <v>4839</v>
      </c>
      <c r="F2870">
        <v>0</v>
      </c>
      <c r="G2870">
        <v>0.8</v>
      </c>
      <c r="H2870">
        <f t="shared" si="176"/>
        <v>2025</v>
      </c>
      <c r="I2870">
        <f t="shared" si="177"/>
        <v>4</v>
      </c>
      <c r="J2870" t="s">
        <v>22</v>
      </c>
      <c r="K2870" t="str">
        <f>VLOOKUP(A2870,Funcionários!$A$1:$I$98,7,FALSE)</f>
        <v>Tarde</v>
      </c>
      <c r="L2870" t="str">
        <f>VLOOKUP(K2870,Turnos!$A$1:$C$4,2,FALSE)</f>
        <v>14:00</v>
      </c>
      <c r="M2870" t="str">
        <f>VLOOKUP(K2870,Turnos!$A$1:$C$4,3,FALSE)</f>
        <v>22:00</v>
      </c>
      <c r="N2870" s="6">
        <v>2.2047222222222227</v>
      </c>
      <c r="O2870" s="6">
        <v>4.8555555555555534</v>
      </c>
      <c r="P2870" s="6">
        <f t="shared" si="178"/>
        <v>7.0602777777777757</v>
      </c>
      <c r="Q2870" t="str">
        <f t="shared" si="179"/>
        <v>Anomalia</v>
      </c>
      <c r="R2870" t="str">
        <f>VLOOKUP(A2870,Funcionários!$A$1:$I$98,6,FALSE)</f>
        <v>RH</v>
      </c>
      <c r="S2870" t="str">
        <f>VLOOKUP(A2870,Funcionários!$A$1:$I$98,5,FALSE)</f>
        <v>Auxiliar</v>
      </c>
      <c r="T2870">
        <f>VLOOKUP(A2870,Funcionários!$A$1:$I$98,8,FALSE)</f>
        <v>1660.43</v>
      </c>
      <c r="U2870" t="str">
        <f>VLOOKUP(A2870,Funcionários!$A$1:$I$98,3,FALSE)</f>
        <v>M</v>
      </c>
    </row>
    <row r="2871" spans="1:21" x14ac:dyDescent="0.3">
      <c r="A2871">
        <v>99</v>
      </c>
      <c r="B2871" t="str">
        <f>VLOOKUP(A2871,Funcionários!$A$1:$I$98,2,FALSE)</f>
        <v>Ravi Monteiro</v>
      </c>
      <c r="C2871" s="2" t="s">
        <v>63</v>
      </c>
      <c r="D2871" s="4"/>
      <c r="E2871" s="4"/>
      <c r="F2871">
        <v>0</v>
      </c>
      <c r="G2871">
        <v>0</v>
      </c>
      <c r="H2871">
        <f t="shared" si="176"/>
        <v>2025</v>
      </c>
      <c r="I2871">
        <f t="shared" si="177"/>
        <v>4</v>
      </c>
      <c r="J2871" t="s">
        <v>26</v>
      </c>
      <c r="K2871" t="str">
        <f>VLOOKUP(A2871,Funcionários!$A$1:$I$98,7,FALSE)</f>
        <v>Tarde</v>
      </c>
      <c r="L2871" t="str">
        <f>VLOOKUP(K2871,Turnos!$A$1:$C$4,2,FALSE)</f>
        <v>14:00</v>
      </c>
      <c r="M2871" t="str">
        <f>VLOOKUP(K2871,Turnos!$A$1:$C$4,3,FALSE)</f>
        <v>22:00</v>
      </c>
      <c r="N2871" s="6">
        <v>14</v>
      </c>
      <c r="O2871" s="6">
        <v>22</v>
      </c>
      <c r="P2871" s="6">
        <f t="shared" si="178"/>
        <v>36</v>
      </c>
      <c r="Q2871" t="str">
        <f t="shared" si="179"/>
        <v>Anomalia</v>
      </c>
      <c r="R2871" t="str">
        <f>VLOOKUP(A2871,Funcionários!$A$1:$I$98,6,FALSE)</f>
        <v>RH</v>
      </c>
      <c r="S2871" t="str">
        <f>VLOOKUP(A2871,Funcionários!$A$1:$I$98,5,FALSE)</f>
        <v>Auxiliar</v>
      </c>
      <c r="T2871">
        <f>VLOOKUP(A2871,Funcionários!$A$1:$I$98,8,FALSE)</f>
        <v>1660.43</v>
      </c>
      <c r="U2871" t="str">
        <f>VLOOKUP(A2871,Funcionários!$A$1:$I$98,3,FALSE)</f>
        <v>M</v>
      </c>
    </row>
    <row r="2872" spans="1:21" x14ac:dyDescent="0.3">
      <c r="A2872">
        <v>99</v>
      </c>
      <c r="B2872" t="str">
        <f>VLOOKUP(A2872,Funcionários!$A$1:$I$98,2,FALSE)</f>
        <v>Ravi Monteiro</v>
      </c>
      <c r="C2872" s="2" t="s">
        <v>66</v>
      </c>
      <c r="D2872" s="4"/>
      <c r="E2872" s="4"/>
      <c r="F2872">
        <v>1</v>
      </c>
      <c r="G2872">
        <v>0</v>
      </c>
      <c r="H2872">
        <f t="shared" si="176"/>
        <v>2025</v>
      </c>
      <c r="I2872">
        <f t="shared" si="177"/>
        <v>4</v>
      </c>
      <c r="J2872" t="s">
        <v>28</v>
      </c>
      <c r="K2872" t="str">
        <f>VLOOKUP(A2872,Funcionários!$A$1:$I$98,7,FALSE)</f>
        <v>Tarde</v>
      </c>
      <c r="L2872" t="str">
        <f>VLOOKUP(K2872,Turnos!$A$1:$C$4,2,FALSE)</f>
        <v>14:00</v>
      </c>
      <c r="M2872" t="str">
        <f>VLOOKUP(K2872,Turnos!$A$1:$C$4,3,FALSE)</f>
        <v>22:00</v>
      </c>
      <c r="N2872" s="6">
        <v>14</v>
      </c>
      <c r="O2872" s="6">
        <v>22</v>
      </c>
      <c r="P2872" s="6">
        <f t="shared" si="178"/>
        <v>36</v>
      </c>
      <c r="Q2872" t="str">
        <f t="shared" si="179"/>
        <v>Anomalia</v>
      </c>
      <c r="R2872" t="str">
        <f>VLOOKUP(A2872,Funcionários!$A$1:$I$98,6,FALSE)</f>
        <v>RH</v>
      </c>
      <c r="S2872" t="str">
        <f>VLOOKUP(A2872,Funcionários!$A$1:$I$98,5,FALSE)</f>
        <v>Auxiliar</v>
      </c>
      <c r="T2872">
        <f>VLOOKUP(A2872,Funcionários!$A$1:$I$98,8,FALSE)</f>
        <v>1660.43</v>
      </c>
      <c r="U2872" t="str">
        <f>VLOOKUP(A2872,Funcionários!$A$1:$I$98,3,FALSE)</f>
        <v>M</v>
      </c>
    </row>
    <row r="2873" spans="1:21" x14ac:dyDescent="0.3">
      <c r="A2873">
        <v>99</v>
      </c>
      <c r="B2873" t="str">
        <f>VLOOKUP(A2873,Funcionários!$A$1:$I$98,2,FALSE)</f>
        <v>Ravi Monteiro</v>
      </c>
      <c r="C2873" s="2" t="s">
        <v>69</v>
      </c>
      <c r="D2873" s="4" t="s">
        <v>4840</v>
      </c>
      <c r="E2873" s="4" t="s">
        <v>4380</v>
      </c>
      <c r="F2873">
        <v>0</v>
      </c>
      <c r="G2873">
        <v>0.6</v>
      </c>
      <c r="H2873">
        <f t="shared" si="176"/>
        <v>2025</v>
      </c>
      <c r="I2873">
        <f t="shared" si="177"/>
        <v>4</v>
      </c>
      <c r="J2873" t="s">
        <v>9</v>
      </c>
      <c r="K2873" t="str">
        <f>VLOOKUP(A2873,Funcionários!$A$1:$I$98,7,FALSE)</f>
        <v>Tarde</v>
      </c>
      <c r="L2873" t="str">
        <f>VLOOKUP(K2873,Turnos!$A$1:$C$4,2,FALSE)</f>
        <v>14:00</v>
      </c>
      <c r="M2873" t="str">
        <f>VLOOKUP(K2873,Turnos!$A$1:$C$4,3,FALSE)</f>
        <v>22:00</v>
      </c>
      <c r="N2873" s="6">
        <v>0.56944444444444464</v>
      </c>
      <c r="O2873" s="6">
        <v>2.2974999999999994</v>
      </c>
      <c r="P2873" s="6">
        <f t="shared" si="178"/>
        <v>2.8669444444444441</v>
      </c>
      <c r="Q2873" t="str">
        <f t="shared" si="179"/>
        <v>Anomalia</v>
      </c>
      <c r="R2873" t="str">
        <f>VLOOKUP(A2873,Funcionários!$A$1:$I$98,6,FALSE)</f>
        <v>RH</v>
      </c>
      <c r="S2873" t="str">
        <f>VLOOKUP(A2873,Funcionários!$A$1:$I$98,5,FALSE)</f>
        <v>Auxiliar</v>
      </c>
      <c r="T2873">
        <f>VLOOKUP(A2873,Funcionários!$A$1:$I$98,8,FALSE)</f>
        <v>1660.43</v>
      </c>
      <c r="U2873" t="str">
        <f>VLOOKUP(A2873,Funcionários!$A$1:$I$98,3,FALSE)</f>
        <v>M</v>
      </c>
    </row>
    <row r="2874" spans="1:21" x14ac:dyDescent="0.3">
      <c r="A2874">
        <v>99</v>
      </c>
      <c r="B2874" t="str">
        <f>VLOOKUP(A2874,Funcionários!$A$1:$I$98,2,FALSE)</f>
        <v>Ravi Monteiro</v>
      </c>
      <c r="C2874" s="2" t="s">
        <v>72</v>
      </c>
      <c r="D2874" s="4" t="s">
        <v>4841</v>
      </c>
      <c r="E2874" s="4" t="s">
        <v>4842</v>
      </c>
      <c r="F2874">
        <v>0</v>
      </c>
      <c r="G2874">
        <v>0.3</v>
      </c>
      <c r="H2874">
        <f t="shared" si="176"/>
        <v>2025</v>
      </c>
      <c r="I2874">
        <f t="shared" si="177"/>
        <v>4</v>
      </c>
      <c r="J2874" t="s">
        <v>12</v>
      </c>
      <c r="K2874" t="str">
        <f>VLOOKUP(A2874,Funcionários!$A$1:$I$98,7,FALSE)</f>
        <v>Tarde</v>
      </c>
      <c r="L2874" t="str">
        <f>VLOOKUP(K2874,Turnos!$A$1:$C$4,2,FALSE)</f>
        <v>14:00</v>
      </c>
      <c r="M2874" t="str">
        <f>VLOOKUP(K2874,Turnos!$A$1:$C$4,3,FALSE)</f>
        <v>22:00</v>
      </c>
      <c r="N2874" s="6">
        <v>3.5919444444444428</v>
      </c>
      <c r="O2874" s="6">
        <v>0.87222222222222356</v>
      </c>
      <c r="P2874" s="6">
        <f t="shared" si="178"/>
        <v>4.4641666666666664</v>
      </c>
      <c r="Q2874" t="str">
        <f t="shared" si="179"/>
        <v>Anomalia</v>
      </c>
      <c r="R2874" t="str">
        <f>VLOOKUP(A2874,Funcionários!$A$1:$I$98,6,FALSE)</f>
        <v>RH</v>
      </c>
      <c r="S2874" t="str">
        <f>VLOOKUP(A2874,Funcionários!$A$1:$I$98,5,FALSE)</f>
        <v>Auxiliar</v>
      </c>
      <c r="T2874">
        <f>VLOOKUP(A2874,Funcionários!$A$1:$I$98,8,FALSE)</f>
        <v>1660.43</v>
      </c>
      <c r="U2874" t="str">
        <f>VLOOKUP(A2874,Funcionários!$A$1:$I$98,3,FALSE)</f>
        <v>M</v>
      </c>
    </row>
    <row r="2875" spans="1:21" x14ac:dyDescent="0.3">
      <c r="A2875">
        <v>99</v>
      </c>
      <c r="B2875" t="str">
        <f>VLOOKUP(A2875,Funcionários!$A$1:$I$98,2,FALSE)</f>
        <v>Ravi Monteiro</v>
      </c>
      <c r="C2875" s="2" t="s">
        <v>75</v>
      </c>
      <c r="D2875" s="4" t="s">
        <v>4843</v>
      </c>
      <c r="E2875" s="4" t="s">
        <v>4844</v>
      </c>
      <c r="F2875">
        <v>0</v>
      </c>
      <c r="G2875">
        <v>1.1000000000000001</v>
      </c>
      <c r="H2875">
        <f t="shared" si="176"/>
        <v>2025</v>
      </c>
      <c r="I2875">
        <f t="shared" si="177"/>
        <v>4</v>
      </c>
      <c r="J2875" t="s">
        <v>16</v>
      </c>
      <c r="K2875" t="str">
        <f>VLOOKUP(A2875,Funcionários!$A$1:$I$98,7,FALSE)</f>
        <v>Tarde</v>
      </c>
      <c r="L2875" t="str">
        <f>VLOOKUP(K2875,Turnos!$A$1:$C$4,2,FALSE)</f>
        <v>14:00</v>
      </c>
      <c r="M2875" t="str">
        <f>VLOOKUP(K2875,Turnos!$A$1:$C$4,3,FALSE)</f>
        <v>22:00</v>
      </c>
      <c r="N2875" s="6">
        <v>6.0558333333333341</v>
      </c>
      <c r="O2875" s="6">
        <v>8.7591666666666654</v>
      </c>
      <c r="P2875" s="6">
        <f t="shared" si="178"/>
        <v>14.815</v>
      </c>
      <c r="Q2875" t="str">
        <f t="shared" si="179"/>
        <v>Anomalia</v>
      </c>
      <c r="R2875" t="str">
        <f>VLOOKUP(A2875,Funcionários!$A$1:$I$98,6,FALSE)</f>
        <v>RH</v>
      </c>
      <c r="S2875" t="str">
        <f>VLOOKUP(A2875,Funcionários!$A$1:$I$98,5,FALSE)</f>
        <v>Auxiliar</v>
      </c>
      <c r="T2875">
        <f>VLOOKUP(A2875,Funcionários!$A$1:$I$98,8,FALSE)</f>
        <v>1660.43</v>
      </c>
      <c r="U2875" t="str">
        <f>VLOOKUP(A2875,Funcionários!$A$1:$I$98,3,FALSE)</f>
        <v>M</v>
      </c>
    </row>
    <row r="2876" spans="1:21" x14ac:dyDescent="0.3">
      <c r="A2876">
        <v>99</v>
      </c>
      <c r="B2876" t="str">
        <f>VLOOKUP(A2876,Funcionários!$A$1:$I$98,2,FALSE)</f>
        <v>Ravi Monteiro</v>
      </c>
      <c r="C2876" s="2" t="s">
        <v>76</v>
      </c>
      <c r="D2876" s="4"/>
      <c r="E2876" s="4"/>
      <c r="F2876">
        <v>0</v>
      </c>
      <c r="G2876">
        <v>0</v>
      </c>
      <c r="H2876">
        <f t="shared" si="176"/>
        <v>2025</v>
      </c>
      <c r="I2876">
        <f t="shared" si="177"/>
        <v>4</v>
      </c>
      <c r="J2876" t="s">
        <v>18</v>
      </c>
      <c r="K2876" t="str">
        <f>VLOOKUP(A2876,Funcionários!$A$1:$I$98,7,FALSE)</f>
        <v>Tarde</v>
      </c>
      <c r="L2876" t="str">
        <f>VLOOKUP(K2876,Turnos!$A$1:$C$4,2,FALSE)</f>
        <v>14:00</v>
      </c>
      <c r="M2876" t="str">
        <f>VLOOKUP(K2876,Turnos!$A$1:$C$4,3,FALSE)</f>
        <v>22:00</v>
      </c>
      <c r="N2876" s="6">
        <v>14</v>
      </c>
      <c r="O2876" s="6">
        <v>22</v>
      </c>
      <c r="P2876" s="6">
        <f t="shared" si="178"/>
        <v>36</v>
      </c>
      <c r="Q2876" t="str">
        <f t="shared" si="179"/>
        <v>Anomalia</v>
      </c>
      <c r="R2876" t="str">
        <f>VLOOKUP(A2876,Funcionários!$A$1:$I$98,6,FALSE)</f>
        <v>RH</v>
      </c>
      <c r="S2876" t="str">
        <f>VLOOKUP(A2876,Funcionários!$A$1:$I$98,5,FALSE)</f>
        <v>Auxiliar</v>
      </c>
      <c r="T2876">
        <f>VLOOKUP(A2876,Funcionários!$A$1:$I$98,8,FALSE)</f>
        <v>1660.43</v>
      </c>
      <c r="U2876" t="str">
        <f>VLOOKUP(A2876,Funcionários!$A$1:$I$98,3,FALSE)</f>
        <v>M</v>
      </c>
    </row>
    <row r="2877" spans="1:21" x14ac:dyDescent="0.3">
      <c r="A2877">
        <v>99</v>
      </c>
      <c r="B2877" t="str">
        <f>VLOOKUP(A2877,Funcionários!$A$1:$I$98,2,FALSE)</f>
        <v>Ravi Monteiro</v>
      </c>
      <c r="C2877" s="2" t="s">
        <v>79</v>
      </c>
      <c r="D2877" s="4" t="s">
        <v>4845</v>
      </c>
      <c r="E2877" s="4" t="s">
        <v>4846</v>
      </c>
      <c r="F2877">
        <v>0</v>
      </c>
      <c r="G2877">
        <v>2.6</v>
      </c>
      <c r="H2877">
        <f t="shared" si="176"/>
        <v>2025</v>
      </c>
      <c r="I2877">
        <f t="shared" si="177"/>
        <v>4</v>
      </c>
      <c r="J2877" t="s">
        <v>22</v>
      </c>
      <c r="K2877" t="str">
        <f>VLOOKUP(A2877,Funcionários!$A$1:$I$98,7,FALSE)</f>
        <v>Tarde</v>
      </c>
      <c r="L2877" t="str">
        <f>VLOOKUP(K2877,Turnos!$A$1:$C$4,2,FALSE)</f>
        <v>14:00</v>
      </c>
      <c r="M2877" t="str">
        <f>VLOOKUP(K2877,Turnos!$A$1:$C$4,3,FALSE)</f>
        <v>22:00</v>
      </c>
      <c r="N2877" s="6">
        <v>2.6013888888888861</v>
      </c>
      <c r="O2877" s="6">
        <v>15.768611111111111</v>
      </c>
      <c r="P2877" s="6">
        <f t="shared" si="178"/>
        <v>18.369999999999997</v>
      </c>
      <c r="Q2877" t="str">
        <f t="shared" si="179"/>
        <v>Anomalia</v>
      </c>
      <c r="R2877" t="str">
        <f>VLOOKUP(A2877,Funcionários!$A$1:$I$98,6,FALSE)</f>
        <v>RH</v>
      </c>
      <c r="S2877" t="str">
        <f>VLOOKUP(A2877,Funcionários!$A$1:$I$98,5,FALSE)</f>
        <v>Auxiliar</v>
      </c>
      <c r="T2877">
        <f>VLOOKUP(A2877,Funcionários!$A$1:$I$98,8,FALSE)</f>
        <v>1660.43</v>
      </c>
      <c r="U2877" t="str">
        <f>VLOOKUP(A2877,Funcionários!$A$1:$I$98,3,FALSE)</f>
        <v>M</v>
      </c>
    </row>
    <row r="2878" spans="1:21" x14ac:dyDescent="0.3">
      <c r="A2878">
        <v>99</v>
      </c>
      <c r="B2878" t="str">
        <f>VLOOKUP(A2878,Funcionários!$A$1:$I$98,2,FALSE)</f>
        <v>Ravi Monteiro</v>
      </c>
      <c r="C2878" s="2" t="s">
        <v>82</v>
      </c>
      <c r="D2878" s="4" t="s">
        <v>4847</v>
      </c>
      <c r="E2878" s="4" t="s">
        <v>4848</v>
      </c>
      <c r="F2878">
        <v>0</v>
      </c>
      <c r="G2878">
        <v>1.1000000000000001</v>
      </c>
      <c r="H2878">
        <f t="shared" si="176"/>
        <v>2025</v>
      </c>
      <c r="I2878">
        <f t="shared" si="177"/>
        <v>4</v>
      </c>
      <c r="J2878" t="s">
        <v>26</v>
      </c>
      <c r="K2878" t="str">
        <f>VLOOKUP(A2878,Funcionários!$A$1:$I$98,7,FALSE)</f>
        <v>Tarde</v>
      </c>
      <c r="L2878" t="str">
        <f>VLOOKUP(K2878,Turnos!$A$1:$C$4,2,FALSE)</f>
        <v>14:00</v>
      </c>
      <c r="M2878" t="str">
        <f>VLOOKUP(K2878,Turnos!$A$1:$C$4,3,FALSE)</f>
        <v>22:00</v>
      </c>
      <c r="N2878" s="6">
        <v>3.4127777777777748</v>
      </c>
      <c r="O2878" s="6">
        <v>18.075833333333332</v>
      </c>
      <c r="P2878" s="6">
        <f t="shared" si="178"/>
        <v>21.488611111111105</v>
      </c>
      <c r="Q2878" t="str">
        <f t="shared" si="179"/>
        <v>Anomalia</v>
      </c>
      <c r="R2878" t="str">
        <f>VLOOKUP(A2878,Funcionários!$A$1:$I$98,6,FALSE)</f>
        <v>RH</v>
      </c>
      <c r="S2878" t="str">
        <f>VLOOKUP(A2878,Funcionários!$A$1:$I$98,5,FALSE)</f>
        <v>Auxiliar</v>
      </c>
      <c r="T2878">
        <f>VLOOKUP(A2878,Funcionários!$A$1:$I$98,8,FALSE)</f>
        <v>1660.43</v>
      </c>
      <c r="U2878" t="str">
        <f>VLOOKUP(A2878,Funcionários!$A$1:$I$98,3,FALSE)</f>
        <v>M</v>
      </c>
    </row>
    <row r="2879" spans="1:21" x14ac:dyDescent="0.3">
      <c r="A2879">
        <v>99</v>
      </c>
      <c r="B2879" t="str">
        <f>VLOOKUP(A2879,Funcionários!$A$1:$I$98,2,FALSE)</f>
        <v>Ravi Monteiro</v>
      </c>
      <c r="C2879" s="2" t="s">
        <v>85</v>
      </c>
      <c r="D2879" s="4" t="s">
        <v>4849</v>
      </c>
      <c r="E2879" s="4" t="s">
        <v>4850</v>
      </c>
      <c r="F2879">
        <v>0</v>
      </c>
      <c r="G2879">
        <v>1.1000000000000001</v>
      </c>
      <c r="H2879">
        <f t="shared" si="176"/>
        <v>2025</v>
      </c>
      <c r="I2879">
        <f t="shared" si="177"/>
        <v>4</v>
      </c>
      <c r="J2879" t="s">
        <v>28</v>
      </c>
      <c r="K2879" t="str">
        <f>VLOOKUP(A2879,Funcionários!$A$1:$I$98,7,FALSE)</f>
        <v>Tarde</v>
      </c>
      <c r="L2879" t="str">
        <f>VLOOKUP(K2879,Turnos!$A$1:$C$4,2,FALSE)</f>
        <v>14:00</v>
      </c>
      <c r="M2879" t="str">
        <f>VLOOKUP(K2879,Turnos!$A$1:$C$4,3,FALSE)</f>
        <v>22:00</v>
      </c>
      <c r="N2879" s="6">
        <v>8.3233333333333341</v>
      </c>
      <c r="O2879" s="6">
        <v>3.1811111111111092</v>
      </c>
      <c r="P2879" s="6">
        <f t="shared" si="178"/>
        <v>11.504444444444443</v>
      </c>
      <c r="Q2879" t="str">
        <f t="shared" si="179"/>
        <v>Anomalia</v>
      </c>
      <c r="R2879" t="str">
        <f>VLOOKUP(A2879,Funcionários!$A$1:$I$98,6,FALSE)</f>
        <v>RH</v>
      </c>
      <c r="S2879" t="str">
        <f>VLOOKUP(A2879,Funcionários!$A$1:$I$98,5,FALSE)</f>
        <v>Auxiliar</v>
      </c>
      <c r="T2879">
        <f>VLOOKUP(A2879,Funcionários!$A$1:$I$98,8,FALSE)</f>
        <v>1660.43</v>
      </c>
      <c r="U2879" t="str">
        <f>VLOOKUP(A2879,Funcionários!$A$1:$I$98,3,FALSE)</f>
        <v>M</v>
      </c>
    </row>
    <row r="2880" spans="1:21" x14ac:dyDescent="0.3">
      <c r="A2880">
        <v>99</v>
      </c>
      <c r="B2880" t="str">
        <f>VLOOKUP(A2880,Funcionários!$A$1:$I$98,2,FALSE)</f>
        <v>Ravi Monteiro</v>
      </c>
      <c r="C2880" s="2" t="s">
        <v>88</v>
      </c>
      <c r="D2880" s="4" t="s">
        <v>4851</v>
      </c>
      <c r="E2880" s="4" t="s">
        <v>4852</v>
      </c>
      <c r="F2880">
        <v>0</v>
      </c>
      <c r="G2880">
        <v>1.2</v>
      </c>
      <c r="H2880">
        <f t="shared" si="176"/>
        <v>2025</v>
      </c>
      <c r="I2880">
        <f t="shared" si="177"/>
        <v>4</v>
      </c>
      <c r="J2880" t="s">
        <v>9</v>
      </c>
      <c r="K2880" t="str">
        <f>VLOOKUP(A2880,Funcionários!$A$1:$I$98,7,FALSE)</f>
        <v>Tarde</v>
      </c>
      <c r="L2880" t="str">
        <f>VLOOKUP(K2880,Turnos!$A$1:$C$4,2,FALSE)</f>
        <v>14:00</v>
      </c>
      <c r="M2880" t="str">
        <f>VLOOKUP(K2880,Turnos!$A$1:$C$4,3,FALSE)</f>
        <v>22:00</v>
      </c>
      <c r="N2880" s="6">
        <v>8.9730555555555576</v>
      </c>
      <c r="O2880" s="6">
        <v>0.47416666666666352</v>
      </c>
      <c r="P2880" s="6">
        <f t="shared" si="178"/>
        <v>9.4472222222222211</v>
      </c>
      <c r="Q2880" t="str">
        <f t="shared" si="179"/>
        <v>Anomalia</v>
      </c>
      <c r="R2880" t="str">
        <f>VLOOKUP(A2880,Funcionários!$A$1:$I$98,6,FALSE)</f>
        <v>RH</v>
      </c>
      <c r="S2880" t="str">
        <f>VLOOKUP(A2880,Funcionários!$A$1:$I$98,5,FALSE)</f>
        <v>Auxiliar</v>
      </c>
      <c r="T2880">
        <f>VLOOKUP(A2880,Funcionários!$A$1:$I$98,8,FALSE)</f>
        <v>1660.43</v>
      </c>
      <c r="U2880" t="str">
        <f>VLOOKUP(A2880,Funcionários!$A$1:$I$98,3,FALSE)</f>
        <v>M</v>
      </c>
    </row>
    <row r="2881" spans="1:21" x14ac:dyDescent="0.3">
      <c r="A2881">
        <v>99</v>
      </c>
      <c r="B2881" t="str">
        <f>VLOOKUP(A2881,Funcionários!$A$1:$I$98,2,FALSE)</f>
        <v>Ravi Monteiro</v>
      </c>
      <c r="C2881" s="2" t="s">
        <v>91</v>
      </c>
      <c r="D2881" s="4" t="s">
        <v>4853</v>
      </c>
      <c r="E2881" s="4" t="s">
        <v>4854</v>
      </c>
      <c r="F2881">
        <v>0</v>
      </c>
      <c r="G2881">
        <v>2.2000000000000002</v>
      </c>
      <c r="H2881">
        <f t="shared" si="176"/>
        <v>2025</v>
      </c>
      <c r="I2881">
        <f t="shared" si="177"/>
        <v>4</v>
      </c>
      <c r="J2881" t="s">
        <v>12</v>
      </c>
      <c r="K2881" t="str">
        <f>VLOOKUP(A2881,Funcionários!$A$1:$I$98,7,FALSE)</f>
        <v>Tarde</v>
      </c>
      <c r="L2881" t="str">
        <f>VLOOKUP(K2881,Turnos!$A$1:$C$4,2,FALSE)</f>
        <v>14:00</v>
      </c>
      <c r="M2881" t="str">
        <f>VLOOKUP(K2881,Turnos!$A$1:$C$4,3,FALSE)</f>
        <v>22:00</v>
      </c>
      <c r="N2881" s="6">
        <v>7.4477777777777767</v>
      </c>
      <c r="O2881" s="6">
        <v>8.2208333333333314</v>
      </c>
      <c r="P2881" s="6">
        <f t="shared" si="178"/>
        <v>15.668611111111108</v>
      </c>
      <c r="Q2881" t="str">
        <f t="shared" si="179"/>
        <v>Anomalia</v>
      </c>
      <c r="R2881" t="str">
        <f>VLOOKUP(A2881,Funcionários!$A$1:$I$98,6,FALSE)</f>
        <v>RH</v>
      </c>
      <c r="S2881" t="str">
        <f>VLOOKUP(A2881,Funcionários!$A$1:$I$98,5,FALSE)</f>
        <v>Auxiliar</v>
      </c>
      <c r="T2881">
        <f>VLOOKUP(A2881,Funcionários!$A$1:$I$98,8,FALSE)</f>
        <v>1660.43</v>
      </c>
      <c r="U2881" t="str">
        <f>VLOOKUP(A2881,Funcionários!$A$1:$I$98,3,FALSE)</f>
        <v>M</v>
      </c>
    </row>
    <row r="2882" spans="1:21" x14ac:dyDescent="0.3">
      <c r="A2882">
        <v>100</v>
      </c>
      <c r="B2882" t="str">
        <f>VLOOKUP(A2882,Funcionários!$A$1:$I$98,2,FALSE)</f>
        <v>Gustavo Dias</v>
      </c>
      <c r="C2882" s="2" t="s">
        <v>7</v>
      </c>
      <c r="D2882" s="4" t="s">
        <v>4855</v>
      </c>
      <c r="E2882" s="4" t="s">
        <v>2846</v>
      </c>
      <c r="F2882">
        <v>0</v>
      </c>
      <c r="G2882">
        <v>2.7</v>
      </c>
      <c r="H2882">
        <f t="shared" si="176"/>
        <v>2025</v>
      </c>
      <c r="I2882">
        <f t="shared" si="177"/>
        <v>5</v>
      </c>
      <c r="J2882" t="s">
        <v>9</v>
      </c>
      <c r="K2882" t="str">
        <f>VLOOKUP(A2882,Funcionários!$A$1:$I$98,7,FALSE)</f>
        <v>Tarde</v>
      </c>
      <c r="L2882" t="str">
        <f>VLOOKUP(K2882,Turnos!$A$1:$C$4,2,FALSE)</f>
        <v>14:00</v>
      </c>
      <c r="M2882" t="str">
        <f>VLOOKUP(K2882,Turnos!$A$1:$C$4,3,FALSE)</f>
        <v>22:00</v>
      </c>
      <c r="N2882" s="6">
        <v>4.2944444444444434</v>
      </c>
      <c r="O2882" s="6">
        <v>14.910277777777781</v>
      </c>
      <c r="P2882" s="6">
        <f t="shared" si="178"/>
        <v>19.204722222222223</v>
      </c>
      <c r="Q2882" t="str">
        <f t="shared" si="179"/>
        <v>Anomalia</v>
      </c>
      <c r="R2882" t="str">
        <f>VLOOKUP(A2882,Funcionários!$A$1:$I$98,6,FALSE)</f>
        <v>Comercial</v>
      </c>
      <c r="S2882" t="str">
        <f>VLOOKUP(A2882,Funcionários!$A$1:$I$98,5,FALSE)</f>
        <v>Analista</v>
      </c>
      <c r="T2882">
        <f>VLOOKUP(A2882,Funcionários!$A$1:$I$98,8,FALSE)</f>
        <v>8525.76</v>
      </c>
      <c r="U2882" t="str">
        <f>VLOOKUP(A2882,Funcionários!$A$1:$I$98,3,FALSE)</f>
        <v>F</v>
      </c>
    </row>
    <row r="2883" spans="1:21" x14ac:dyDescent="0.3">
      <c r="A2883">
        <v>100</v>
      </c>
      <c r="B2883" t="str">
        <f>VLOOKUP(A2883,Funcionários!$A$1:$I$98,2,FALSE)</f>
        <v>Gustavo Dias</v>
      </c>
      <c r="C2883" s="2" t="s">
        <v>10</v>
      </c>
      <c r="D2883" s="4" t="s">
        <v>4856</v>
      </c>
      <c r="E2883" s="4" t="s">
        <v>4857</v>
      </c>
      <c r="F2883">
        <v>0</v>
      </c>
      <c r="G2883">
        <v>2.1</v>
      </c>
      <c r="H2883">
        <f t="shared" ref="H2883:H2911" si="180">YEAR(C2883)</f>
        <v>2025</v>
      </c>
      <c r="I2883">
        <f t="shared" ref="I2883:I2911" si="181">MONTH(C2883)</f>
        <v>5</v>
      </c>
      <c r="J2883" t="s">
        <v>12</v>
      </c>
      <c r="K2883" t="str">
        <f>VLOOKUP(A2883,Funcionários!$A$1:$I$98,7,FALSE)</f>
        <v>Tarde</v>
      </c>
      <c r="L2883" t="str">
        <f>VLOOKUP(K2883,Turnos!$A$1:$C$4,2,FALSE)</f>
        <v>14:00</v>
      </c>
      <c r="M2883" t="str">
        <f>VLOOKUP(K2883,Turnos!$A$1:$C$4,3,FALSE)</f>
        <v>22:00</v>
      </c>
      <c r="N2883" s="6">
        <v>4.58361111111111</v>
      </c>
      <c r="O2883" s="6">
        <v>12.319444444444441</v>
      </c>
      <c r="P2883" s="6">
        <f t="shared" ref="P2883:P2911" si="182">N2883+O2883</f>
        <v>16.90305555555555</v>
      </c>
      <c r="Q2883" t="str">
        <f t="shared" ref="Q2883:Q2911" si="183">IF(OR(N2883&gt;2,O2883&gt;2),"Anomalia","OK")</f>
        <v>Anomalia</v>
      </c>
      <c r="R2883" t="str">
        <f>VLOOKUP(A2883,Funcionários!$A$1:$I$98,6,FALSE)</f>
        <v>Comercial</v>
      </c>
      <c r="S2883" t="str">
        <f>VLOOKUP(A2883,Funcionários!$A$1:$I$98,5,FALSE)</f>
        <v>Analista</v>
      </c>
      <c r="T2883">
        <f>VLOOKUP(A2883,Funcionários!$A$1:$I$98,8,FALSE)</f>
        <v>8525.76</v>
      </c>
      <c r="U2883" t="str">
        <f>VLOOKUP(A2883,Funcionários!$A$1:$I$98,3,FALSE)</f>
        <v>F</v>
      </c>
    </row>
    <row r="2884" spans="1:21" x14ac:dyDescent="0.3">
      <c r="A2884">
        <v>100</v>
      </c>
      <c r="B2884" t="str">
        <f>VLOOKUP(A2884,Funcionários!$A$1:$I$98,2,FALSE)</f>
        <v>Gustavo Dias</v>
      </c>
      <c r="C2884" s="2" t="s">
        <v>13</v>
      </c>
      <c r="D2884" s="4"/>
      <c r="E2884" s="4"/>
      <c r="F2884">
        <v>1</v>
      </c>
      <c r="G2884">
        <v>0</v>
      </c>
      <c r="H2884">
        <f t="shared" si="180"/>
        <v>2025</v>
      </c>
      <c r="I2884">
        <f t="shared" si="181"/>
        <v>5</v>
      </c>
      <c r="J2884" t="s">
        <v>16</v>
      </c>
      <c r="K2884" t="str">
        <f>VLOOKUP(A2884,Funcionários!$A$1:$I$98,7,FALSE)</f>
        <v>Tarde</v>
      </c>
      <c r="L2884" t="str">
        <f>VLOOKUP(K2884,Turnos!$A$1:$C$4,2,FALSE)</f>
        <v>14:00</v>
      </c>
      <c r="M2884" t="str">
        <f>VLOOKUP(K2884,Turnos!$A$1:$C$4,3,FALSE)</f>
        <v>22:00</v>
      </c>
      <c r="N2884" s="6">
        <v>14</v>
      </c>
      <c r="O2884" s="6">
        <v>22</v>
      </c>
      <c r="P2884" s="6">
        <f t="shared" si="182"/>
        <v>36</v>
      </c>
      <c r="Q2884" t="str">
        <f t="shared" si="183"/>
        <v>Anomalia</v>
      </c>
      <c r="R2884" t="str">
        <f>VLOOKUP(A2884,Funcionários!$A$1:$I$98,6,FALSE)</f>
        <v>Comercial</v>
      </c>
      <c r="S2884" t="str">
        <f>VLOOKUP(A2884,Funcionários!$A$1:$I$98,5,FALSE)</f>
        <v>Analista</v>
      </c>
      <c r="T2884">
        <f>VLOOKUP(A2884,Funcionários!$A$1:$I$98,8,FALSE)</f>
        <v>8525.76</v>
      </c>
      <c r="U2884" t="str">
        <f>VLOOKUP(A2884,Funcionários!$A$1:$I$98,3,FALSE)</f>
        <v>F</v>
      </c>
    </row>
    <row r="2885" spans="1:21" x14ac:dyDescent="0.3">
      <c r="A2885">
        <v>100</v>
      </c>
      <c r="B2885" t="str">
        <f>VLOOKUP(A2885,Funcionários!$A$1:$I$98,2,FALSE)</f>
        <v>Gustavo Dias</v>
      </c>
      <c r="C2885" s="2" t="s">
        <v>17</v>
      </c>
      <c r="D2885" s="4" t="s">
        <v>4858</v>
      </c>
      <c r="E2885" s="4" t="s">
        <v>4859</v>
      </c>
      <c r="F2885">
        <v>0</v>
      </c>
      <c r="G2885">
        <v>2.2000000000000002</v>
      </c>
      <c r="H2885">
        <f t="shared" si="180"/>
        <v>2025</v>
      </c>
      <c r="I2885">
        <f t="shared" si="181"/>
        <v>5</v>
      </c>
      <c r="J2885" t="s">
        <v>18</v>
      </c>
      <c r="K2885" t="str">
        <f>VLOOKUP(A2885,Funcionários!$A$1:$I$98,7,FALSE)</f>
        <v>Tarde</v>
      </c>
      <c r="L2885" t="str">
        <f>VLOOKUP(K2885,Turnos!$A$1:$C$4,2,FALSE)</f>
        <v>14:00</v>
      </c>
      <c r="M2885" t="str">
        <f>VLOOKUP(K2885,Turnos!$A$1:$C$4,3,FALSE)</f>
        <v>22:00</v>
      </c>
      <c r="N2885" s="6">
        <v>5.8125000000000009</v>
      </c>
      <c r="O2885" s="6">
        <v>0.98805555555555635</v>
      </c>
      <c r="P2885" s="6">
        <f t="shared" si="182"/>
        <v>6.8005555555555572</v>
      </c>
      <c r="Q2885" t="str">
        <f t="shared" si="183"/>
        <v>Anomalia</v>
      </c>
      <c r="R2885" t="str">
        <f>VLOOKUP(A2885,Funcionários!$A$1:$I$98,6,FALSE)</f>
        <v>Comercial</v>
      </c>
      <c r="S2885" t="str">
        <f>VLOOKUP(A2885,Funcionários!$A$1:$I$98,5,FALSE)</f>
        <v>Analista</v>
      </c>
      <c r="T2885">
        <f>VLOOKUP(A2885,Funcionários!$A$1:$I$98,8,FALSE)</f>
        <v>8525.76</v>
      </c>
      <c r="U2885" t="str">
        <f>VLOOKUP(A2885,Funcionários!$A$1:$I$98,3,FALSE)</f>
        <v>F</v>
      </c>
    </row>
    <row r="2886" spans="1:21" x14ac:dyDescent="0.3">
      <c r="A2886">
        <v>100</v>
      </c>
      <c r="B2886" t="str">
        <f>VLOOKUP(A2886,Funcionários!$A$1:$I$98,2,FALSE)</f>
        <v>Gustavo Dias</v>
      </c>
      <c r="C2886" s="2" t="s">
        <v>19</v>
      </c>
      <c r="D2886" s="4"/>
      <c r="E2886" s="4"/>
      <c r="F2886">
        <v>0</v>
      </c>
      <c r="G2886">
        <v>0</v>
      </c>
      <c r="H2886">
        <f t="shared" si="180"/>
        <v>2025</v>
      </c>
      <c r="I2886">
        <f t="shared" si="181"/>
        <v>5</v>
      </c>
      <c r="J2886" t="s">
        <v>22</v>
      </c>
      <c r="K2886" t="str">
        <f>VLOOKUP(A2886,Funcionários!$A$1:$I$98,7,FALSE)</f>
        <v>Tarde</v>
      </c>
      <c r="L2886" t="str">
        <f>VLOOKUP(K2886,Turnos!$A$1:$C$4,2,FALSE)</f>
        <v>14:00</v>
      </c>
      <c r="M2886" t="str">
        <f>VLOOKUP(K2886,Turnos!$A$1:$C$4,3,FALSE)</f>
        <v>22:00</v>
      </c>
      <c r="N2886" s="6">
        <v>14</v>
      </c>
      <c r="O2886" s="6">
        <v>22</v>
      </c>
      <c r="P2886" s="6">
        <f t="shared" si="182"/>
        <v>36</v>
      </c>
      <c r="Q2886" t="str">
        <f t="shared" si="183"/>
        <v>Anomalia</v>
      </c>
      <c r="R2886" t="str">
        <f>VLOOKUP(A2886,Funcionários!$A$1:$I$98,6,FALSE)</f>
        <v>Comercial</v>
      </c>
      <c r="S2886" t="str">
        <f>VLOOKUP(A2886,Funcionários!$A$1:$I$98,5,FALSE)</f>
        <v>Analista</v>
      </c>
      <c r="T2886">
        <f>VLOOKUP(A2886,Funcionários!$A$1:$I$98,8,FALSE)</f>
        <v>8525.76</v>
      </c>
      <c r="U2886" t="str">
        <f>VLOOKUP(A2886,Funcionários!$A$1:$I$98,3,FALSE)</f>
        <v>F</v>
      </c>
    </row>
    <row r="2887" spans="1:21" x14ac:dyDescent="0.3">
      <c r="A2887">
        <v>100</v>
      </c>
      <c r="B2887" t="str">
        <f>VLOOKUP(A2887,Funcionários!$A$1:$I$98,2,FALSE)</f>
        <v>Gustavo Dias</v>
      </c>
      <c r="C2887" s="2" t="s">
        <v>23</v>
      </c>
      <c r="D2887" s="4" t="s">
        <v>4860</v>
      </c>
      <c r="E2887" s="4" t="s">
        <v>4861</v>
      </c>
      <c r="F2887">
        <v>0</v>
      </c>
      <c r="G2887">
        <v>1.7</v>
      </c>
      <c r="H2887">
        <f t="shared" si="180"/>
        <v>2025</v>
      </c>
      <c r="I2887">
        <f t="shared" si="181"/>
        <v>5</v>
      </c>
      <c r="J2887" t="s">
        <v>26</v>
      </c>
      <c r="K2887" t="str">
        <f>VLOOKUP(A2887,Funcionários!$A$1:$I$98,7,FALSE)</f>
        <v>Tarde</v>
      </c>
      <c r="L2887" t="str">
        <f>VLOOKUP(K2887,Turnos!$A$1:$C$4,2,FALSE)</f>
        <v>14:00</v>
      </c>
      <c r="M2887" t="str">
        <f>VLOOKUP(K2887,Turnos!$A$1:$C$4,3,FALSE)</f>
        <v>22:00</v>
      </c>
      <c r="N2887" s="6">
        <v>1.8983333333333343</v>
      </c>
      <c r="O2887" s="6">
        <v>16.485277777777778</v>
      </c>
      <c r="P2887" s="6">
        <f t="shared" si="182"/>
        <v>18.383611111111112</v>
      </c>
      <c r="Q2887" t="str">
        <f t="shared" si="183"/>
        <v>Anomalia</v>
      </c>
      <c r="R2887" t="str">
        <f>VLOOKUP(A2887,Funcionários!$A$1:$I$98,6,FALSE)</f>
        <v>Comercial</v>
      </c>
      <c r="S2887" t="str">
        <f>VLOOKUP(A2887,Funcionários!$A$1:$I$98,5,FALSE)</f>
        <v>Analista</v>
      </c>
      <c r="T2887">
        <f>VLOOKUP(A2887,Funcionários!$A$1:$I$98,8,FALSE)</f>
        <v>8525.76</v>
      </c>
      <c r="U2887" t="str">
        <f>VLOOKUP(A2887,Funcionários!$A$1:$I$98,3,FALSE)</f>
        <v>F</v>
      </c>
    </row>
    <row r="2888" spans="1:21" x14ac:dyDescent="0.3">
      <c r="A2888">
        <v>100</v>
      </c>
      <c r="B2888" t="str">
        <f>VLOOKUP(A2888,Funcionários!$A$1:$I$98,2,FALSE)</f>
        <v>Gustavo Dias</v>
      </c>
      <c r="C2888" s="2" t="s">
        <v>27</v>
      </c>
      <c r="D2888" s="4" t="s">
        <v>4862</v>
      </c>
      <c r="E2888" s="4" t="s">
        <v>4863</v>
      </c>
      <c r="F2888">
        <v>0</v>
      </c>
      <c r="G2888">
        <v>2.6</v>
      </c>
      <c r="H2888">
        <f t="shared" si="180"/>
        <v>2025</v>
      </c>
      <c r="I2888">
        <f t="shared" si="181"/>
        <v>5</v>
      </c>
      <c r="J2888" t="s">
        <v>28</v>
      </c>
      <c r="K2888" t="str">
        <f>VLOOKUP(A2888,Funcionários!$A$1:$I$98,7,FALSE)</f>
        <v>Tarde</v>
      </c>
      <c r="L2888" t="str">
        <f>VLOOKUP(K2888,Turnos!$A$1:$C$4,2,FALSE)</f>
        <v>14:00</v>
      </c>
      <c r="M2888" t="str">
        <f>VLOOKUP(K2888,Turnos!$A$1:$C$4,3,FALSE)</f>
        <v>22:00</v>
      </c>
      <c r="N2888" s="6">
        <v>3.0330555555555576</v>
      </c>
      <c r="O2888" s="6">
        <v>5.2238888888888884</v>
      </c>
      <c r="P2888" s="6">
        <f t="shared" si="182"/>
        <v>8.2569444444444464</v>
      </c>
      <c r="Q2888" t="str">
        <f t="shared" si="183"/>
        <v>Anomalia</v>
      </c>
      <c r="R2888" t="str">
        <f>VLOOKUP(A2888,Funcionários!$A$1:$I$98,6,FALSE)</f>
        <v>Comercial</v>
      </c>
      <c r="S2888" t="str">
        <f>VLOOKUP(A2888,Funcionários!$A$1:$I$98,5,FALSE)</f>
        <v>Analista</v>
      </c>
      <c r="T2888">
        <f>VLOOKUP(A2888,Funcionários!$A$1:$I$98,8,FALSE)</f>
        <v>8525.76</v>
      </c>
      <c r="U2888" t="str">
        <f>VLOOKUP(A2888,Funcionários!$A$1:$I$98,3,FALSE)</f>
        <v>F</v>
      </c>
    </row>
    <row r="2889" spans="1:21" x14ac:dyDescent="0.3">
      <c r="A2889">
        <v>100</v>
      </c>
      <c r="B2889" t="str">
        <f>VLOOKUP(A2889,Funcionários!$A$1:$I$98,2,FALSE)</f>
        <v>Gustavo Dias</v>
      </c>
      <c r="C2889" s="2" t="s">
        <v>29</v>
      </c>
      <c r="D2889" s="4" t="s">
        <v>4864</v>
      </c>
      <c r="E2889" s="4" t="s">
        <v>4865</v>
      </c>
      <c r="F2889">
        <v>0</v>
      </c>
      <c r="G2889">
        <v>2.7</v>
      </c>
      <c r="H2889">
        <f t="shared" si="180"/>
        <v>2025</v>
      </c>
      <c r="I2889">
        <f t="shared" si="181"/>
        <v>4</v>
      </c>
      <c r="J2889" t="s">
        <v>9</v>
      </c>
      <c r="K2889" t="str">
        <f>VLOOKUP(A2889,Funcionários!$A$1:$I$98,7,FALSE)</f>
        <v>Tarde</v>
      </c>
      <c r="L2889" t="str">
        <f>VLOOKUP(K2889,Turnos!$A$1:$C$4,2,FALSE)</f>
        <v>14:00</v>
      </c>
      <c r="M2889" t="str">
        <f>VLOOKUP(K2889,Turnos!$A$1:$C$4,3,FALSE)</f>
        <v>22:00</v>
      </c>
      <c r="N2889" s="6">
        <v>4.1324999999999985</v>
      </c>
      <c r="O2889" s="6">
        <v>17.132777777777779</v>
      </c>
      <c r="P2889" s="6">
        <f t="shared" si="182"/>
        <v>21.265277777777776</v>
      </c>
      <c r="Q2889" t="str">
        <f t="shared" si="183"/>
        <v>Anomalia</v>
      </c>
      <c r="R2889" t="str">
        <f>VLOOKUP(A2889,Funcionários!$A$1:$I$98,6,FALSE)</f>
        <v>Comercial</v>
      </c>
      <c r="S2889" t="str">
        <f>VLOOKUP(A2889,Funcionários!$A$1:$I$98,5,FALSE)</f>
        <v>Analista</v>
      </c>
      <c r="T2889">
        <f>VLOOKUP(A2889,Funcionários!$A$1:$I$98,8,FALSE)</f>
        <v>8525.76</v>
      </c>
      <c r="U2889" t="str">
        <f>VLOOKUP(A2889,Funcionários!$A$1:$I$98,3,FALSE)</f>
        <v>F</v>
      </c>
    </row>
    <row r="2890" spans="1:21" x14ac:dyDescent="0.3">
      <c r="A2890">
        <v>100</v>
      </c>
      <c r="B2890" t="str">
        <f>VLOOKUP(A2890,Funcionários!$A$1:$I$98,2,FALSE)</f>
        <v>Gustavo Dias</v>
      </c>
      <c r="C2890" s="2" t="s">
        <v>32</v>
      </c>
      <c r="D2890" s="4" t="s">
        <v>4866</v>
      </c>
      <c r="E2890" s="4" t="s">
        <v>4867</v>
      </c>
      <c r="F2890">
        <v>0</v>
      </c>
      <c r="G2890">
        <v>2.7</v>
      </c>
      <c r="H2890">
        <f t="shared" si="180"/>
        <v>2025</v>
      </c>
      <c r="I2890">
        <f t="shared" si="181"/>
        <v>4</v>
      </c>
      <c r="J2890" t="s">
        <v>12</v>
      </c>
      <c r="K2890" t="str">
        <f>VLOOKUP(A2890,Funcionários!$A$1:$I$98,7,FALSE)</f>
        <v>Tarde</v>
      </c>
      <c r="L2890" t="str">
        <f>VLOOKUP(K2890,Turnos!$A$1:$C$4,2,FALSE)</f>
        <v>14:00</v>
      </c>
      <c r="M2890" t="str">
        <f>VLOOKUP(K2890,Turnos!$A$1:$C$4,3,FALSE)</f>
        <v>22:00</v>
      </c>
      <c r="N2890" s="6">
        <v>13.785555555555556</v>
      </c>
      <c r="O2890" s="6">
        <v>1.6816666666666629</v>
      </c>
      <c r="P2890" s="6">
        <f t="shared" si="182"/>
        <v>15.467222222222219</v>
      </c>
      <c r="Q2890" t="str">
        <f t="shared" si="183"/>
        <v>Anomalia</v>
      </c>
      <c r="R2890" t="str">
        <f>VLOOKUP(A2890,Funcionários!$A$1:$I$98,6,FALSE)</f>
        <v>Comercial</v>
      </c>
      <c r="S2890" t="str">
        <f>VLOOKUP(A2890,Funcionários!$A$1:$I$98,5,FALSE)</f>
        <v>Analista</v>
      </c>
      <c r="T2890">
        <f>VLOOKUP(A2890,Funcionários!$A$1:$I$98,8,FALSE)</f>
        <v>8525.76</v>
      </c>
      <c r="U2890" t="str">
        <f>VLOOKUP(A2890,Funcionários!$A$1:$I$98,3,FALSE)</f>
        <v>F</v>
      </c>
    </row>
    <row r="2891" spans="1:21" x14ac:dyDescent="0.3">
      <c r="A2891">
        <v>100</v>
      </c>
      <c r="B2891" t="str">
        <f>VLOOKUP(A2891,Funcionários!$A$1:$I$98,2,FALSE)</f>
        <v>Gustavo Dias</v>
      </c>
      <c r="C2891" s="2" t="s">
        <v>35</v>
      </c>
      <c r="D2891" s="4" t="s">
        <v>4868</v>
      </c>
      <c r="E2891" s="4" t="s">
        <v>4869</v>
      </c>
      <c r="F2891">
        <v>0</v>
      </c>
      <c r="G2891">
        <v>2.8</v>
      </c>
      <c r="H2891">
        <f t="shared" si="180"/>
        <v>2025</v>
      </c>
      <c r="I2891">
        <f t="shared" si="181"/>
        <v>4</v>
      </c>
      <c r="J2891" t="s">
        <v>16</v>
      </c>
      <c r="K2891" t="str">
        <f>VLOOKUP(A2891,Funcionários!$A$1:$I$98,7,FALSE)</f>
        <v>Tarde</v>
      </c>
      <c r="L2891" t="str">
        <f>VLOOKUP(K2891,Turnos!$A$1:$C$4,2,FALSE)</f>
        <v>14:00</v>
      </c>
      <c r="M2891" t="str">
        <f>VLOOKUP(K2891,Turnos!$A$1:$C$4,3,FALSE)</f>
        <v>22:00</v>
      </c>
      <c r="N2891" s="6">
        <v>8.7902777777777761</v>
      </c>
      <c r="O2891" s="6">
        <v>1.1952777777777774</v>
      </c>
      <c r="P2891" s="6">
        <f t="shared" si="182"/>
        <v>9.9855555555555533</v>
      </c>
      <c r="Q2891" t="str">
        <f t="shared" si="183"/>
        <v>Anomalia</v>
      </c>
      <c r="R2891" t="str">
        <f>VLOOKUP(A2891,Funcionários!$A$1:$I$98,6,FALSE)</f>
        <v>Comercial</v>
      </c>
      <c r="S2891" t="str">
        <f>VLOOKUP(A2891,Funcionários!$A$1:$I$98,5,FALSE)</f>
        <v>Analista</v>
      </c>
      <c r="T2891">
        <f>VLOOKUP(A2891,Funcionários!$A$1:$I$98,8,FALSE)</f>
        <v>8525.76</v>
      </c>
      <c r="U2891" t="str">
        <f>VLOOKUP(A2891,Funcionários!$A$1:$I$98,3,FALSE)</f>
        <v>F</v>
      </c>
    </row>
    <row r="2892" spans="1:21" x14ac:dyDescent="0.3">
      <c r="A2892">
        <v>100</v>
      </c>
      <c r="B2892" t="str">
        <f>VLOOKUP(A2892,Funcionários!$A$1:$I$98,2,FALSE)</f>
        <v>Gustavo Dias</v>
      </c>
      <c r="C2892" s="2" t="s">
        <v>36</v>
      </c>
      <c r="D2892" s="4"/>
      <c r="E2892" s="4"/>
      <c r="F2892">
        <v>0</v>
      </c>
      <c r="G2892">
        <v>0</v>
      </c>
      <c r="H2892">
        <f t="shared" si="180"/>
        <v>2025</v>
      </c>
      <c r="I2892">
        <f t="shared" si="181"/>
        <v>4</v>
      </c>
      <c r="J2892" t="s">
        <v>18</v>
      </c>
      <c r="K2892" t="str">
        <f>VLOOKUP(A2892,Funcionários!$A$1:$I$98,7,FALSE)</f>
        <v>Tarde</v>
      </c>
      <c r="L2892" t="str">
        <f>VLOOKUP(K2892,Turnos!$A$1:$C$4,2,FALSE)</f>
        <v>14:00</v>
      </c>
      <c r="M2892" t="str">
        <f>VLOOKUP(K2892,Turnos!$A$1:$C$4,3,FALSE)</f>
        <v>22:00</v>
      </c>
      <c r="N2892" s="6">
        <v>14</v>
      </c>
      <c r="O2892" s="6">
        <v>22</v>
      </c>
      <c r="P2892" s="6">
        <f t="shared" si="182"/>
        <v>36</v>
      </c>
      <c r="Q2892" t="str">
        <f t="shared" si="183"/>
        <v>Anomalia</v>
      </c>
      <c r="R2892" t="str">
        <f>VLOOKUP(A2892,Funcionários!$A$1:$I$98,6,FALSE)</f>
        <v>Comercial</v>
      </c>
      <c r="S2892" t="str">
        <f>VLOOKUP(A2892,Funcionários!$A$1:$I$98,5,FALSE)</f>
        <v>Analista</v>
      </c>
      <c r="T2892">
        <f>VLOOKUP(A2892,Funcionários!$A$1:$I$98,8,FALSE)</f>
        <v>8525.76</v>
      </c>
      <c r="U2892" t="str">
        <f>VLOOKUP(A2892,Funcionários!$A$1:$I$98,3,FALSE)</f>
        <v>F</v>
      </c>
    </row>
    <row r="2893" spans="1:21" x14ac:dyDescent="0.3">
      <c r="A2893">
        <v>100</v>
      </c>
      <c r="B2893" t="str">
        <f>VLOOKUP(A2893,Funcionários!$A$1:$I$98,2,FALSE)</f>
        <v>Gustavo Dias</v>
      </c>
      <c r="C2893" s="2" t="s">
        <v>39</v>
      </c>
      <c r="D2893" s="4"/>
      <c r="E2893" s="4"/>
      <c r="F2893">
        <v>0</v>
      </c>
      <c r="G2893">
        <v>0</v>
      </c>
      <c r="H2893">
        <f t="shared" si="180"/>
        <v>2025</v>
      </c>
      <c r="I2893">
        <f t="shared" si="181"/>
        <v>4</v>
      </c>
      <c r="J2893" t="s">
        <v>22</v>
      </c>
      <c r="K2893" t="str">
        <f>VLOOKUP(A2893,Funcionários!$A$1:$I$98,7,FALSE)</f>
        <v>Tarde</v>
      </c>
      <c r="L2893" t="str">
        <f>VLOOKUP(K2893,Turnos!$A$1:$C$4,2,FALSE)</f>
        <v>14:00</v>
      </c>
      <c r="M2893" t="str">
        <f>VLOOKUP(K2893,Turnos!$A$1:$C$4,3,FALSE)</f>
        <v>22:00</v>
      </c>
      <c r="N2893" s="6">
        <v>14</v>
      </c>
      <c r="O2893" s="6">
        <v>22</v>
      </c>
      <c r="P2893" s="6">
        <f t="shared" si="182"/>
        <v>36</v>
      </c>
      <c r="Q2893" t="str">
        <f t="shared" si="183"/>
        <v>Anomalia</v>
      </c>
      <c r="R2893" t="str">
        <f>VLOOKUP(A2893,Funcionários!$A$1:$I$98,6,FALSE)</f>
        <v>Comercial</v>
      </c>
      <c r="S2893" t="str">
        <f>VLOOKUP(A2893,Funcionários!$A$1:$I$98,5,FALSE)</f>
        <v>Analista</v>
      </c>
      <c r="T2893">
        <f>VLOOKUP(A2893,Funcionários!$A$1:$I$98,8,FALSE)</f>
        <v>8525.76</v>
      </c>
      <c r="U2893" t="str">
        <f>VLOOKUP(A2893,Funcionários!$A$1:$I$98,3,FALSE)</f>
        <v>F</v>
      </c>
    </row>
    <row r="2894" spans="1:21" x14ac:dyDescent="0.3">
      <c r="A2894">
        <v>100</v>
      </c>
      <c r="B2894" t="str">
        <f>VLOOKUP(A2894,Funcionários!$A$1:$I$98,2,FALSE)</f>
        <v>Gustavo Dias</v>
      </c>
      <c r="C2894" s="2" t="s">
        <v>42</v>
      </c>
      <c r="D2894" s="4" t="s">
        <v>4870</v>
      </c>
      <c r="E2894" s="4" t="s">
        <v>4871</v>
      </c>
      <c r="F2894">
        <v>0</v>
      </c>
      <c r="G2894">
        <v>2.4</v>
      </c>
      <c r="H2894">
        <f t="shared" si="180"/>
        <v>2025</v>
      </c>
      <c r="I2894">
        <f t="shared" si="181"/>
        <v>4</v>
      </c>
      <c r="J2894" t="s">
        <v>26</v>
      </c>
      <c r="K2894" t="str">
        <f>VLOOKUP(A2894,Funcionários!$A$1:$I$98,7,FALSE)</f>
        <v>Tarde</v>
      </c>
      <c r="L2894" t="str">
        <f>VLOOKUP(K2894,Turnos!$A$1:$C$4,2,FALSE)</f>
        <v>14:00</v>
      </c>
      <c r="M2894" t="str">
        <f>VLOOKUP(K2894,Turnos!$A$1:$C$4,3,FALSE)</f>
        <v>22:00</v>
      </c>
      <c r="N2894" s="6">
        <v>13.461388888888889</v>
      </c>
      <c r="O2894" s="6">
        <v>11.263611111111111</v>
      </c>
      <c r="P2894" s="6">
        <f t="shared" si="182"/>
        <v>24.725000000000001</v>
      </c>
      <c r="Q2894" t="str">
        <f t="shared" si="183"/>
        <v>Anomalia</v>
      </c>
      <c r="R2894" t="str">
        <f>VLOOKUP(A2894,Funcionários!$A$1:$I$98,6,FALSE)</f>
        <v>Comercial</v>
      </c>
      <c r="S2894" t="str">
        <f>VLOOKUP(A2894,Funcionários!$A$1:$I$98,5,FALSE)</f>
        <v>Analista</v>
      </c>
      <c r="T2894">
        <f>VLOOKUP(A2894,Funcionários!$A$1:$I$98,8,FALSE)</f>
        <v>8525.76</v>
      </c>
      <c r="U2894" t="str">
        <f>VLOOKUP(A2894,Funcionários!$A$1:$I$98,3,FALSE)</f>
        <v>F</v>
      </c>
    </row>
    <row r="2895" spans="1:21" x14ac:dyDescent="0.3">
      <c r="A2895">
        <v>100</v>
      </c>
      <c r="B2895" t="str">
        <f>VLOOKUP(A2895,Funcionários!$A$1:$I$98,2,FALSE)</f>
        <v>Gustavo Dias</v>
      </c>
      <c r="C2895" s="2" t="s">
        <v>45</v>
      </c>
      <c r="D2895" s="4" t="s">
        <v>4872</v>
      </c>
      <c r="E2895" s="4" t="s">
        <v>4873</v>
      </c>
      <c r="F2895">
        <v>0</v>
      </c>
      <c r="G2895">
        <v>1.2</v>
      </c>
      <c r="H2895">
        <f t="shared" si="180"/>
        <v>2025</v>
      </c>
      <c r="I2895">
        <f t="shared" si="181"/>
        <v>4</v>
      </c>
      <c r="J2895" t="s">
        <v>28</v>
      </c>
      <c r="K2895" t="str">
        <f>VLOOKUP(A2895,Funcionários!$A$1:$I$98,7,FALSE)</f>
        <v>Tarde</v>
      </c>
      <c r="L2895" t="str">
        <f>VLOOKUP(K2895,Turnos!$A$1:$C$4,2,FALSE)</f>
        <v>14:00</v>
      </c>
      <c r="M2895" t="str">
        <f>VLOOKUP(K2895,Turnos!$A$1:$C$4,3,FALSE)</f>
        <v>22:00</v>
      </c>
      <c r="N2895" s="6">
        <v>12.878333333333334</v>
      </c>
      <c r="O2895" s="6">
        <v>0.9188888888888922</v>
      </c>
      <c r="P2895" s="6">
        <f t="shared" si="182"/>
        <v>13.797222222222226</v>
      </c>
      <c r="Q2895" t="str">
        <f t="shared" si="183"/>
        <v>Anomalia</v>
      </c>
      <c r="R2895" t="str">
        <f>VLOOKUP(A2895,Funcionários!$A$1:$I$98,6,FALSE)</f>
        <v>Comercial</v>
      </c>
      <c r="S2895" t="str">
        <f>VLOOKUP(A2895,Funcionários!$A$1:$I$98,5,FALSE)</f>
        <v>Analista</v>
      </c>
      <c r="T2895">
        <f>VLOOKUP(A2895,Funcionários!$A$1:$I$98,8,FALSE)</f>
        <v>8525.76</v>
      </c>
      <c r="U2895" t="str">
        <f>VLOOKUP(A2895,Funcionários!$A$1:$I$98,3,FALSE)</f>
        <v>F</v>
      </c>
    </row>
    <row r="2896" spans="1:21" x14ac:dyDescent="0.3">
      <c r="A2896">
        <v>100</v>
      </c>
      <c r="B2896" t="str">
        <f>VLOOKUP(A2896,Funcionários!$A$1:$I$98,2,FALSE)</f>
        <v>Gustavo Dias</v>
      </c>
      <c r="C2896" s="2" t="s">
        <v>48</v>
      </c>
      <c r="D2896" s="4" t="s">
        <v>4874</v>
      </c>
      <c r="E2896" s="4" t="s">
        <v>4875</v>
      </c>
      <c r="F2896">
        <v>0</v>
      </c>
      <c r="G2896">
        <v>2.9</v>
      </c>
      <c r="H2896">
        <f t="shared" si="180"/>
        <v>2025</v>
      </c>
      <c r="I2896">
        <f t="shared" si="181"/>
        <v>4</v>
      </c>
      <c r="J2896" t="s">
        <v>9</v>
      </c>
      <c r="K2896" t="str">
        <f>VLOOKUP(A2896,Funcionários!$A$1:$I$98,7,FALSE)</f>
        <v>Tarde</v>
      </c>
      <c r="L2896" t="str">
        <f>VLOOKUP(K2896,Turnos!$A$1:$C$4,2,FALSE)</f>
        <v>14:00</v>
      </c>
      <c r="M2896" t="str">
        <f>VLOOKUP(K2896,Turnos!$A$1:$C$4,3,FALSE)</f>
        <v>22:00</v>
      </c>
      <c r="N2896" s="6">
        <v>4.7744444444444447</v>
      </c>
      <c r="O2896" s="6">
        <v>0.98027777777778091</v>
      </c>
      <c r="P2896" s="6">
        <f t="shared" si="182"/>
        <v>5.7547222222222256</v>
      </c>
      <c r="Q2896" t="str">
        <f t="shared" si="183"/>
        <v>Anomalia</v>
      </c>
      <c r="R2896" t="str">
        <f>VLOOKUP(A2896,Funcionários!$A$1:$I$98,6,FALSE)</f>
        <v>Comercial</v>
      </c>
      <c r="S2896" t="str">
        <f>VLOOKUP(A2896,Funcionários!$A$1:$I$98,5,FALSE)</f>
        <v>Analista</v>
      </c>
      <c r="T2896">
        <f>VLOOKUP(A2896,Funcionários!$A$1:$I$98,8,FALSE)</f>
        <v>8525.76</v>
      </c>
      <c r="U2896" t="str">
        <f>VLOOKUP(A2896,Funcionários!$A$1:$I$98,3,FALSE)</f>
        <v>F</v>
      </c>
    </row>
    <row r="2897" spans="1:21" x14ac:dyDescent="0.3">
      <c r="A2897">
        <v>100</v>
      </c>
      <c r="B2897" t="str">
        <f>VLOOKUP(A2897,Funcionários!$A$1:$I$98,2,FALSE)</f>
        <v>Gustavo Dias</v>
      </c>
      <c r="C2897" s="2" t="s">
        <v>51</v>
      </c>
      <c r="D2897" s="4" t="s">
        <v>4876</v>
      </c>
      <c r="E2897" s="4" t="s">
        <v>4877</v>
      </c>
      <c r="F2897">
        <v>0</v>
      </c>
      <c r="G2897">
        <v>1.2</v>
      </c>
      <c r="H2897">
        <f t="shared" si="180"/>
        <v>2025</v>
      </c>
      <c r="I2897">
        <f t="shared" si="181"/>
        <v>4</v>
      </c>
      <c r="J2897" t="s">
        <v>12</v>
      </c>
      <c r="K2897" t="str">
        <f>VLOOKUP(A2897,Funcionários!$A$1:$I$98,7,FALSE)</f>
        <v>Tarde</v>
      </c>
      <c r="L2897" t="str">
        <f>VLOOKUP(K2897,Turnos!$A$1:$C$4,2,FALSE)</f>
        <v>14:00</v>
      </c>
      <c r="M2897" t="str">
        <f>VLOOKUP(K2897,Turnos!$A$1:$C$4,3,FALSE)</f>
        <v>22:00</v>
      </c>
      <c r="N2897" s="6">
        <v>4.6180555555555562</v>
      </c>
      <c r="O2897" s="6">
        <v>19.856944444444441</v>
      </c>
      <c r="P2897" s="6">
        <f t="shared" si="182"/>
        <v>24.474999999999998</v>
      </c>
      <c r="Q2897" t="str">
        <f t="shared" si="183"/>
        <v>Anomalia</v>
      </c>
      <c r="R2897" t="str">
        <f>VLOOKUP(A2897,Funcionários!$A$1:$I$98,6,FALSE)</f>
        <v>Comercial</v>
      </c>
      <c r="S2897" t="str">
        <f>VLOOKUP(A2897,Funcionários!$A$1:$I$98,5,FALSE)</f>
        <v>Analista</v>
      </c>
      <c r="T2897">
        <f>VLOOKUP(A2897,Funcionários!$A$1:$I$98,8,FALSE)</f>
        <v>8525.76</v>
      </c>
      <c r="U2897" t="str">
        <f>VLOOKUP(A2897,Funcionários!$A$1:$I$98,3,FALSE)</f>
        <v>F</v>
      </c>
    </row>
    <row r="2898" spans="1:21" x14ac:dyDescent="0.3">
      <c r="A2898">
        <v>100</v>
      </c>
      <c r="B2898" t="str">
        <f>VLOOKUP(A2898,Funcionários!$A$1:$I$98,2,FALSE)</f>
        <v>Gustavo Dias</v>
      </c>
      <c r="C2898" s="2" t="s">
        <v>54</v>
      </c>
      <c r="D2898" s="4" t="s">
        <v>4878</v>
      </c>
      <c r="E2898" s="4" t="s">
        <v>4879</v>
      </c>
      <c r="F2898">
        <v>0</v>
      </c>
      <c r="G2898">
        <v>0.8</v>
      </c>
      <c r="H2898">
        <f t="shared" si="180"/>
        <v>2025</v>
      </c>
      <c r="I2898">
        <f t="shared" si="181"/>
        <v>4</v>
      </c>
      <c r="J2898" t="s">
        <v>16</v>
      </c>
      <c r="K2898" t="str">
        <f>VLOOKUP(A2898,Funcionários!$A$1:$I$98,7,FALSE)</f>
        <v>Tarde</v>
      </c>
      <c r="L2898" t="str">
        <f>VLOOKUP(K2898,Turnos!$A$1:$C$4,2,FALSE)</f>
        <v>14:00</v>
      </c>
      <c r="M2898" t="str">
        <f>VLOOKUP(K2898,Turnos!$A$1:$C$4,3,FALSE)</f>
        <v>22:00</v>
      </c>
      <c r="N2898" s="6">
        <v>5.1519444444444451</v>
      </c>
      <c r="O2898" s="6">
        <v>1.5319444444444459</v>
      </c>
      <c r="P2898" s="6">
        <f t="shared" si="182"/>
        <v>6.683888888888891</v>
      </c>
      <c r="Q2898" t="str">
        <f t="shared" si="183"/>
        <v>Anomalia</v>
      </c>
      <c r="R2898" t="str">
        <f>VLOOKUP(A2898,Funcionários!$A$1:$I$98,6,FALSE)</f>
        <v>Comercial</v>
      </c>
      <c r="S2898" t="str">
        <f>VLOOKUP(A2898,Funcionários!$A$1:$I$98,5,FALSE)</f>
        <v>Analista</v>
      </c>
      <c r="T2898">
        <f>VLOOKUP(A2898,Funcionários!$A$1:$I$98,8,FALSE)</f>
        <v>8525.76</v>
      </c>
      <c r="U2898" t="str">
        <f>VLOOKUP(A2898,Funcionários!$A$1:$I$98,3,FALSE)</f>
        <v>F</v>
      </c>
    </row>
    <row r="2899" spans="1:21" x14ac:dyDescent="0.3">
      <c r="A2899">
        <v>100</v>
      </c>
      <c r="B2899" t="str">
        <f>VLOOKUP(A2899,Funcionários!$A$1:$I$98,2,FALSE)</f>
        <v>Gustavo Dias</v>
      </c>
      <c r="C2899" s="2" t="s">
        <v>57</v>
      </c>
      <c r="D2899" s="4" t="s">
        <v>4880</v>
      </c>
      <c r="E2899" s="4" t="s">
        <v>4881</v>
      </c>
      <c r="F2899">
        <v>0</v>
      </c>
      <c r="G2899">
        <v>0.7</v>
      </c>
      <c r="H2899">
        <f t="shared" si="180"/>
        <v>2025</v>
      </c>
      <c r="I2899">
        <f t="shared" si="181"/>
        <v>4</v>
      </c>
      <c r="J2899" t="s">
        <v>18</v>
      </c>
      <c r="K2899" t="str">
        <f>VLOOKUP(A2899,Funcionários!$A$1:$I$98,7,FALSE)</f>
        <v>Tarde</v>
      </c>
      <c r="L2899" t="str">
        <f>VLOOKUP(K2899,Turnos!$A$1:$C$4,2,FALSE)</f>
        <v>14:00</v>
      </c>
      <c r="M2899" t="str">
        <f>VLOOKUP(K2899,Turnos!$A$1:$C$4,3,FALSE)</f>
        <v>22:00</v>
      </c>
      <c r="N2899" s="6">
        <v>6.6833333333333336</v>
      </c>
      <c r="O2899" s="6">
        <v>14.12472222222222</v>
      </c>
      <c r="P2899" s="6">
        <f t="shared" si="182"/>
        <v>20.808055555555555</v>
      </c>
      <c r="Q2899" t="str">
        <f t="shared" si="183"/>
        <v>Anomalia</v>
      </c>
      <c r="R2899" t="str">
        <f>VLOOKUP(A2899,Funcionários!$A$1:$I$98,6,FALSE)</f>
        <v>Comercial</v>
      </c>
      <c r="S2899" t="str">
        <f>VLOOKUP(A2899,Funcionários!$A$1:$I$98,5,FALSE)</f>
        <v>Analista</v>
      </c>
      <c r="T2899">
        <f>VLOOKUP(A2899,Funcionários!$A$1:$I$98,8,FALSE)</f>
        <v>8525.76</v>
      </c>
      <c r="U2899" t="str">
        <f>VLOOKUP(A2899,Funcionários!$A$1:$I$98,3,FALSE)</f>
        <v>F</v>
      </c>
    </row>
    <row r="2900" spans="1:21" x14ac:dyDescent="0.3">
      <c r="A2900">
        <v>100</v>
      </c>
      <c r="B2900" t="str">
        <f>VLOOKUP(A2900,Funcionários!$A$1:$I$98,2,FALSE)</f>
        <v>Gustavo Dias</v>
      </c>
      <c r="C2900" s="2" t="s">
        <v>60</v>
      </c>
      <c r="D2900" s="4" t="s">
        <v>4882</v>
      </c>
      <c r="E2900" s="4" t="s">
        <v>4883</v>
      </c>
      <c r="F2900">
        <v>0</v>
      </c>
      <c r="G2900">
        <v>2.4</v>
      </c>
      <c r="H2900">
        <f t="shared" si="180"/>
        <v>2025</v>
      </c>
      <c r="I2900">
        <f t="shared" si="181"/>
        <v>4</v>
      </c>
      <c r="J2900" t="s">
        <v>22</v>
      </c>
      <c r="K2900" t="str">
        <f>VLOOKUP(A2900,Funcionários!$A$1:$I$98,7,FALSE)</f>
        <v>Tarde</v>
      </c>
      <c r="L2900" t="str">
        <f>VLOOKUP(K2900,Turnos!$A$1:$C$4,2,FALSE)</f>
        <v>14:00</v>
      </c>
      <c r="M2900" t="str">
        <f>VLOOKUP(K2900,Turnos!$A$1:$C$4,3,FALSE)</f>
        <v>22:00</v>
      </c>
      <c r="N2900" s="6">
        <v>5.7680555555555566</v>
      </c>
      <c r="O2900" s="6">
        <v>16.251111111111111</v>
      </c>
      <c r="P2900" s="6">
        <f t="shared" si="182"/>
        <v>22.019166666666667</v>
      </c>
      <c r="Q2900" t="str">
        <f t="shared" si="183"/>
        <v>Anomalia</v>
      </c>
      <c r="R2900" t="str">
        <f>VLOOKUP(A2900,Funcionários!$A$1:$I$98,6,FALSE)</f>
        <v>Comercial</v>
      </c>
      <c r="S2900" t="str">
        <f>VLOOKUP(A2900,Funcionários!$A$1:$I$98,5,FALSE)</f>
        <v>Analista</v>
      </c>
      <c r="T2900">
        <f>VLOOKUP(A2900,Funcionários!$A$1:$I$98,8,FALSE)</f>
        <v>8525.76</v>
      </c>
      <c r="U2900" t="str">
        <f>VLOOKUP(A2900,Funcionários!$A$1:$I$98,3,FALSE)</f>
        <v>F</v>
      </c>
    </row>
    <row r="2901" spans="1:21" x14ac:dyDescent="0.3">
      <c r="A2901">
        <v>100</v>
      </c>
      <c r="B2901" t="str">
        <f>VLOOKUP(A2901,Funcionários!$A$1:$I$98,2,FALSE)</f>
        <v>Gustavo Dias</v>
      </c>
      <c r="C2901" s="2" t="s">
        <v>63</v>
      </c>
      <c r="D2901" s="4" t="s">
        <v>4884</v>
      </c>
      <c r="E2901" s="4" t="s">
        <v>4885</v>
      </c>
      <c r="F2901">
        <v>0</v>
      </c>
      <c r="G2901">
        <v>1.6</v>
      </c>
      <c r="H2901">
        <f t="shared" si="180"/>
        <v>2025</v>
      </c>
      <c r="I2901">
        <f t="shared" si="181"/>
        <v>4</v>
      </c>
      <c r="J2901" t="s">
        <v>26</v>
      </c>
      <c r="K2901" t="str">
        <f>VLOOKUP(A2901,Funcionários!$A$1:$I$98,7,FALSE)</f>
        <v>Tarde</v>
      </c>
      <c r="L2901" t="str">
        <f>VLOOKUP(K2901,Turnos!$A$1:$C$4,2,FALSE)</f>
        <v>14:00</v>
      </c>
      <c r="M2901" t="str">
        <f>VLOOKUP(K2901,Turnos!$A$1:$C$4,3,FALSE)</f>
        <v>22:00</v>
      </c>
      <c r="N2901" s="6">
        <v>7.1438888888888901</v>
      </c>
      <c r="O2901" s="6">
        <v>21.546111111111109</v>
      </c>
      <c r="P2901" s="6">
        <f t="shared" si="182"/>
        <v>28.689999999999998</v>
      </c>
      <c r="Q2901" t="str">
        <f t="shared" si="183"/>
        <v>Anomalia</v>
      </c>
      <c r="R2901" t="str">
        <f>VLOOKUP(A2901,Funcionários!$A$1:$I$98,6,FALSE)</f>
        <v>Comercial</v>
      </c>
      <c r="S2901" t="str">
        <f>VLOOKUP(A2901,Funcionários!$A$1:$I$98,5,FALSE)</f>
        <v>Analista</v>
      </c>
      <c r="T2901">
        <f>VLOOKUP(A2901,Funcionários!$A$1:$I$98,8,FALSE)</f>
        <v>8525.76</v>
      </c>
      <c r="U2901" t="str">
        <f>VLOOKUP(A2901,Funcionários!$A$1:$I$98,3,FALSE)</f>
        <v>F</v>
      </c>
    </row>
    <row r="2902" spans="1:21" x14ac:dyDescent="0.3">
      <c r="A2902">
        <v>100</v>
      </c>
      <c r="B2902" t="str">
        <f>VLOOKUP(A2902,Funcionários!$A$1:$I$98,2,FALSE)</f>
        <v>Gustavo Dias</v>
      </c>
      <c r="C2902" s="2" t="s">
        <v>66</v>
      </c>
      <c r="D2902" s="4" t="s">
        <v>4886</v>
      </c>
      <c r="E2902" s="4" t="s">
        <v>4887</v>
      </c>
      <c r="F2902">
        <v>0</v>
      </c>
      <c r="G2902">
        <v>2.1</v>
      </c>
      <c r="H2902">
        <f t="shared" si="180"/>
        <v>2025</v>
      </c>
      <c r="I2902">
        <f t="shared" si="181"/>
        <v>4</v>
      </c>
      <c r="J2902" t="s">
        <v>28</v>
      </c>
      <c r="K2902" t="str">
        <f>VLOOKUP(A2902,Funcionários!$A$1:$I$98,7,FALSE)</f>
        <v>Tarde</v>
      </c>
      <c r="L2902" t="str">
        <f>VLOOKUP(K2902,Turnos!$A$1:$C$4,2,FALSE)</f>
        <v>14:00</v>
      </c>
      <c r="M2902" t="str">
        <f>VLOOKUP(K2902,Turnos!$A$1:$C$4,3,FALSE)</f>
        <v>22:00</v>
      </c>
      <c r="N2902" s="6">
        <v>8.6472222222222239</v>
      </c>
      <c r="O2902" s="6">
        <v>1.3691666666666649</v>
      </c>
      <c r="P2902" s="6">
        <f t="shared" si="182"/>
        <v>10.016388888888889</v>
      </c>
      <c r="Q2902" t="str">
        <f t="shared" si="183"/>
        <v>Anomalia</v>
      </c>
      <c r="R2902" t="str">
        <f>VLOOKUP(A2902,Funcionários!$A$1:$I$98,6,FALSE)</f>
        <v>Comercial</v>
      </c>
      <c r="S2902" t="str">
        <f>VLOOKUP(A2902,Funcionários!$A$1:$I$98,5,FALSE)</f>
        <v>Analista</v>
      </c>
      <c r="T2902">
        <f>VLOOKUP(A2902,Funcionários!$A$1:$I$98,8,FALSE)</f>
        <v>8525.76</v>
      </c>
      <c r="U2902" t="str">
        <f>VLOOKUP(A2902,Funcionários!$A$1:$I$98,3,FALSE)</f>
        <v>F</v>
      </c>
    </row>
    <row r="2903" spans="1:21" x14ac:dyDescent="0.3">
      <c r="A2903">
        <v>100</v>
      </c>
      <c r="B2903" t="str">
        <f>VLOOKUP(A2903,Funcionários!$A$1:$I$98,2,FALSE)</f>
        <v>Gustavo Dias</v>
      </c>
      <c r="C2903" s="2" t="s">
        <v>69</v>
      </c>
      <c r="D2903" s="4" t="s">
        <v>4888</v>
      </c>
      <c r="E2903" s="4" t="s">
        <v>4889</v>
      </c>
      <c r="F2903">
        <v>0</v>
      </c>
      <c r="G2903">
        <v>0.1</v>
      </c>
      <c r="H2903">
        <f t="shared" si="180"/>
        <v>2025</v>
      </c>
      <c r="I2903">
        <f t="shared" si="181"/>
        <v>4</v>
      </c>
      <c r="J2903" t="s">
        <v>9</v>
      </c>
      <c r="K2903" t="str">
        <f>VLOOKUP(A2903,Funcionários!$A$1:$I$98,7,FALSE)</f>
        <v>Tarde</v>
      </c>
      <c r="L2903" t="str">
        <f>VLOOKUP(K2903,Turnos!$A$1:$C$4,2,FALSE)</f>
        <v>14:00</v>
      </c>
      <c r="M2903" t="str">
        <f>VLOOKUP(K2903,Turnos!$A$1:$C$4,3,FALSE)</f>
        <v>22:00</v>
      </c>
      <c r="N2903" s="6">
        <v>6.2108333333333317</v>
      </c>
      <c r="O2903" s="6">
        <v>9.636388888888888</v>
      </c>
      <c r="P2903" s="6">
        <f t="shared" si="182"/>
        <v>15.84722222222222</v>
      </c>
      <c r="Q2903" t="str">
        <f t="shared" si="183"/>
        <v>Anomalia</v>
      </c>
      <c r="R2903" t="str">
        <f>VLOOKUP(A2903,Funcionários!$A$1:$I$98,6,FALSE)</f>
        <v>Comercial</v>
      </c>
      <c r="S2903" t="str">
        <f>VLOOKUP(A2903,Funcionários!$A$1:$I$98,5,FALSE)</f>
        <v>Analista</v>
      </c>
      <c r="T2903">
        <f>VLOOKUP(A2903,Funcionários!$A$1:$I$98,8,FALSE)</f>
        <v>8525.76</v>
      </c>
      <c r="U2903" t="str">
        <f>VLOOKUP(A2903,Funcionários!$A$1:$I$98,3,FALSE)</f>
        <v>F</v>
      </c>
    </row>
    <row r="2904" spans="1:21" x14ac:dyDescent="0.3">
      <c r="A2904">
        <v>100</v>
      </c>
      <c r="B2904" t="str">
        <f>VLOOKUP(A2904,Funcionários!$A$1:$I$98,2,FALSE)</f>
        <v>Gustavo Dias</v>
      </c>
      <c r="C2904" s="2" t="s">
        <v>72</v>
      </c>
      <c r="D2904" s="4"/>
      <c r="E2904" s="4"/>
      <c r="F2904">
        <v>1</v>
      </c>
      <c r="G2904">
        <v>0</v>
      </c>
      <c r="H2904">
        <f t="shared" si="180"/>
        <v>2025</v>
      </c>
      <c r="I2904">
        <f t="shared" si="181"/>
        <v>4</v>
      </c>
      <c r="J2904" t="s">
        <v>12</v>
      </c>
      <c r="K2904" t="str">
        <f>VLOOKUP(A2904,Funcionários!$A$1:$I$98,7,FALSE)</f>
        <v>Tarde</v>
      </c>
      <c r="L2904" t="str">
        <f>VLOOKUP(K2904,Turnos!$A$1:$C$4,2,FALSE)</f>
        <v>14:00</v>
      </c>
      <c r="M2904" t="str">
        <f>VLOOKUP(K2904,Turnos!$A$1:$C$4,3,FALSE)</f>
        <v>22:00</v>
      </c>
      <c r="N2904" s="6">
        <v>14</v>
      </c>
      <c r="O2904" s="6">
        <v>22</v>
      </c>
      <c r="P2904" s="6">
        <f t="shared" si="182"/>
        <v>36</v>
      </c>
      <c r="Q2904" t="str">
        <f t="shared" si="183"/>
        <v>Anomalia</v>
      </c>
      <c r="R2904" t="str">
        <f>VLOOKUP(A2904,Funcionários!$A$1:$I$98,6,FALSE)</f>
        <v>Comercial</v>
      </c>
      <c r="S2904" t="str">
        <f>VLOOKUP(A2904,Funcionários!$A$1:$I$98,5,FALSE)</f>
        <v>Analista</v>
      </c>
      <c r="T2904">
        <f>VLOOKUP(A2904,Funcionários!$A$1:$I$98,8,FALSE)</f>
        <v>8525.76</v>
      </c>
      <c r="U2904" t="str">
        <f>VLOOKUP(A2904,Funcionários!$A$1:$I$98,3,FALSE)</f>
        <v>F</v>
      </c>
    </row>
    <row r="2905" spans="1:21" x14ac:dyDescent="0.3">
      <c r="A2905">
        <v>100</v>
      </c>
      <c r="B2905" t="str">
        <f>VLOOKUP(A2905,Funcionários!$A$1:$I$98,2,FALSE)</f>
        <v>Gustavo Dias</v>
      </c>
      <c r="C2905" s="2" t="s">
        <v>75</v>
      </c>
      <c r="D2905" s="4" t="s">
        <v>4890</v>
      </c>
      <c r="E2905" s="4" t="s">
        <v>4891</v>
      </c>
      <c r="F2905">
        <v>0</v>
      </c>
      <c r="G2905">
        <v>2.8</v>
      </c>
      <c r="H2905">
        <f t="shared" si="180"/>
        <v>2025</v>
      </c>
      <c r="I2905">
        <f t="shared" si="181"/>
        <v>4</v>
      </c>
      <c r="J2905" t="s">
        <v>16</v>
      </c>
      <c r="K2905" t="str">
        <f>VLOOKUP(A2905,Funcionários!$A$1:$I$98,7,FALSE)</f>
        <v>Tarde</v>
      </c>
      <c r="L2905" t="str">
        <f>VLOOKUP(K2905,Turnos!$A$1:$C$4,2,FALSE)</f>
        <v>14:00</v>
      </c>
      <c r="M2905" t="str">
        <f>VLOOKUP(K2905,Turnos!$A$1:$C$4,3,FALSE)</f>
        <v>22:00</v>
      </c>
      <c r="N2905" s="6">
        <v>4.0788888888888906</v>
      </c>
      <c r="O2905" s="6">
        <v>7.2674999999999983</v>
      </c>
      <c r="P2905" s="6">
        <f t="shared" si="182"/>
        <v>11.346388888888889</v>
      </c>
      <c r="Q2905" t="str">
        <f t="shared" si="183"/>
        <v>Anomalia</v>
      </c>
      <c r="R2905" t="str">
        <f>VLOOKUP(A2905,Funcionários!$A$1:$I$98,6,FALSE)</f>
        <v>Comercial</v>
      </c>
      <c r="S2905" t="str">
        <f>VLOOKUP(A2905,Funcionários!$A$1:$I$98,5,FALSE)</f>
        <v>Analista</v>
      </c>
      <c r="T2905">
        <f>VLOOKUP(A2905,Funcionários!$A$1:$I$98,8,FALSE)</f>
        <v>8525.76</v>
      </c>
      <c r="U2905" t="str">
        <f>VLOOKUP(A2905,Funcionários!$A$1:$I$98,3,FALSE)</f>
        <v>F</v>
      </c>
    </row>
    <row r="2906" spans="1:21" x14ac:dyDescent="0.3">
      <c r="A2906">
        <v>100</v>
      </c>
      <c r="B2906" t="str">
        <f>VLOOKUP(A2906,Funcionários!$A$1:$I$98,2,FALSE)</f>
        <v>Gustavo Dias</v>
      </c>
      <c r="C2906" s="2" t="s">
        <v>76</v>
      </c>
      <c r="D2906" s="4" t="s">
        <v>4892</v>
      </c>
      <c r="E2906" s="4" t="s">
        <v>4893</v>
      </c>
      <c r="F2906">
        <v>0</v>
      </c>
      <c r="G2906">
        <v>1.9</v>
      </c>
      <c r="H2906">
        <f t="shared" si="180"/>
        <v>2025</v>
      </c>
      <c r="I2906">
        <f t="shared" si="181"/>
        <v>4</v>
      </c>
      <c r="J2906" t="s">
        <v>18</v>
      </c>
      <c r="K2906" t="str">
        <f>VLOOKUP(A2906,Funcionários!$A$1:$I$98,7,FALSE)</f>
        <v>Tarde</v>
      </c>
      <c r="L2906" t="str">
        <f>VLOOKUP(K2906,Turnos!$A$1:$C$4,2,FALSE)</f>
        <v>14:00</v>
      </c>
      <c r="M2906" t="str">
        <f>VLOOKUP(K2906,Turnos!$A$1:$C$4,3,FALSE)</f>
        <v>22:00</v>
      </c>
      <c r="N2906" s="6">
        <v>5.540277777777777</v>
      </c>
      <c r="O2906" s="6">
        <v>13.983611111111111</v>
      </c>
      <c r="P2906" s="6">
        <f t="shared" si="182"/>
        <v>19.523888888888887</v>
      </c>
      <c r="Q2906" t="str">
        <f t="shared" si="183"/>
        <v>Anomalia</v>
      </c>
      <c r="R2906" t="str">
        <f>VLOOKUP(A2906,Funcionários!$A$1:$I$98,6,FALSE)</f>
        <v>Comercial</v>
      </c>
      <c r="S2906" t="str">
        <f>VLOOKUP(A2906,Funcionários!$A$1:$I$98,5,FALSE)</f>
        <v>Analista</v>
      </c>
      <c r="T2906">
        <f>VLOOKUP(A2906,Funcionários!$A$1:$I$98,8,FALSE)</f>
        <v>8525.76</v>
      </c>
      <c r="U2906" t="str">
        <f>VLOOKUP(A2906,Funcionários!$A$1:$I$98,3,FALSE)</f>
        <v>F</v>
      </c>
    </row>
    <row r="2907" spans="1:21" x14ac:dyDescent="0.3">
      <c r="A2907">
        <v>100</v>
      </c>
      <c r="B2907" t="str">
        <f>VLOOKUP(A2907,Funcionários!$A$1:$I$98,2,FALSE)</f>
        <v>Gustavo Dias</v>
      </c>
      <c r="C2907" s="2" t="s">
        <v>79</v>
      </c>
      <c r="D2907" s="4"/>
      <c r="E2907" s="4"/>
      <c r="F2907">
        <v>0</v>
      </c>
      <c r="G2907">
        <v>0</v>
      </c>
      <c r="H2907">
        <f t="shared" si="180"/>
        <v>2025</v>
      </c>
      <c r="I2907">
        <f t="shared" si="181"/>
        <v>4</v>
      </c>
      <c r="J2907" t="s">
        <v>22</v>
      </c>
      <c r="K2907" t="str">
        <f>VLOOKUP(A2907,Funcionários!$A$1:$I$98,7,FALSE)</f>
        <v>Tarde</v>
      </c>
      <c r="L2907" t="str">
        <f>VLOOKUP(K2907,Turnos!$A$1:$C$4,2,FALSE)</f>
        <v>14:00</v>
      </c>
      <c r="M2907" t="str">
        <f>VLOOKUP(K2907,Turnos!$A$1:$C$4,3,FALSE)</f>
        <v>22:00</v>
      </c>
      <c r="N2907" s="6">
        <v>14</v>
      </c>
      <c r="O2907" s="6">
        <v>22</v>
      </c>
      <c r="P2907" s="6">
        <f t="shared" si="182"/>
        <v>36</v>
      </c>
      <c r="Q2907" t="str">
        <f t="shared" si="183"/>
        <v>Anomalia</v>
      </c>
      <c r="R2907" t="str">
        <f>VLOOKUP(A2907,Funcionários!$A$1:$I$98,6,FALSE)</f>
        <v>Comercial</v>
      </c>
      <c r="S2907" t="str">
        <f>VLOOKUP(A2907,Funcionários!$A$1:$I$98,5,FALSE)</f>
        <v>Analista</v>
      </c>
      <c r="T2907">
        <f>VLOOKUP(A2907,Funcionários!$A$1:$I$98,8,FALSE)</f>
        <v>8525.76</v>
      </c>
      <c r="U2907" t="str">
        <f>VLOOKUP(A2907,Funcionários!$A$1:$I$98,3,FALSE)</f>
        <v>F</v>
      </c>
    </row>
    <row r="2908" spans="1:21" x14ac:dyDescent="0.3">
      <c r="A2908">
        <v>100</v>
      </c>
      <c r="B2908" t="str">
        <f>VLOOKUP(A2908,Funcionários!$A$1:$I$98,2,FALSE)</f>
        <v>Gustavo Dias</v>
      </c>
      <c r="C2908" s="2" t="s">
        <v>82</v>
      </c>
      <c r="D2908" s="4" t="s">
        <v>4894</v>
      </c>
      <c r="E2908" s="4" t="s">
        <v>4895</v>
      </c>
      <c r="F2908">
        <v>0</v>
      </c>
      <c r="G2908">
        <v>1.8</v>
      </c>
      <c r="H2908">
        <f t="shared" si="180"/>
        <v>2025</v>
      </c>
      <c r="I2908">
        <f t="shared" si="181"/>
        <v>4</v>
      </c>
      <c r="J2908" t="s">
        <v>26</v>
      </c>
      <c r="K2908" t="str">
        <f>VLOOKUP(A2908,Funcionários!$A$1:$I$98,7,FALSE)</f>
        <v>Tarde</v>
      </c>
      <c r="L2908" t="str">
        <f>VLOOKUP(K2908,Turnos!$A$1:$C$4,2,FALSE)</f>
        <v>14:00</v>
      </c>
      <c r="M2908" t="str">
        <f>VLOOKUP(K2908,Turnos!$A$1:$C$4,3,FALSE)</f>
        <v>22:00</v>
      </c>
      <c r="N2908" s="6">
        <v>0.95805555555555699</v>
      </c>
      <c r="O2908" s="6">
        <v>1.4230555555555549</v>
      </c>
      <c r="P2908" s="6">
        <f t="shared" si="182"/>
        <v>2.3811111111111121</v>
      </c>
      <c r="Q2908" t="str">
        <f t="shared" si="183"/>
        <v>OK</v>
      </c>
      <c r="R2908" t="str">
        <f>VLOOKUP(A2908,Funcionários!$A$1:$I$98,6,FALSE)</f>
        <v>Comercial</v>
      </c>
      <c r="S2908" t="str">
        <f>VLOOKUP(A2908,Funcionários!$A$1:$I$98,5,FALSE)</f>
        <v>Analista</v>
      </c>
      <c r="T2908">
        <f>VLOOKUP(A2908,Funcionários!$A$1:$I$98,8,FALSE)</f>
        <v>8525.76</v>
      </c>
      <c r="U2908" t="str">
        <f>VLOOKUP(A2908,Funcionários!$A$1:$I$98,3,FALSE)</f>
        <v>F</v>
      </c>
    </row>
    <row r="2909" spans="1:21" x14ac:dyDescent="0.3">
      <c r="A2909">
        <v>100</v>
      </c>
      <c r="B2909" t="str">
        <f>VLOOKUP(A2909,Funcionários!$A$1:$I$98,2,FALSE)</f>
        <v>Gustavo Dias</v>
      </c>
      <c r="C2909" s="2" t="s">
        <v>85</v>
      </c>
      <c r="D2909" s="4"/>
      <c r="E2909" s="4"/>
      <c r="F2909">
        <v>1</v>
      </c>
      <c r="G2909">
        <v>0</v>
      </c>
      <c r="H2909">
        <f t="shared" si="180"/>
        <v>2025</v>
      </c>
      <c r="I2909">
        <f t="shared" si="181"/>
        <v>4</v>
      </c>
      <c r="J2909" t="s">
        <v>28</v>
      </c>
      <c r="K2909" t="str">
        <f>VLOOKUP(A2909,Funcionários!$A$1:$I$98,7,FALSE)</f>
        <v>Tarde</v>
      </c>
      <c r="L2909" t="str">
        <f>VLOOKUP(K2909,Turnos!$A$1:$C$4,2,FALSE)</f>
        <v>14:00</v>
      </c>
      <c r="M2909" t="str">
        <f>VLOOKUP(K2909,Turnos!$A$1:$C$4,3,FALSE)</f>
        <v>22:00</v>
      </c>
      <c r="N2909" s="6">
        <v>14</v>
      </c>
      <c r="O2909" s="6">
        <v>22</v>
      </c>
      <c r="P2909" s="6">
        <f t="shared" si="182"/>
        <v>36</v>
      </c>
      <c r="Q2909" t="str">
        <f t="shared" si="183"/>
        <v>Anomalia</v>
      </c>
      <c r="R2909" t="str">
        <f>VLOOKUP(A2909,Funcionários!$A$1:$I$98,6,FALSE)</f>
        <v>Comercial</v>
      </c>
      <c r="S2909" t="str">
        <f>VLOOKUP(A2909,Funcionários!$A$1:$I$98,5,FALSE)</f>
        <v>Analista</v>
      </c>
      <c r="T2909">
        <f>VLOOKUP(A2909,Funcionários!$A$1:$I$98,8,FALSE)</f>
        <v>8525.76</v>
      </c>
      <c r="U2909" t="str">
        <f>VLOOKUP(A2909,Funcionários!$A$1:$I$98,3,FALSE)</f>
        <v>F</v>
      </c>
    </row>
    <row r="2910" spans="1:21" x14ac:dyDescent="0.3">
      <c r="A2910">
        <v>100</v>
      </c>
      <c r="B2910" t="str">
        <f>VLOOKUP(A2910,Funcionários!$A$1:$I$98,2,FALSE)</f>
        <v>Gustavo Dias</v>
      </c>
      <c r="C2910" s="2" t="s">
        <v>88</v>
      </c>
      <c r="D2910" s="4" t="s">
        <v>4896</v>
      </c>
      <c r="E2910" s="4" t="s">
        <v>4897</v>
      </c>
      <c r="F2910">
        <v>0</v>
      </c>
      <c r="G2910">
        <v>2.2000000000000002</v>
      </c>
      <c r="H2910">
        <f t="shared" si="180"/>
        <v>2025</v>
      </c>
      <c r="I2910">
        <f t="shared" si="181"/>
        <v>4</v>
      </c>
      <c r="J2910" t="s">
        <v>9</v>
      </c>
      <c r="K2910" t="str">
        <f>VLOOKUP(A2910,Funcionários!$A$1:$I$98,7,FALSE)</f>
        <v>Tarde</v>
      </c>
      <c r="L2910" t="str">
        <f>VLOOKUP(K2910,Turnos!$A$1:$C$4,2,FALSE)</f>
        <v>14:00</v>
      </c>
      <c r="M2910" t="str">
        <f>VLOOKUP(K2910,Turnos!$A$1:$C$4,3,FALSE)</f>
        <v>22:00</v>
      </c>
      <c r="N2910" s="6">
        <v>9.5861111111111104</v>
      </c>
      <c r="O2910" s="6">
        <v>7.0502777777777759</v>
      </c>
      <c r="P2910" s="6">
        <f t="shared" si="182"/>
        <v>16.636388888888888</v>
      </c>
      <c r="Q2910" t="str">
        <f t="shared" si="183"/>
        <v>Anomalia</v>
      </c>
      <c r="R2910" t="str">
        <f>VLOOKUP(A2910,Funcionários!$A$1:$I$98,6,FALSE)</f>
        <v>Comercial</v>
      </c>
      <c r="S2910" t="str">
        <f>VLOOKUP(A2910,Funcionários!$A$1:$I$98,5,FALSE)</f>
        <v>Analista</v>
      </c>
      <c r="T2910">
        <f>VLOOKUP(A2910,Funcionários!$A$1:$I$98,8,FALSE)</f>
        <v>8525.76</v>
      </c>
      <c r="U2910" t="str">
        <f>VLOOKUP(A2910,Funcionários!$A$1:$I$98,3,FALSE)</f>
        <v>F</v>
      </c>
    </row>
    <row r="2911" spans="1:21" x14ac:dyDescent="0.3">
      <c r="A2911">
        <v>100</v>
      </c>
      <c r="B2911" t="str">
        <f>VLOOKUP(A2911,Funcionários!$A$1:$I$98,2,FALSE)</f>
        <v>Gustavo Dias</v>
      </c>
      <c r="C2911" s="2" t="s">
        <v>91</v>
      </c>
      <c r="D2911" s="4" t="s">
        <v>4898</v>
      </c>
      <c r="E2911" s="4" t="s">
        <v>4899</v>
      </c>
      <c r="F2911">
        <v>0</v>
      </c>
      <c r="G2911">
        <v>1</v>
      </c>
      <c r="H2911">
        <f t="shared" si="180"/>
        <v>2025</v>
      </c>
      <c r="I2911">
        <f t="shared" si="181"/>
        <v>4</v>
      </c>
      <c r="J2911" t="s">
        <v>12</v>
      </c>
      <c r="K2911" t="str">
        <f>VLOOKUP(A2911,Funcionários!$A$1:$I$98,7,FALSE)</f>
        <v>Tarde</v>
      </c>
      <c r="L2911" t="str">
        <f>VLOOKUP(K2911,Turnos!$A$1:$C$4,2,FALSE)</f>
        <v>14:00</v>
      </c>
      <c r="M2911" t="str">
        <f>VLOOKUP(K2911,Turnos!$A$1:$C$4,3,FALSE)</f>
        <v>22:00</v>
      </c>
      <c r="N2911" s="6">
        <v>8.9763888888888896</v>
      </c>
      <c r="O2911" s="6">
        <v>16.013333333333332</v>
      </c>
      <c r="P2911" s="6">
        <f t="shared" si="182"/>
        <v>24.98972222222222</v>
      </c>
      <c r="Q2911" t="str">
        <f t="shared" si="183"/>
        <v>Anomalia</v>
      </c>
      <c r="R2911" t="str">
        <f>VLOOKUP(A2911,Funcionários!$A$1:$I$98,6,FALSE)</f>
        <v>Comercial</v>
      </c>
      <c r="S2911" t="str">
        <f>VLOOKUP(A2911,Funcionários!$A$1:$I$98,5,FALSE)</f>
        <v>Analista</v>
      </c>
      <c r="T2911">
        <f>VLOOKUP(A2911,Funcionários!$A$1:$I$98,8,FALSE)</f>
        <v>8525.76</v>
      </c>
      <c r="U2911" t="str">
        <f>VLOOKUP(A2911,Funcionários!$A$1:$I$98,3,FALSE)</f>
        <v>F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topLeftCell="A72" workbookViewId="0">
      <selection activeCell="G4" sqref="G4"/>
    </sheetView>
  </sheetViews>
  <sheetFormatPr defaultRowHeight="14.4" x14ac:dyDescent="0.3"/>
  <cols>
    <col min="1" max="1" width="17.88671875" bestFit="1" customWidth="1"/>
    <col min="2" max="2" width="21.44140625" bestFit="1" customWidth="1"/>
    <col min="3" max="3" width="9.44140625" bestFit="1" customWidth="1"/>
    <col min="4" max="4" width="18.33203125" bestFit="1" customWidth="1"/>
    <col min="5" max="5" width="10.33203125" bestFit="1" customWidth="1"/>
    <col min="6" max="6" width="9.88671875" bestFit="1" customWidth="1"/>
    <col min="7" max="7" width="10.44140625" bestFit="1" customWidth="1"/>
    <col min="8" max="8" width="11.109375" bestFit="1" customWidth="1"/>
    <col min="9" max="9" width="15.88671875" bestFit="1" customWidth="1"/>
  </cols>
  <sheetData>
    <row r="1" spans="1:9" x14ac:dyDescent="0.3">
      <c r="A1" s="1" t="s">
        <v>0</v>
      </c>
      <c r="B1" s="1" t="s">
        <v>4900</v>
      </c>
      <c r="C1" s="1" t="s">
        <v>4901</v>
      </c>
      <c r="D1" s="1" t="s">
        <v>4902</v>
      </c>
      <c r="E1" s="1" t="s">
        <v>4903</v>
      </c>
      <c r="F1" s="1" t="s">
        <v>4904</v>
      </c>
      <c r="G1" s="1" t="s">
        <v>4905</v>
      </c>
      <c r="H1" s="1" t="s">
        <v>4906</v>
      </c>
      <c r="I1" s="1" t="s">
        <v>6</v>
      </c>
    </row>
    <row r="2" spans="1:9" x14ac:dyDescent="0.3">
      <c r="A2">
        <v>1</v>
      </c>
      <c r="B2" t="s">
        <v>4907</v>
      </c>
      <c r="C2" t="s">
        <v>4908</v>
      </c>
      <c r="D2" s="2" t="s">
        <v>4909</v>
      </c>
      <c r="E2" t="s">
        <v>4910</v>
      </c>
      <c r="F2" t="s">
        <v>4911</v>
      </c>
      <c r="G2" t="s">
        <v>4912</v>
      </c>
      <c r="H2" s="3">
        <v>11421.21</v>
      </c>
      <c r="I2" t="s">
        <v>26</v>
      </c>
    </row>
    <row r="3" spans="1:9" x14ac:dyDescent="0.3">
      <c r="A3">
        <v>2</v>
      </c>
      <c r="B3" t="s">
        <v>4913</v>
      </c>
      <c r="C3" t="s">
        <v>4914</v>
      </c>
      <c r="D3" s="2" t="s">
        <v>4915</v>
      </c>
      <c r="E3" t="s">
        <v>4916</v>
      </c>
      <c r="F3" t="s">
        <v>4917</v>
      </c>
      <c r="G3" t="s">
        <v>4918</v>
      </c>
      <c r="H3" s="3">
        <v>11081.07</v>
      </c>
      <c r="I3" t="s">
        <v>12</v>
      </c>
    </row>
    <row r="4" spans="1:9" x14ac:dyDescent="0.3">
      <c r="A4">
        <v>3</v>
      </c>
      <c r="B4" t="s">
        <v>4919</v>
      </c>
      <c r="C4" t="s">
        <v>4920</v>
      </c>
      <c r="D4" s="2" t="s">
        <v>4921</v>
      </c>
      <c r="E4" t="s">
        <v>4910</v>
      </c>
      <c r="F4" t="s">
        <v>4922</v>
      </c>
      <c r="G4" t="s">
        <v>4923</v>
      </c>
      <c r="H4" s="3">
        <v>5034.62</v>
      </c>
      <c r="I4" t="s">
        <v>9</v>
      </c>
    </row>
    <row r="5" spans="1:9" x14ac:dyDescent="0.3">
      <c r="A5">
        <v>4</v>
      </c>
      <c r="B5" t="s">
        <v>4924</v>
      </c>
      <c r="C5" t="s">
        <v>4914</v>
      </c>
      <c r="D5" s="2" t="s">
        <v>4925</v>
      </c>
      <c r="E5" t="s">
        <v>4926</v>
      </c>
      <c r="F5" t="s">
        <v>4927</v>
      </c>
      <c r="G5" t="s">
        <v>4918</v>
      </c>
      <c r="H5" s="3">
        <v>11270.3</v>
      </c>
      <c r="I5" t="s">
        <v>22</v>
      </c>
    </row>
    <row r="6" spans="1:9" x14ac:dyDescent="0.3">
      <c r="A6">
        <v>5</v>
      </c>
      <c r="B6" t="s">
        <v>4928</v>
      </c>
      <c r="C6" t="s">
        <v>4914</v>
      </c>
      <c r="D6" s="2" t="s">
        <v>4929</v>
      </c>
      <c r="E6" t="s">
        <v>4916</v>
      </c>
      <c r="F6" t="s">
        <v>4911</v>
      </c>
      <c r="G6" t="s">
        <v>4912</v>
      </c>
      <c r="H6" s="3">
        <v>4345</v>
      </c>
      <c r="I6" t="s">
        <v>22</v>
      </c>
    </row>
    <row r="7" spans="1:9" x14ac:dyDescent="0.3">
      <c r="A7">
        <v>6</v>
      </c>
      <c r="B7" t="s">
        <v>4930</v>
      </c>
      <c r="C7" t="s">
        <v>4914</v>
      </c>
      <c r="D7" s="2" t="s">
        <v>4931</v>
      </c>
      <c r="E7" t="s">
        <v>4932</v>
      </c>
      <c r="F7" t="s">
        <v>4933</v>
      </c>
      <c r="G7" t="s">
        <v>4923</v>
      </c>
      <c r="H7" s="3">
        <v>6102.74</v>
      </c>
      <c r="I7" t="s">
        <v>9</v>
      </c>
    </row>
    <row r="8" spans="1:9" x14ac:dyDescent="0.3">
      <c r="A8">
        <v>7</v>
      </c>
      <c r="B8" t="s">
        <v>4934</v>
      </c>
      <c r="C8" t="s">
        <v>4914</v>
      </c>
      <c r="D8" s="2" t="s">
        <v>4935</v>
      </c>
      <c r="E8" t="s">
        <v>4910</v>
      </c>
      <c r="F8" t="s">
        <v>4933</v>
      </c>
      <c r="G8" t="s">
        <v>4923</v>
      </c>
      <c r="H8" s="3">
        <v>6436.49</v>
      </c>
      <c r="I8" t="s">
        <v>26</v>
      </c>
    </row>
    <row r="9" spans="1:9" x14ac:dyDescent="0.3">
      <c r="A9">
        <v>8</v>
      </c>
      <c r="B9" t="s">
        <v>4936</v>
      </c>
      <c r="C9" t="s">
        <v>4920</v>
      </c>
      <c r="D9" s="2" t="s">
        <v>4937</v>
      </c>
      <c r="E9" t="s">
        <v>4916</v>
      </c>
      <c r="F9" t="s">
        <v>4927</v>
      </c>
      <c r="G9" t="s">
        <v>4923</v>
      </c>
      <c r="H9" s="3">
        <v>4894.82</v>
      </c>
      <c r="I9" t="s">
        <v>16</v>
      </c>
    </row>
    <row r="10" spans="1:9" x14ac:dyDescent="0.3">
      <c r="A10">
        <v>9</v>
      </c>
      <c r="B10" t="s">
        <v>4938</v>
      </c>
      <c r="C10" t="s">
        <v>4914</v>
      </c>
      <c r="D10" s="2" t="s">
        <v>4939</v>
      </c>
      <c r="E10" t="s">
        <v>4940</v>
      </c>
      <c r="F10" t="s">
        <v>4933</v>
      </c>
      <c r="G10" t="s">
        <v>4923</v>
      </c>
      <c r="H10" s="3">
        <v>3126.9</v>
      </c>
      <c r="I10" t="s">
        <v>16</v>
      </c>
    </row>
    <row r="11" spans="1:9" x14ac:dyDescent="0.3">
      <c r="A11">
        <v>10</v>
      </c>
      <c r="B11" t="s">
        <v>4941</v>
      </c>
      <c r="C11" t="s">
        <v>4914</v>
      </c>
      <c r="D11" s="2" t="s">
        <v>4942</v>
      </c>
      <c r="E11" t="s">
        <v>4910</v>
      </c>
      <c r="F11" t="s">
        <v>4917</v>
      </c>
      <c r="G11" t="s">
        <v>4923</v>
      </c>
      <c r="H11" s="3">
        <v>24545.5</v>
      </c>
      <c r="I11" t="s">
        <v>22</v>
      </c>
    </row>
    <row r="12" spans="1:9" x14ac:dyDescent="0.3">
      <c r="A12">
        <v>11</v>
      </c>
      <c r="B12" t="s">
        <v>4943</v>
      </c>
      <c r="C12" t="s">
        <v>4914</v>
      </c>
      <c r="D12" s="2" t="s">
        <v>4944</v>
      </c>
      <c r="E12" t="s">
        <v>4940</v>
      </c>
      <c r="F12" t="s">
        <v>4922</v>
      </c>
      <c r="G12" t="s">
        <v>4912</v>
      </c>
      <c r="H12" s="3">
        <v>14946.48</v>
      </c>
      <c r="I12" t="s">
        <v>12</v>
      </c>
    </row>
    <row r="13" spans="1:9" x14ac:dyDescent="0.3">
      <c r="A13">
        <v>12</v>
      </c>
      <c r="B13" t="s">
        <v>4945</v>
      </c>
      <c r="C13" t="s">
        <v>4920</v>
      </c>
      <c r="D13" s="2" t="s">
        <v>4946</v>
      </c>
      <c r="E13" t="s">
        <v>4926</v>
      </c>
      <c r="F13" t="s">
        <v>4927</v>
      </c>
      <c r="G13" t="s">
        <v>4912</v>
      </c>
      <c r="H13" s="3">
        <v>5894.42</v>
      </c>
      <c r="I13" t="s">
        <v>28</v>
      </c>
    </row>
    <row r="14" spans="1:9" x14ac:dyDescent="0.3">
      <c r="A14">
        <v>13</v>
      </c>
      <c r="B14" t="s">
        <v>4947</v>
      </c>
      <c r="C14" t="s">
        <v>4914</v>
      </c>
      <c r="D14" s="2" t="s">
        <v>4948</v>
      </c>
      <c r="E14" t="s">
        <v>4910</v>
      </c>
      <c r="F14" t="s">
        <v>4917</v>
      </c>
      <c r="G14" t="s">
        <v>4918</v>
      </c>
      <c r="H14" s="3">
        <v>13213.16</v>
      </c>
      <c r="I14" t="s">
        <v>9</v>
      </c>
    </row>
    <row r="15" spans="1:9" x14ac:dyDescent="0.3">
      <c r="A15">
        <v>14</v>
      </c>
      <c r="B15" t="s">
        <v>4949</v>
      </c>
      <c r="C15" t="s">
        <v>4920</v>
      </c>
      <c r="D15" s="2" t="s">
        <v>4950</v>
      </c>
      <c r="E15" t="s">
        <v>4926</v>
      </c>
      <c r="F15" t="s">
        <v>4911</v>
      </c>
      <c r="G15" t="s">
        <v>4912</v>
      </c>
      <c r="H15" s="3">
        <v>56733.5</v>
      </c>
      <c r="I15" t="s">
        <v>12</v>
      </c>
    </row>
    <row r="16" spans="1:9" x14ac:dyDescent="0.3">
      <c r="A16">
        <v>15</v>
      </c>
      <c r="B16" t="s">
        <v>4951</v>
      </c>
      <c r="C16" t="s">
        <v>4914</v>
      </c>
      <c r="D16" s="2" t="s">
        <v>4952</v>
      </c>
      <c r="E16" t="s">
        <v>4910</v>
      </c>
      <c r="F16" t="s">
        <v>4917</v>
      </c>
      <c r="G16" t="s">
        <v>4918</v>
      </c>
      <c r="H16" s="3">
        <v>2382.02</v>
      </c>
      <c r="I16" t="s">
        <v>26</v>
      </c>
    </row>
    <row r="17" spans="1:9" x14ac:dyDescent="0.3">
      <c r="A17">
        <v>16</v>
      </c>
      <c r="B17" t="s">
        <v>4953</v>
      </c>
      <c r="C17" t="s">
        <v>4920</v>
      </c>
      <c r="D17" s="2" t="s">
        <v>4954</v>
      </c>
      <c r="E17" t="s">
        <v>4926</v>
      </c>
      <c r="F17" t="s">
        <v>4933</v>
      </c>
      <c r="G17" t="s">
        <v>4923</v>
      </c>
      <c r="H17" s="3">
        <v>8481.9</v>
      </c>
      <c r="I17" t="s">
        <v>16</v>
      </c>
    </row>
    <row r="18" spans="1:9" x14ac:dyDescent="0.3">
      <c r="A18">
        <v>17</v>
      </c>
      <c r="B18" t="s">
        <v>4955</v>
      </c>
      <c r="C18" t="s">
        <v>4920</v>
      </c>
      <c r="D18" s="2" t="s">
        <v>4956</v>
      </c>
      <c r="E18" t="s">
        <v>4940</v>
      </c>
      <c r="F18" t="s">
        <v>4927</v>
      </c>
      <c r="G18" t="s">
        <v>4923</v>
      </c>
      <c r="H18" s="3">
        <v>13614.67</v>
      </c>
      <c r="I18" t="s">
        <v>26</v>
      </c>
    </row>
    <row r="19" spans="1:9" x14ac:dyDescent="0.3">
      <c r="A19">
        <v>18</v>
      </c>
      <c r="B19" t="s">
        <v>4957</v>
      </c>
      <c r="C19" t="s">
        <v>4914</v>
      </c>
      <c r="D19" s="2" t="s">
        <v>4958</v>
      </c>
      <c r="E19" t="s">
        <v>4916</v>
      </c>
      <c r="F19" t="s">
        <v>4911</v>
      </c>
      <c r="G19" t="s">
        <v>4912</v>
      </c>
      <c r="H19" s="3">
        <v>9909.2199999999993</v>
      </c>
      <c r="I19" t="s">
        <v>22</v>
      </c>
    </row>
    <row r="20" spans="1:9" x14ac:dyDescent="0.3">
      <c r="A20">
        <v>19</v>
      </c>
      <c r="B20" t="s">
        <v>4959</v>
      </c>
      <c r="C20" t="s">
        <v>4914</v>
      </c>
      <c r="D20" s="2" t="s">
        <v>4960</v>
      </c>
      <c r="E20" t="s">
        <v>4940</v>
      </c>
      <c r="F20" t="s">
        <v>4933</v>
      </c>
      <c r="G20" t="s">
        <v>4912</v>
      </c>
      <c r="H20" s="3">
        <v>3025.9</v>
      </c>
      <c r="I20" t="s">
        <v>26</v>
      </c>
    </row>
    <row r="21" spans="1:9" x14ac:dyDescent="0.3">
      <c r="A21">
        <v>20</v>
      </c>
      <c r="B21" t="s">
        <v>4961</v>
      </c>
      <c r="C21" t="s">
        <v>4914</v>
      </c>
      <c r="D21" s="2" t="s">
        <v>4962</v>
      </c>
      <c r="E21" t="s">
        <v>4916</v>
      </c>
      <c r="F21" t="s">
        <v>4922</v>
      </c>
      <c r="G21" t="s">
        <v>4923</v>
      </c>
      <c r="H21" s="3">
        <v>7045.38</v>
      </c>
      <c r="I21" t="s">
        <v>22</v>
      </c>
    </row>
    <row r="22" spans="1:9" x14ac:dyDescent="0.3">
      <c r="A22">
        <v>21</v>
      </c>
      <c r="B22" t="s">
        <v>4963</v>
      </c>
      <c r="C22" t="s">
        <v>4920</v>
      </c>
      <c r="D22" s="2" t="s">
        <v>4964</v>
      </c>
      <c r="E22" t="s">
        <v>4932</v>
      </c>
      <c r="F22" t="s">
        <v>4911</v>
      </c>
      <c r="G22" t="s">
        <v>4918</v>
      </c>
      <c r="H22" s="3">
        <v>3843.94</v>
      </c>
      <c r="I22" t="s">
        <v>28</v>
      </c>
    </row>
    <row r="23" spans="1:9" x14ac:dyDescent="0.3">
      <c r="A23">
        <v>22</v>
      </c>
      <c r="B23" t="s">
        <v>4965</v>
      </c>
      <c r="C23" t="s">
        <v>4920</v>
      </c>
      <c r="D23" s="2" t="s">
        <v>4966</v>
      </c>
      <c r="E23" t="s">
        <v>4926</v>
      </c>
      <c r="F23" t="s">
        <v>4911</v>
      </c>
      <c r="G23" t="s">
        <v>4918</v>
      </c>
      <c r="H23" s="3"/>
      <c r="I23" t="s">
        <v>22</v>
      </c>
    </row>
    <row r="24" spans="1:9" x14ac:dyDescent="0.3">
      <c r="A24">
        <v>23</v>
      </c>
      <c r="B24" t="s">
        <v>4967</v>
      </c>
      <c r="C24" t="s">
        <v>4920</v>
      </c>
      <c r="D24" s="2" t="s">
        <v>4968</v>
      </c>
      <c r="E24" t="s">
        <v>4940</v>
      </c>
      <c r="F24" t="s">
        <v>4922</v>
      </c>
      <c r="G24" t="s">
        <v>4918</v>
      </c>
      <c r="H24" s="3">
        <v>13132.18</v>
      </c>
      <c r="I24" t="s">
        <v>16</v>
      </c>
    </row>
    <row r="25" spans="1:9" x14ac:dyDescent="0.3">
      <c r="A25">
        <v>24</v>
      </c>
      <c r="B25" t="s">
        <v>4969</v>
      </c>
      <c r="C25" t="s">
        <v>4914</v>
      </c>
      <c r="D25" s="2" t="s">
        <v>4970</v>
      </c>
      <c r="E25" t="s">
        <v>4926</v>
      </c>
      <c r="F25" t="s">
        <v>4922</v>
      </c>
      <c r="G25" t="s">
        <v>4918</v>
      </c>
      <c r="H25" s="3">
        <v>3820.59</v>
      </c>
      <c r="I25" t="s">
        <v>18</v>
      </c>
    </row>
    <row r="26" spans="1:9" x14ac:dyDescent="0.3">
      <c r="A26">
        <v>25</v>
      </c>
      <c r="B26" t="s">
        <v>4971</v>
      </c>
      <c r="C26" t="s">
        <v>4908</v>
      </c>
      <c r="D26" s="2" t="s">
        <v>4972</v>
      </c>
      <c r="E26" t="s">
        <v>4926</v>
      </c>
      <c r="F26" t="s">
        <v>4922</v>
      </c>
      <c r="G26" t="s">
        <v>4912</v>
      </c>
      <c r="H26" s="3">
        <v>13887.54</v>
      </c>
      <c r="I26" t="s">
        <v>16</v>
      </c>
    </row>
    <row r="27" spans="1:9" x14ac:dyDescent="0.3">
      <c r="A27">
        <v>26</v>
      </c>
      <c r="B27" t="s">
        <v>4973</v>
      </c>
      <c r="C27" t="s">
        <v>4920</v>
      </c>
      <c r="D27" s="2" t="s">
        <v>4974</v>
      </c>
      <c r="E27" t="s">
        <v>4910</v>
      </c>
      <c r="F27" t="s">
        <v>4922</v>
      </c>
      <c r="G27" t="s">
        <v>4918</v>
      </c>
      <c r="H27" s="3">
        <v>14194.03</v>
      </c>
      <c r="I27" t="s">
        <v>22</v>
      </c>
    </row>
    <row r="28" spans="1:9" x14ac:dyDescent="0.3">
      <c r="A28">
        <v>27</v>
      </c>
      <c r="B28" t="s">
        <v>4975</v>
      </c>
      <c r="C28" t="s">
        <v>4908</v>
      </c>
      <c r="D28" s="2" t="s">
        <v>4976</v>
      </c>
      <c r="E28" t="s">
        <v>4910</v>
      </c>
      <c r="F28" t="s">
        <v>4927</v>
      </c>
      <c r="G28" t="s">
        <v>4918</v>
      </c>
      <c r="H28" s="3">
        <v>4865.4799999999996</v>
      </c>
      <c r="I28" t="s">
        <v>26</v>
      </c>
    </row>
    <row r="29" spans="1:9" x14ac:dyDescent="0.3">
      <c r="A29">
        <v>29</v>
      </c>
      <c r="B29" t="s">
        <v>4977</v>
      </c>
      <c r="C29" t="s">
        <v>4920</v>
      </c>
      <c r="D29" s="2" t="s">
        <v>4978</v>
      </c>
      <c r="E29" t="s">
        <v>4910</v>
      </c>
      <c r="F29" t="s">
        <v>4922</v>
      </c>
      <c r="G29" t="s">
        <v>4912</v>
      </c>
      <c r="H29" s="3">
        <v>10908.85</v>
      </c>
      <c r="I29" t="s">
        <v>22</v>
      </c>
    </row>
    <row r="30" spans="1:9" x14ac:dyDescent="0.3">
      <c r="A30">
        <v>30</v>
      </c>
      <c r="B30" t="s">
        <v>4979</v>
      </c>
      <c r="C30" t="s">
        <v>4908</v>
      </c>
      <c r="D30" s="2" t="s">
        <v>4980</v>
      </c>
      <c r="E30" t="s">
        <v>4916</v>
      </c>
      <c r="F30" t="s">
        <v>4933</v>
      </c>
      <c r="G30" t="s">
        <v>4923</v>
      </c>
      <c r="H30" s="3">
        <v>2792.92</v>
      </c>
      <c r="I30" t="s">
        <v>18</v>
      </c>
    </row>
    <row r="31" spans="1:9" x14ac:dyDescent="0.3">
      <c r="A31">
        <v>31</v>
      </c>
      <c r="B31" t="s">
        <v>4981</v>
      </c>
      <c r="C31" t="s">
        <v>4914</v>
      </c>
      <c r="D31" s="2" t="s">
        <v>4982</v>
      </c>
      <c r="E31" t="s">
        <v>4932</v>
      </c>
      <c r="F31" t="s">
        <v>4917</v>
      </c>
      <c r="G31" t="s">
        <v>4923</v>
      </c>
      <c r="H31" s="3">
        <v>4665.47</v>
      </c>
      <c r="I31" t="s">
        <v>26</v>
      </c>
    </row>
    <row r="32" spans="1:9" x14ac:dyDescent="0.3">
      <c r="A32">
        <v>33</v>
      </c>
      <c r="B32" t="s">
        <v>4983</v>
      </c>
      <c r="C32" t="s">
        <v>4914</v>
      </c>
      <c r="D32" s="2" t="s">
        <v>4984</v>
      </c>
      <c r="E32" t="s">
        <v>4932</v>
      </c>
      <c r="F32" t="s">
        <v>4917</v>
      </c>
      <c r="G32" t="s">
        <v>4912</v>
      </c>
      <c r="H32" s="3">
        <v>3243.69</v>
      </c>
      <c r="I32" t="s">
        <v>22</v>
      </c>
    </row>
    <row r="33" spans="1:9" x14ac:dyDescent="0.3">
      <c r="A33">
        <v>34</v>
      </c>
      <c r="B33" t="s">
        <v>4985</v>
      </c>
      <c r="C33" t="s">
        <v>4920</v>
      </c>
      <c r="D33" s="2" t="s">
        <v>4986</v>
      </c>
      <c r="E33" t="s">
        <v>4910</v>
      </c>
      <c r="F33" t="s">
        <v>4933</v>
      </c>
      <c r="G33" t="s">
        <v>4912</v>
      </c>
      <c r="H33" s="3">
        <v>2618.5500000000002</v>
      </c>
      <c r="I33" t="s">
        <v>22</v>
      </c>
    </row>
    <row r="34" spans="1:9" x14ac:dyDescent="0.3">
      <c r="A34">
        <v>35</v>
      </c>
      <c r="B34" t="s">
        <v>4987</v>
      </c>
      <c r="C34" t="s">
        <v>4920</v>
      </c>
      <c r="D34" s="2" t="s">
        <v>4988</v>
      </c>
      <c r="E34" t="s">
        <v>4910</v>
      </c>
      <c r="F34" t="s">
        <v>4933</v>
      </c>
      <c r="G34" t="s">
        <v>4918</v>
      </c>
      <c r="H34" s="3">
        <v>133635.4</v>
      </c>
      <c r="I34" t="s">
        <v>18</v>
      </c>
    </row>
    <row r="35" spans="1:9" x14ac:dyDescent="0.3">
      <c r="A35">
        <v>36</v>
      </c>
      <c r="B35" t="s">
        <v>4989</v>
      </c>
      <c r="C35" t="s">
        <v>4920</v>
      </c>
      <c r="D35" s="2" t="s">
        <v>4990</v>
      </c>
      <c r="E35" t="s">
        <v>4916</v>
      </c>
      <c r="F35" t="s">
        <v>4922</v>
      </c>
      <c r="G35" t="s">
        <v>4918</v>
      </c>
      <c r="H35" s="3">
        <v>13048.59</v>
      </c>
      <c r="I35" t="s">
        <v>22</v>
      </c>
    </row>
    <row r="36" spans="1:9" x14ac:dyDescent="0.3">
      <c r="A36">
        <v>37</v>
      </c>
      <c r="B36" t="s">
        <v>4991</v>
      </c>
      <c r="C36" t="s">
        <v>4920</v>
      </c>
      <c r="D36" s="2" t="s">
        <v>4992</v>
      </c>
      <c r="E36" t="s">
        <v>4910</v>
      </c>
      <c r="F36" t="s">
        <v>4922</v>
      </c>
      <c r="G36" t="s">
        <v>4923</v>
      </c>
      <c r="H36" s="3">
        <v>5044.72</v>
      </c>
      <c r="I36" t="s">
        <v>18</v>
      </c>
    </row>
    <row r="37" spans="1:9" x14ac:dyDescent="0.3">
      <c r="A37">
        <v>38</v>
      </c>
      <c r="B37" t="s">
        <v>4993</v>
      </c>
      <c r="C37" t="s">
        <v>4914</v>
      </c>
      <c r="D37" s="2" t="s">
        <v>4994</v>
      </c>
      <c r="E37" t="s">
        <v>4916</v>
      </c>
      <c r="F37" t="s">
        <v>4927</v>
      </c>
      <c r="G37" t="s">
        <v>4918</v>
      </c>
      <c r="H37" s="3"/>
      <c r="I37" t="s">
        <v>12</v>
      </c>
    </row>
    <row r="38" spans="1:9" x14ac:dyDescent="0.3">
      <c r="A38">
        <v>39</v>
      </c>
      <c r="B38" t="s">
        <v>4995</v>
      </c>
      <c r="C38" t="s">
        <v>4914</v>
      </c>
      <c r="D38" s="2" t="s">
        <v>4996</v>
      </c>
      <c r="E38" t="s">
        <v>4926</v>
      </c>
      <c r="F38" t="s">
        <v>4911</v>
      </c>
      <c r="G38" t="s">
        <v>4923</v>
      </c>
      <c r="H38" s="3"/>
      <c r="I38" t="s">
        <v>22</v>
      </c>
    </row>
    <row r="39" spans="1:9" x14ac:dyDescent="0.3">
      <c r="A39">
        <v>40</v>
      </c>
      <c r="B39" t="s">
        <v>4997</v>
      </c>
      <c r="C39" t="s">
        <v>4920</v>
      </c>
      <c r="D39" s="2" t="s">
        <v>4998</v>
      </c>
      <c r="E39" t="s">
        <v>4916</v>
      </c>
      <c r="F39" t="s">
        <v>4927</v>
      </c>
      <c r="G39" t="s">
        <v>4912</v>
      </c>
      <c r="H39" s="3">
        <v>5532.04</v>
      </c>
      <c r="I39" t="s">
        <v>26</v>
      </c>
    </row>
    <row r="40" spans="1:9" x14ac:dyDescent="0.3">
      <c r="A40">
        <v>41</v>
      </c>
      <c r="B40" t="s">
        <v>4999</v>
      </c>
      <c r="C40" t="s">
        <v>4914</v>
      </c>
      <c r="D40" s="2" t="s">
        <v>5000</v>
      </c>
      <c r="E40" t="s">
        <v>4932</v>
      </c>
      <c r="F40" t="s">
        <v>4917</v>
      </c>
      <c r="G40" t="s">
        <v>4918</v>
      </c>
      <c r="H40" s="3">
        <v>3847.39</v>
      </c>
      <c r="I40" t="s">
        <v>9</v>
      </c>
    </row>
    <row r="41" spans="1:9" x14ac:dyDescent="0.3">
      <c r="A41">
        <v>42</v>
      </c>
      <c r="B41" t="s">
        <v>5001</v>
      </c>
      <c r="C41" t="s">
        <v>4914</v>
      </c>
      <c r="D41" s="2" t="s">
        <v>5002</v>
      </c>
      <c r="E41" t="s">
        <v>4916</v>
      </c>
      <c r="F41" t="s">
        <v>4927</v>
      </c>
      <c r="G41" t="s">
        <v>4923</v>
      </c>
      <c r="H41" s="3">
        <v>4100.5200000000004</v>
      </c>
      <c r="I41" t="s">
        <v>16</v>
      </c>
    </row>
    <row r="42" spans="1:9" x14ac:dyDescent="0.3">
      <c r="A42">
        <v>43</v>
      </c>
      <c r="B42" t="s">
        <v>5003</v>
      </c>
      <c r="C42" t="s">
        <v>4920</v>
      </c>
      <c r="D42" s="2" t="s">
        <v>5004</v>
      </c>
      <c r="E42" t="s">
        <v>4910</v>
      </c>
      <c r="F42" t="s">
        <v>4911</v>
      </c>
      <c r="G42" t="s">
        <v>4923</v>
      </c>
      <c r="H42" s="3">
        <v>8313.24</v>
      </c>
      <c r="I42" t="s">
        <v>26</v>
      </c>
    </row>
    <row r="43" spans="1:9" x14ac:dyDescent="0.3">
      <c r="A43">
        <v>44</v>
      </c>
      <c r="B43" t="s">
        <v>5005</v>
      </c>
      <c r="C43" t="s">
        <v>4914</v>
      </c>
      <c r="D43" s="2" t="s">
        <v>5006</v>
      </c>
      <c r="E43" t="s">
        <v>4910</v>
      </c>
      <c r="F43" t="s">
        <v>4933</v>
      </c>
      <c r="G43" t="s">
        <v>4918</v>
      </c>
      <c r="H43" s="3">
        <v>1837.75</v>
      </c>
      <c r="I43" t="s">
        <v>22</v>
      </c>
    </row>
    <row r="44" spans="1:9" x14ac:dyDescent="0.3">
      <c r="A44">
        <v>45</v>
      </c>
      <c r="B44" t="s">
        <v>5007</v>
      </c>
      <c r="C44" t="s">
        <v>4920</v>
      </c>
      <c r="D44" s="2" t="s">
        <v>5008</v>
      </c>
      <c r="E44" t="s">
        <v>4940</v>
      </c>
      <c r="F44" t="s">
        <v>4922</v>
      </c>
      <c r="G44" t="s">
        <v>4923</v>
      </c>
      <c r="H44" s="3"/>
      <c r="I44" t="s">
        <v>28</v>
      </c>
    </row>
    <row r="45" spans="1:9" x14ac:dyDescent="0.3">
      <c r="A45">
        <v>46</v>
      </c>
      <c r="B45" t="s">
        <v>5009</v>
      </c>
      <c r="C45" t="s">
        <v>4920</v>
      </c>
      <c r="D45" s="2" t="s">
        <v>5010</v>
      </c>
      <c r="E45" t="s">
        <v>4910</v>
      </c>
      <c r="F45" t="s">
        <v>4933</v>
      </c>
      <c r="G45" t="s">
        <v>4912</v>
      </c>
      <c r="H45" s="3">
        <v>8347.82</v>
      </c>
      <c r="I45" t="s">
        <v>28</v>
      </c>
    </row>
    <row r="46" spans="1:9" x14ac:dyDescent="0.3">
      <c r="A46">
        <v>47</v>
      </c>
      <c r="B46" t="s">
        <v>5011</v>
      </c>
      <c r="C46" t="s">
        <v>4914</v>
      </c>
      <c r="D46" s="2" t="s">
        <v>5012</v>
      </c>
      <c r="E46" t="s">
        <v>4926</v>
      </c>
      <c r="F46" t="s">
        <v>4917</v>
      </c>
      <c r="G46" t="s">
        <v>4923</v>
      </c>
      <c r="H46" s="3">
        <v>14310.55</v>
      </c>
      <c r="I46" t="s">
        <v>18</v>
      </c>
    </row>
    <row r="47" spans="1:9" x14ac:dyDescent="0.3">
      <c r="A47">
        <v>48</v>
      </c>
      <c r="B47" t="s">
        <v>5013</v>
      </c>
      <c r="C47" t="s">
        <v>4914</v>
      </c>
      <c r="D47" s="2" t="s">
        <v>5014</v>
      </c>
      <c r="E47" t="s">
        <v>4940</v>
      </c>
      <c r="F47" t="s">
        <v>4922</v>
      </c>
      <c r="G47" t="s">
        <v>4923</v>
      </c>
      <c r="H47" s="3">
        <v>11574.52</v>
      </c>
      <c r="I47" t="s">
        <v>9</v>
      </c>
    </row>
    <row r="48" spans="1:9" x14ac:dyDescent="0.3">
      <c r="A48">
        <v>49</v>
      </c>
      <c r="B48" t="s">
        <v>5015</v>
      </c>
      <c r="C48" t="s">
        <v>4920</v>
      </c>
      <c r="D48" s="2" t="s">
        <v>5016</v>
      </c>
      <c r="E48" t="s">
        <v>4916</v>
      </c>
      <c r="F48" t="s">
        <v>4927</v>
      </c>
      <c r="G48" t="s">
        <v>4918</v>
      </c>
      <c r="H48" s="3">
        <v>4949.67</v>
      </c>
      <c r="I48" t="s">
        <v>22</v>
      </c>
    </row>
    <row r="49" spans="1:9" x14ac:dyDescent="0.3">
      <c r="A49">
        <v>50</v>
      </c>
      <c r="B49" t="s">
        <v>5017</v>
      </c>
      <c r="C49" t="s">
        <v>4920</v>
      </c>
      <c r="D49" s="2" t="s">
        <v>5018</v>
      </c>
      <c r="E49" t="s">
        <v>4916</v>
      </c>
      <c r="F49" t="s">
        <v>4922</v>
      </c>
      <c r="G49" t="s">
        <v>4923</v>
      </c>
      <c r="H49" s="3">
        <v>5766.16</v>
      </c>
      <c r="I49" t="s">
        <v>26</v>
      </c>
    </row>
    <row r="50" spans="1:9" x14ac:dyDescent="0.3">
      <c r="A50">
        <v>51</v>
      </c>
      <c r="B50" t="s">
        <v>5019</v>
      </c>
      <c r="C50" t="s">
        <v>4920</v>
      </c>
      <c r="D50" s="2" t="s">
        <v>5020</v>
      </c>
      <c r="E50" t="s">
        <v>4926</v>
      </c>
      <c r="F50" t="s">
        <v>4922</v>
      </c>
      <c r="G50" t="s">
        <v>4923</v>
      </c>
      <c r="H50" s="3">
        <v>1281.3699999999999</v>
      </c>
      <c r="I50" t="s">
        <v>16</v>
      </c>
    </row>
    <row r="51" spans="1:9" x14ac:dyDescent="0.3">
      <c r="A51">
        <v>52</v>
      </c>
      <c r="B51" t="s">
        <v>5021</v>
      </c>
      <c r="C51" t="s">
        <v>4914</v>
      </c>
      <c r="D51" s="2" t="s">
        <v>5022</v>
      </c>
      <c r="E51" t="s">
        <v>4926</v>
      </c>
      <c r="F51" t="s">
        <v>4917</v>
      </c>
      <c r="G51" t="s">
        <v>4918</v>
      </c>
      <c r="H51" s="3">
        <v>7937.57</v>
      </c>
      <c r="I51" t="s">
        <v>26</v>
      </c>
    </row>
    <row r="52" spans="1:9" x14ac:dyDescent="0.3">
      <c r="A52">
        <v>53</v>
      </c>
      <c r="B52" t="s">
        <v>5023</v>
      </c>
      <c r="C52" t="s">
        <v>4914</v>
      </c>
      <c r="D52" s="2" t="s">
        <v>5024</v>
      </c>
      <c r="E52" t="s">
        <v>4940</v>
      </c>
      <c r="F52" t="s">
        <v>4933</v>
      </c>
      <c r="G52" t="s">
        <v>4912</v>
      </c>
      <c r="H52" s="3">
        <v>8570.91</v>
      </c>
      <c r="I52" t="s">
        <v>9</v>
      </c>
    </row>
    <row r="53" spans="1:9" x14ac:dyDescent="0.3">
      <c r="A53">
        <v>54</v>
      </c>
      <c r="B53" t="s">
        <v>5025</v>
      </c>
      <c r="C53" t="s">
        <v>4908</v>
      </c>
      <c r="D53" s="2" t="s">
        <v>5026</v>
      </c>
      <c r="E53" t="s">
        <v>4940</v>
      </c>
      <c r="F53" t="s">
        <v>4933</v>
      </c>
      <c r="G53" t="s">
        <v>4918</v>
      </c>
      <c r="H53" s="3">
        <v>4790.16</v>
      </c>
      <c r="I53" t="s">
        <v>18</v>
      </c>
    </row>
    <row r="54" spans="1:9" x14ac:dyDescent="0.3">
      <c r="A54">
        <v>55</v>
      </c>
      <c r="B54" t="s">
        <v>5027</v>
      </c>
      <c r="C54" t="s">
        <v>4914</v>
      </c>
      <c r="D54" s="2" t="s">
        <v>5028</v>
      </c>
      <c r="E54" t="s">
        <v>4940</v>
      </c>
      <c r="F54" t="s">
        <v>4927</v>
      </c>
      <c r="G54" t="s">
        <v>4918</v>
      </c>
      <c r="H54" s="3">
        <v>7690.23</v>
      </c>
      <c r="I54" t="s">
        <v>12</v>
      </c>
    </row>
    <row r="55" spans="1:9" x14ac:dyDescent="0.3">
      <c r="A55">
        <v>56</v>
      </c>
      <c r="B55" t="s">
        <v>5029</v>
      </c>
      <c r="C55" t="s">
        <v>4920</v>
      </c>
      <c r="D55" s="2" t="s">
        <v>5030</v>
      </c>
      <c r="E55" t="s">
        <v>4916</v>
      </c>
      <c r="F55" t="s">
        <v>4911</v>
      </c>
      <c r="G55" t="s">
        <v>4918</v>
      </c>
      <c r="H55" s="3">
        <v>39511.800000000003</v>
      </c>
      <c r="I55" t="s">
        <v>22</v>
      </c>
    </row>
    <row r="56" spans="1:9" x14ac:dyDescent="0.3">
      <c r="A56">
        <v>57</v>
      </c>
      <c r="B56" t="s">
        <v>5031</v>
      </c>
      <c r="C56" t="s">
        <v>4920</v>
      </c>
      <c r="D56" s="2" t="s">
        <v>5032</v>
      </c>
      <c r="E56" t="s">
        <v>4932</v>
      </c>
      <c r="F56" t="s">
        <v>4927</v>
      </c>
      <c r="G56" t="s">
        <v>4918</v>
      </c>
      <c r="H56" s="3">
        <v>9561.32</v>
      </c>
      <c r="I56" t="s">
        <v>9</v>
      </c>
    </row>
    <row r="57" spans="1:9" x14ac:dyDescent="0.3">
      <c r="A57">
        <v>58</v>
      </c>
      <c r="B57" t="s">
        <v>5033</v>
      </c>
      <c r="C57" t="s">
        <v>4914</v>
      </c>
      <c r="D57" s="2" t="s">
        <v>5034</v>
      </c>
      <c r="E57" t="s">
        <v>4916</v>
      </c>
      <c r="F57" t="s">
        <v>4927</v>
      </c>
      <c r="G57" t="s">
        <v>4912</v>
      </c>
      <c r="H57" s="3">
        <v>10547.39</v>
      </c>
      <c r="I57" t="s">
        <v>16</v>
      </c>
    </row>
    <row r="58" spans="1:9" x14ac:dyDescent="0.3">
      <c r="A58">
        <v>59</v>
      </c>
      <c r="B58" t="s">
        <v>5035</v>
      </c>
      <c r="C58" t="s">
        <v>4914</v>
      </c>
      <c r="D58" s="2" t="s">
        <v>5036</v>
      </c>
      <c r="E58" t="s">
        <v>4932</v>
      </c>
      <c r="F58" t="s">
        <v>4917</v>
      </c>
      <c r="G58" t="s">
        <v>4918</v>
      </c>
      <c r="H58" s="3"/>
      <c r="I58" t="s">
        <v>28</v>
      </c>
    </row>
    <row r="59" spans="1:9" x14ac:dyDescent="0.3">
      <c r="A59">
        <v>60</v>
      </c>
      <c r="B59" t="s">
        <v>5037</v>
      </c>
      <c r="C59" t="s">
        <v>4920</v>
      </c>
      <c r="D59" s="2" t="s">
        <v>5038</v>
      </c>
      <c r="E59" t="s">
        <v>4932</v>
      </c>
      <c r="F59" t="s">
        <v>4911</v>
      </c>
      <c r="G59" t="s">
        <v>4923</v>
      </c>
      <c r="H59" s="3">
        <v>12548.17</v>
      </c>
      <c r="I59" t="s">
        <v>22</v>
      </c>
    </row>
    <row r="60" spans="1:9" x14ac:dyDescent="0.3">
      <c r="A60">
        <v>61</v>
      </c>
      <c r="B60" t="s">
        <v>5039</v>
      </c>
      <c r="C60" t="s">
        <v>4920</v>
      </c>
      <c r="D60" s="2" t="s">
        <v>5040</v>
      </c>
      <c r="E60" t="s">
        <v>4926</v>
      </c>
      <c r="F60" t="s">
        <v>4927</v>
      </c>
      <c r="G60" t="s">
        <v>4912</v>
      </c>
      <c r="H60" s="3">
        <v>12353.15</v>
      </c>
      <c r="I60" t="s">
        <v>18</v>
      </c>
    </row>
    <row r="61" spans="1:9" x14ac:dyDescent="0.3">
      <c r="A61">
        <v>62</v>
      </c>
      <c r="B61" t="s">
        <v>5041</v>
      </c>
      <c r="C61" t="s">
        <v>4914</v>
      </c>
      <c r="D61" s="2" t="s">
        <v>5042</v>
      </c>
      <c r="E61" t="s">
        <v>4910</v>
      </c>
      <c r="F61" t="s">
        <v>4911</v>
      </c>
      <c r="G61" t="s">
        <v>4923</v>
      </c>
      <c r="H61" s="3">
        <v>13366.51</v>
      </c>
      <c r="I61" t="s">
        <v>22</v>
      </c>
    </row>
    <row r="62" spans="1:9" x14ac:dyDescent="0.3">
      <c r="A62">
        <v>63</v>
      </c>
      <c r="B62" t="s">
        <v>5043</v>
      </c>
      <c r="C62" t="s">
        <v>4920</v>
      </c>
      <c r="D62" s="2" t="s">
        <v>5044</v>
      </c>
      <c r="E62" t="s">
        <v>4932</v>
      </c>
      <c r="F62" t="s">
        <v>4933</v>
      </c>
      <c r="G62" t="s">
        <v>4923</v>
      </c>
      <c r="H62" s="3">
        <v>4127.25</v>
      </c>
      <c r="I62" t="s">
        <v>26</v>
      </c>
    </row>
    <row r="63" spans="1:9" x14ac:dyDescent="0.3">
      <c r="A63">
        <v>64</v>
      </c>
      <c r="B63" t="s">
        <v>5045</v>
      </c>
      <c r="C63" t="s">
        <v>4914</v>
      </c>
      <c r="D63" s="2" t="s">
        <v>5046</v>
      </c>
      <c r="E63" t="s">
        <v>4926</v>
      </c>
      <c r="F63" t="s">
        <v>4933</v>
      </c>
      <c r="G63" t="s">
        <v>4918</v>
      </c>
      <c r="H63" s="3">
        <v>4530.71</v>
      </c>
      <c r="I63" t="s">
        <v>16</v>
      </c>
    </row>
    <row r="64" spans="1:9" x14ac:dyDescent="0.3">
      <c r="A64">
        <v>65</v>
      </c>
      <c r="B64" t="s">
        <v>5047</v>
      </c>
      <c r="C64" t="s">
        <v>4914</v>
      </c>
      <c r="D64" s="2" t="s">
        <v>5048</v>
      </c>
      <c r="E64" t="s">
        <v>4916</v>
      </c>
      <c r="F64" t="s">
        <v>4911</v>
      </c>
      <c r="G64" t="s">
        <v>4923</v>
      </c>
      <c r="H64" s="3">
        <v>4258.03</v>
      </c>
      <c r="I64" t="s">
        <v>9</v>
      </c>
    </row>
    <row r="65" spans="1:9" x14ac:dyDescent="0.3">
      <c r="A65">
        <v>66</v>
      </c>
      <c r="B65" t="s">
        <v>5049</v>
      </c>
      <c r="C65" t="s">
        <v>4914</v>
      </c>
      <c r="D65" s="2" t="s">
        <v>5050</v>
      </c>
      <c r="E65" t="s">
        <v>4926</v>
      </c>
      <c r="F65" t="s">
        <v>4927</v>
      </c>
      <c r="G65" t="s">
        <v>4923</v>
      </c>
      <c r="H65" s="3">
        <v>10899.4</v>
      </c>
      <c r="I65" t="s">
        <v>22</v>
      </c>
    </row>
    <row r="66" spans="1:9" x14ac:dyDescent="0.3">
      <c r="A66">
        <v>67</v>
      </c>
      <c r="B66" t="s">
        <v>5051</v>
      </c>
      <c r="C66" t="s">
        <v>4920</v>
      </c>
      <c r="D66" s="2" t="s">
        <v>5052</v>
      </c>
      <c r="E66" t="s">
        <v>4910</v>
      </c>
      <c r="F66" t="s">
        <v>4933</v>
      </c>
      <c r="G66" t="s">
        <v>4918</v>
      </c>
      <c r="H66" s="3">
        <v>11392.74</v>
      </c>
      <c r="I66" t="s">
        <v>16</v>
      </c>
    </row>
    <row r="67" spans="1:9" x14ac:dyDescent="0.3">
      <c r="A67">
        <v>68</v>
      </c>
      <c r="B67" t="s">
        <v>5053</v>
      </c>
      <c r="C67" t="s">
        <v>4920</v>
      </c>
      <c r="D67" s="2" t="s">
        <v>5054</v>
      </c>
      <c r="E67" t="s">
        <v>4932</v>
      </c>
      <c r="F67" t="s">
        <v>4933</v>
      </c>
      <c r="G67" t="s">
        <v>4923</v>
      </c>
      <c r="H67" s="3">
        <v>36762.9</v>
      </c>
      <c r="I67" t="s">
        <v>12</v>
      </c>
    </row>
    <row r="68" spans="1:9" x14ac:dyDescent="0.3">
      <c r="A68">
        <v>69</v>
      </c>
      <c r="B68" t="s">
        <v>5055</v>
      </c>
      <c r="C68" t="s">
        <v>4914</v>
      </c>
      <c r="D68" s="2" t="s">
        <v>5056</v>
      </c>
      <c r="E68" t="s">
        <v>4910</v>
      </c>
      <c r="F68" t="s">
        <v>4922</v>
      </c>
      <c r="G68" t="s">
        <v>4918</v>
      </c>
      <c r="H68" s="3">
        <v>13243.53</v>
      </c>
      <c r="I68" t="s">
        <v>18</v>
      </c>
    </row>
    <row r="69" spans="1:9" x14ac:dyDescent="0.3">
      <c r="A69">
        <v>70</v>
      </c>
      <c r="B69" t="s">
        <v>5057</v>
      </c>
      <c r="C69" t="s">
        <v>4920</v>
      </c>
      <c r="D69" s="2" t="s">
        <v>5058</v>
      </c>
      <c r="E69" t="s">
        <v>4940</v>
      </c>
      <c r="F69" t="s">
        <v>4911</v>
      </c>
      <c r="G69" t="s">
        <v>4918</v>
      </c>
      <c r="H69" s="3">
        <v>6729.76</v>
      </c>
      <c r="I69" t="s">
        <v>9</v>
      </c>
    </row>
    <row r="70" spans="1:9" x14ac:dyDescent="0.3">
      <c r="A70">
        <v>71</v>
      </c>
      <c r="B70" t="s">
        <v>5059</v>
      </c>
      <c r="C70" t="s">
        <v>4914</v>
      </c>
      <c r="D70" s="2" t="s">
        <v>5060</v>
      </c>
      <c r="E70" t="s">
        <v>4910</v>
      </c>
      <c r="F70" t="s">
        <v>4911</v>
      </c>
      <c r="G70" t="s">
        <v>4912</v>
      </c>
      <c r="H70" s="3">
        <v>11749.32</v>
      </c>
      <c r="I70" t="s">
        <v>26</v>
      </c>
    </row>
    <row r="71" spans="1:9" x14ac:dyDescent="0.3">
      <c r="A71">
        <v>72</v>
      </c>
      <c r="B71" t="s">
        <v>5061</v>
      </c>
      <c r="C71" t="s">
        <v>4914</v>
      </c>
      <c r="D71" s="2" t="s">
        <v>5062</v>
      </c>
      <c r="E71" t="s">
        <v>4932</v>
      </c>
      <c r="F71" t="s">
        <v>4917</v>
      </c>
      <c r="G71" t="s">
        <v>4923</v>
      </c>
      <c r="H71" s="3">
        <v>5414.25</v>
      </c>
      <c r="I71" t="s">
        <v>16</v>
      </c>
    </row>
    <row r="72" spans="1:9" x14ac:dyDescent="0.3">
      <c r="A72">
        <v>73</v>
      </c>
      <c r="B72" t="s">
        <v>5063</v>
      </c>
      <c r="C72" t="s">
        <v>4920</v>
      </c>
      <c r="D72" s="2" t="s">
        <v>5064</v>
      </c>
      <c r="E72" t="s">
        <v>4932</v>
      </c>
      <c r="F72" t="s">
        <v>4911</v>
      </c>
      <c r="G72" t="s">
        <v>4918</v>
      </c>
      <c r="H72" s="3">
        <v>4510.1400000000003</v>
      </c>
      <c r="I72" t="s">
        <v>16</v>
      </c>
    </row>
    <row r="73" spans="1:9" x14ac:dyDescent="0.3">
      <c r="A73">
        <v>74</v>
      </c>
      <c r="B73" t="s">
        <v>5065</v>
      </c>
      <c r="C73" t="s">
        <v>4914</v>
      </c>
      <c r="D73" s="2" t="s">
        <v>5066</v>
      </c>
      <c r="E73" t="s">
        <v>4910</v>
      </c>
      <c r="F73" t="s">
        <v>4927</v>
      </c>
      <c r="G73" t="s">
        <v>4912</v>
      </c>
      <c r="H73" s="3">
        <v>5101.51</v>
      </c>
      <c r="I73" t="s">
        <v>16</v>
      </c>
    </row>
    <row r="74" spans="1:9" x14ac:dyDescent="0.3">
      <c r="A74">
        <v>75</v>
      </c>
      <c r="B74" t="s">
        <v>5067</v>
      </c>
      <c r="C74" t="s">
        <v>4920</v>
      </c>
      <c r="D74" s="2" t="s">
        <v>5068</v>
      </c>
      <c r="E74" t="s">
        <v>4926</v>
      </c>
      <c r="F74" t="s">
        <v>4933</v>
      </c>
      <c r="G74" t="s">
        <v>4912</v>
      </c>
      <c r="H74" s="3">
        <v>3256.05</v>
      </c>
      <c r="I74" t="s">
        <v>9</v>
      </c>
    </row>
    <row r="75" spans="1:9" x14ac:dyDescent="0.3">
      <c r="A75">
        <v>76</v>
      </c>
      <c r="B75" t="s">
        <v>5069</v>
      </c>
      <c r="C75" t="s">
        <v>4914</v>
      </c>
      <c r="D75" s="2" t="s">
        <v>5070</v>
      </c>
      <c r="E75" t="s">
        <v>4940</v>
      </c>
      <c r="F75" t="s">
        <v>4927</v>
      </c>
      <c r="G75" t="s">
        <v>4912</v>
      </c>
      <c r="H75" s="3">
        <v>6754.62</v>
      </c>
      <c r="I75" t="s">
        <v>9</v>
      </c>
    </row>
    <row r="76" spans="1:9" x14ac:dyDescent="0.3">
      <c r="A76">
        <v>77</v>
      </c>
      <c r="B76" t="s">
        <v>5071</v>
      </c>
      <c r="C76" t="s">
        <v>4914</v>
      </c>
      <c r="D76" s="2" t="s">
        <v>5072</v>
      </c>
      <c r="E76" t="s">
        <v>4926</v>
      </c>
      <c r="F76" t="s">
        <v>4927</v>
      </c>
      <c r="G76" t="s">
        <v>4918</v>
      </c>
      <c r="H76" s="3">
        <v>2460.31</v>
      </c>
      <c r="I76" t="s">
        <v>9</v>
      </c>
    </row>
    <row r="77" spans="1:9" x14ac:dyDescent="0.3">
      <c r="A77">
        <v>78</v>
      </c>
      <c r="B77" t="s">
        <v>5073</v>
      </c>
      <c r="C77" t="s">
        <v>4914</v>
      </c>
      <c r="D77" s="2" t="s">
        <v>5074</v>
      </c>
      <c r="E77" t="s">
        <v>4910</v>
      </c>
      <c r="F77" t="s">
        <v>4922</v>
      </c>
      <c r="G77" t="s">
        <v>4912</v>
      </c>
      <c r="H77" s="3">
        <v>10190.83</v>
      </c>
      <c r="I77" t="s">
        <v>22</v>
      </c>
    </row>
    <row r="78" spans="1:9" x14ac:dyDescent="0.3">
      <c r="A78">
        <v>79</v>
      </c>
      <c r="B78" t="s">
        <v>5075</v>
      </c>
      <c r="C78" t="s">
        <v>4914</v>
      </c>
      <c r="D78" s="2" t="s">
        <v>5076</v>
      </c>
      <c r="E78" t="s">
        <v>4940</v>
      </c>
      <c r="F78" t="s">
        <v>4927</v>
      </c>
      <c r="G78" t="s">
        <v>4923</v>
      </c>
      <c r="H78" s="3">
        <v>5799.66</v>
      </c>
      <c r="I78" t="s">
        <v>9</v>
      </c>
    </row>
    <row r="79" spans="1:9" x14ac:dyDescent="0.3">
      <c r="A79">
        <v>80</v>
      </c>
      <c r="B79" t="s">
        <v>5077</v>
      </c>
      <c r="C79" t="s">
        <v>4914</v>
      </c>
      <c r="D79" s="2" t="s">
        <v>5078</v>
      </c>
      <c r="E79" t="s">
        <v>4940</v>
      </c>
      <c r="F79" t="s">
        <v>4917</v>
      </c>
      <c r="G79" t="s">
        <v>4918</v>
      </c>
      <c r="H79" s="3">
        <v>7476.6</v>
      </c>
      <c r="I79" t="s">
        <v>18</v>
      </c>
    </row>
    <row r="80" spans="1:9" x14ac:dyDescent="0.3">
      <c r="A80">
        <v>81</v>
      </c>
      <c r="B80" t="s">
        <v>5079</v>
      </c>
      <c r="C80" t="s">
        <v>4920</v>
      </c>
      <c r="D80" s="2" t="s">
        <v>5080</v>
      </c>
      <c r="E80" t="s">
        <v>4926</v>
      </c>
      <c r="F80" t="s">
        <v>4922</v>
      </c>
      <c r="G80" t="s">
        <v>4923</v>
      </c>
      <c r="H80" s="3">
        <v>1948.02</v>
      </c>
      <c r="I80" t="s">
        <v>18</v>
      </c>
    </row>
    <row r="81" spans="1:9" x14ac:dyDescent="0.3">
      <c r="A81">
        <v>82</v>
      </c>
      <c r="B81" t="s">
        <v>5081</v>
      </c>
      <c r="C81" t="s">
        <v>4920</v>
      </c>
      <c r="D81" s="2" t="s">
        <v>5082</v>
      </c>
      <c r="E81" t="s">
        <v>4926</v>
      </c>
      <c r="F81" t="s">
        <v>4933</v>
      </c>
      <c r="G81" t="s">
        <v>4923</v>
      </c>
      <c r="H81" s="3">
        <v>7246</v>
      </c>
      <c r="I81" t="s">
        <v>18</v>
      </c>
    </row>
    <row r="82" spans="1:9" x14ac:dyDescent="0.3">
      <c r="A82">
        <v>83</v>
      </c>
      <c r="B82" t="s">
        <v>5083</v>
      </c>
      <c r="C82" t="s">
        <v>4920</v>
      </c>
      <c r="D82" s="2" t="s">
        <v>5084</v>
      </c>
      <c r="E82" t="s">
        <v>4932</v>
      </c>
      <c r="F82" t="s">
        <v>4917</v>
      </c>
      <c r="G82" t="s">
        <v>4918</v>
      </c>
      <c r="H82" s="3">
        <v>8821.07</v>
      </c>
      <c r="I82" t="s">
        <v>9</v>
      </c>
    </row>
    <row r="83" spans="1:9" x14ac:dyDescent="0.3">
      <c r="A83">
        <v>84</v>
      </c>
      <c r="B83" t="s">
        <v>5085</v>
      </c>
      <c r="C83" t="s">
        <v>4920</v>
      </c>
      <c r="D83" s="2" t="s">
        <v>5086</v>
      </c>
      <c r="E83" t="s">
        <v>4910</v>
      </c>
      <c r="F83" t="s">
        <v>4922</v>
      </c>
      <c r="G83" t="s">
        <v>4912</v>
      </c>
      <c r="H83" s="3">
        <v>5227.6899999999996</v>
      </c>
      <c r="I83" t="s">
        <v>18</v>
      </c>
    </row>
    <row r="84" spans="1:9" x14ac:dyDescent="0.3">
      <c r="A84">
        <v>85</v>
      </c>
      <c r="B84" t="s">
        <v>5087</v>
      </c>
      <c r="C84" t="s">
        <v>4914</v>
      </c>
      <c r="D84" s="2" t="s">
        <v>5088</v>
      </c>
      <c r="E84" t="s">
        <v>4940</v>
      </c>
      <c r="F84" t="s">
        <v>4933</v>
      </c>
      <c r="G84" t="s">
        <v>4912</v>
      </c>
      <c r="H84" s="3">
        <v>8213.7199999999993</v>
      </c>
      <c r="I84" t="s">
        <v>16</v>
      </c>
    </row>
    <row r="85" spans="1:9" x14ac:dyDescent="0.3">
      <c r="A85">
        <v>86</v>
      </c>
      <c r="B85" t="s">
        <v>5089</v>
      </c>
      <c r="C85" t="s">
        <v>4914</v>
      </c>
      <c r="D85" s="2" t="s">
        <v>5090</v>
      </c>
      <c r="E85" t="s">
        <v>4926</v>
      </c>
      <c r="F85" t="s">
        <v>4927</v>
      </c>
      <c r="G85" t="s">
        <v>4918</v>
      </c>
      <c r="H85" s="3">
        <v>5103.18</v>
      </c>
      <c r="I85" t="s">
        <v>12</v>
      </c>
    </row>
    <row r="86" spans="1:9" x14ac:dyDescent="0.3">
      <c r="A86">
        <v>87</v>
      </c>
      <c r="B86" t="s">
        <v>5091</v>
      </c>
      <c r="C86" t="s">
        <v>4920</v>
      </c>
      <c r="D86" s="2" t="s">
        <v>5092</v>
      </c>
      <c r="E86" t="s">
        <v>4940</v>
      </c>
      <c r="F86" t="s">
        <v>4927</v>
      </c>
      <c r="G86" t="s">
        <v>4923</v>
      </c>
      <c r="H86" s="3">
        <v>8816.4599999999991</v>
      </c>
      <c r="I86" t="s">
        <v>18</v>
      </c>
    </row>
    <row r="87" spans="1:9" x14ac:dyDescent="0.3">
      <c r="A87">
        <v>88</v>
      </c>
      <c r="B87" t="s">
        <v>5093</v>
      </c>
      <c r="C87" t="s">
        <v>4920</v>
      </c>
      <c r="D87" s="2" t="s">
        <v>5094</v>
      </c>
      <c r="E87" t="s">
        <v>4910</v>
      </c>
      <c r="F87" t="s">
        <v>4922</v>
      </c>
      <c r="G87" t="s">
        <v>4918</v>
      </c>
      <c r="H87" s="3">
        <v>5590.83</v>
      </c>
      <c r="I87" t="s">
        <v>16</v>
      </c>
    </row>
    <row r="88" spans="1:9" x14ac:dyDescent="0.3">
      <c r="A88">
        <v>89</v>
      </c>
      <c r="B88" t="s">
        <v>5095</v>
      </c>
      <c r="C88" t="s">
        <v>4920</v>
      </c>
      <c r="D88" s="2" t="s">
        <v>5096</v>
      </c>
      <c r="E88" t="s">
        <v>4916</v>
      </c>
      <c r="F88" t="s">
        <v>4933</v>
      </c>
      <c r="G88" t="s">
        <v>4912</v>
      </c>
      <c r="H88" s="3">
        <v>14521.88</v>
      </c>
      <c r="I88" t="s">
        <v>26</v>
      </c>
    </row>
    <row r="89" spans="1:9" x14ac:dyDescent="0.3">
      <c r="A89">
        <v>91</v>
      </c>
      <c r="B89" t="s">
        <v>5097</v>
      </c>
      <c r="C89" t="s">
        <v>4914</v>
      </c>
      <c r="D89" s="2" t="s">
        <v>5098</v>
      </c>
      <c r="E89" t="s">
        <v>4932</v>
      </c>
      <c r="F89" t="s">
        <v>4917</v>
      </c>
      <c r="G89" t="s">
        <v>4923</v>
      </c>
      <c r="H89" s="3">
        <v>14367.13</v>
      </c>
      <c r="I89" t="s">
        <v>16</v>
      </c>
    </row>
    <row r="90" spans="1:9" x14ac:dyDescent="0.3">
      <c r="A90">
        <v>92</v>
      </c>
      <c r="B90" t="s">
        <v>5099</v>
      </c>
      <c r="C90" t="s">
        <v>4920</v>
      </c>
      <c r="D90" s="2" t="s">
        <v>5100</v>
      </c>
      <c r="E90" t="s">
        <v>4932</v>
      </c>
      <c r="F90" t="s">
        <v>4933</v>
      </c>
      <c r="G90" t="s">
        <v>4912</v>
      </c>
      <c r="H90" s="3">
        <v>2447.23</v>
      </c>
      <c r="I90" t="s">
        <v>28</v>
      </c>
    </row>
    <row r="91" spans="1:9" x14ac:dyDescent="0.3">
      <c r="A91">
        <v>93</v>
      </c>
      <c r="B91" t="s">
        <v>5101</v>
      </c>
      <c r="C91" t="s">
        <v>4920</v>
      </c>
      <c r="D91" s="2" t="s">
        <v>29</v>
      </c>
      <c r="E91" t="s">
        <v>4916</v>
      </c>
      <c r="F91" t="s">
        <v>4911</v>
      </c>
      <c r="G91" t="s">
        <v>4923</v>
      </c>
      <c r="H91" s="3">
        <v>12186.78</v>
      </c>
      <c r="I91" t="s">
        <v>9</v>
      </c>
    </row>
    <row r="92" spans="1:9" x14ac:dyDescent="0.3">
      <c r="A92">
        <v>94</v>
      </c>
      <c r="B92" t="s">
        <v>5102</v>
      </c>
      <c r="C92" t="s">
        <v>4920</v>
      </c>
      <c r="D92" s="2" t="s">
        <v>5103</v>
      </c>
      <c r="E92" t="s">
        <v>4916</v>
      </c>
      <c r="F92" t="s">
        <v>4917</v>
      </c>
      <c r="G92" t="s">
        <v>4923</v>
      </c>
      <c r="H92" s="3">
        <v>9752</v>
      </c>
      <c r="I92" t="s">
        <v>9</v>
      </c>
    </row>
    <row r="93" spans="1:9" x14ac:dyDescent="0.3">
      <c r="A93">
        <v>95</v>
      </c>
      <c r="B93" t="s">
        <v>5104</v>
      </c>
      <c r="C93" t="s">
        <v>4914</v>
      </c>
      <c r="D93" s="2" t="s">
        <v>5105</v>
      </c>
      <c r="E93" t="s">
        <v>4916</v>
      </c>
      <c r="F93" t="s">
        <v>4922</v>
      </c>
      <c r="G93" t="s">
        <v>4923</v>
      </c>
      <c r="H93" s="3">
        <v>10551.03</v>
      </c>
      <c r="I93" t="s">
        <v>16</v>
      </c>
    </row>
    <row r="94" spans="1:9" x14ac:dyDescent="0.3">
      <c r="A94">
        <v>96</v>
      </c>
      <c r="B94" t="s">
        <v>5106</v>
      </c>
      <c r="C94" t="s">
        <v>4914</v>
      </c>
      <c r="D94" s="2" t="s">
        <v>5107</v>
      </c>
      <c r="E94" t="s">
        <v>4940</v>
      </c>
      <c r="F94" t="s">
        <v>4927</v>
      </c>
      <c r="G94" t="s">
        <v>4918</v>
      </c>
      <c r="H94" s="3">
        <v>14991.36</v>
      </c>
      <c r="I94" t="s">
        <v>16</v>
      </c>
    </row>
    <row r="95" spans="1:9" x14ac:dyDescent="0.3">
      <c r="A95">
        <v>97</v>
      </c>
      <c r="B95" t="s">
        <v>5108</v>
      </c>
      <c r="C95" t="s">
        <v>4914</v>
      </c>
      <c r="D95" s="2" t="s">
        <v>5109</v>
      </c>
      <c r="E95" t="s">
        <v>4932</v>
      </c>
      <c r="F95" t="s">
        <v>4911</v>
      </c>
      <c r="G95" t="s">
        <v>4912</v>
      </c>
      <c r="H95" s="3">
        <v>66621.2</v>
      </c>
      <c r="I95" t="s">
        <v>18</v>
      </c>
    </row>
    <row r="96" spans="1:9" x14ac:dyDescent="0.3">
      <c r="A96">
        <v>98</v>
      </c>
      <c r="B96" t="s">
        <v>5110</v>
      </c>
      <c r="C96" t="s">
        <v>4914</v>
      </c>
      <c r="D96" s="2" t="s">
        <v>5111</v>
      </c>
      <c r="E96" t="s">
        <v>4932</v>
      </c>
      <c r="F96" t="s">
        <v>4933</v>
      </c>
      <c r="G96" t="s">
        <v>4912</v>
      </c>
      <c r="H96" s="3">
        <v>12266.66</v>
      </c>
      <c r="I96" t="s">
        <v>12</v>
      </c>
    </row>
    <row r="97" spans="1:9" x14ac:dyDescent="0.3">
      <c r="A97">
        <v>99</v>
      </c>
      <c r="B97" t="s">
        <v>5112</v>
      </c>
      <c r="C97" t="s">
        <v>4920</v>
      </c>
      <c r="D97" s="2" t="s">
        <v>5113</v>
      </c>
      <c r="E97" t="s">
        <v>4916</v>
      </c>
      <c r="F97" t="s">
        <v>4927</v>
      </c>
      <c r="G97" t="s">
        <v>4923</v>
      </c>
      <c r="H97" s="3">
        <v>1660.43</v>
      </c>
      <c r="I97" t="s">
        <v>26</v>
      </c>
    </row>
    <row r="98" spans="1:9" x14ac:dyDescent="0.3">
      <c r="A98">
        <v>100</v>
      </c>
      <c r="B98" t="s">
        <v>5114</v>
      </c>
      <c r="C98" t="s">
        <v>4914</v>
      </c>
      <c r="D98" s="2" t="s">
        <v>5115</v>
      </c>
      <c r="E98" t="s">
        <v>4910</v>
      </c>
      <c r="F98" t="s">
        <v>4917</v>
      </c>
      <c r="G98" t="s">
        <v>4923</v>
      </c>
      <c r="H98" s="3">
        <v>8525.76</v>
      </c>
      <c r="I98" t="s">
        <v>18</v>
      </c>
    </row>
  </sheetData>
  <sortState ref="A2:I98">
    <sortCondition ref="A2:A9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4905</v>
      </c>
      <c r="B1" s="1" t="s">
        <v>2</v>
      </c>
      <c r="C1" s="1" t="s">
        <v>5116</v>
      </c>
    </row>
    <row r="2" spans="1:3" x14ac:dyDescent="0.3">
      <c r="A2" t="s">
        <v>4918</v>
      </c>
      <c r="B2" t="s">
        <v>5117</v>
      </c>
      <c r="C2" t="s">
        <v>5118</v>
      </c>
    </row>
    <row r="3" spans="1:3" x14ac:dyDescent="0.3">
      <c r="A3" t="s">
        <v>4923</v>
      </c>
      <c r="B3" t="s">
        <v>5118</v>
      </c>
      <c r="C3" t="s">
        <v>5119</v>
      </c>
    </row>
    <row r="4" spans="1:3" x14ac:dyDescent="0.3">
      <c r="A4" t="s">
        <v>4912</v>
      </c>
      <c r="B4" t="s">
        <v>5119</v>
      </c>
      <c r="C4" t="s">
        <v>5117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Funcionários</vt:lpstr>
      <vt:lpstr>Turnos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FERNANDES OBRELI SANCHES</cp:lastModifiedBy>
  <dcterms:created xsi:type="dcterms:W3CDTF">2025-05-17T14:21:22Z</dcterms:created>
  <dcterms:modified xsi:type="dcterms:W3CDTF">2025-05-17T16:23:31Z</dcterms:modified>
</cp:coreProperties>
</file>