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CL-FOZ\Desktop\Matematik FED  e-learning\e\"/>
    </mc:Choice>
  </mc:AlternateContent>
  <bookViews>
    <workbookView xWindow="0" yWindow="0" windowWidth="19200" windowHeight="7050" activeTab="3"/>
  </bookViews>
  <sheets>
    <sheet name="Eksempel" sheetId="1" r:id="rId1"/>
    <sheet name="Opgave 1" sheetId="2" r:id="rId2"/>
    <sheet name="Opgave 2" sheetId="5" r:id="rId3"/>
    <sheet name="Opgave 3" sheetId="3" r:id="rId4"/>
    <sheet name="Opgave 4" sheetId="4" r:id="rId5"/>
    <sheet name="Opgave 5" sheetId="6" r:id="rId6"/>
    <sheet name="Facitliste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8" i="7" l="1"/>
  <c r="E166" i="7"/>
  <c r="D164" i="7"/>
  <c r="E162" i="7"/>
  <c r="C160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11" i="7"/>
  <c r="D143" i="7"/>
  <c r="E143" i="7"/>
  <c r="F143" i="7"/>
  <c r="G143" i="7"/>
  <c r="H143" i="7"/>
  <c r="I143" i="7"/>
  <c r="J143" i="7"/>
  <c r="K143" i="7"/>
  <c r="L143" i="7"/>
  <c r="M143" i="7"/>
  <c r="N143" i="7"/>
  <c r="C143" i="7"/>
  <c r="D152" i="7"/>
  <c r="E150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11" i="7"/>
  <c r="O142" i="7"/>
</calcChain>
</file>

<file path=xl/sharedStrings.xml><?xml version="1.0" encoding="utf-8"?>
<sst xmlns="http://schemas.openxmlformats.org/spreadsheetml/2006/main" count="587" uniqueCount="315">
  <si>
    <t>c)</t>
  </si>
  <si>
    <t>b)</t>
  </si>
  <si>
    <t>a)</t>
  </si>
  <si>
    <t>Størsteværdi</t>
  </si>
  <si>
    <t>3. kvartil</t>
  </si>
  <si>
    <t>Median</t>
  </si>
  <si>
    <t>1. kvartil</t>
  </si>
  <si>
    <t>Mindsteværdi</t>
  </si>
  <si>
    <t>Hold 4</t>
  </si>
  <si>
    <t>Hold 3</t>
  </si>
  <si>
    <t>Hold 2</t>
  </si>
  <si>
    <t>Hold 1</t>
  </si>
  <si>
    <t>Kursist 20</t>
  </si>
  <si>
    <t>Kursist 19</t>
  </si>
  <si>
    <t>Kursist 18</t>
  </si>
  <si>
    <t>Kursist 17</t>
  </si>
  <si>
    <t>Kursist 16</t>
  </si>
  <si>
    <t>Kursist 15</t>
  </si>
  <si>
    <t>Kursist 14</t>
  </si>
  <si>
    <t>Kursist 13</t>
  </si>
  <si>
    <t>Kursist 12</t>
  </si>
  <si>
    <t>Kursist 11</t>
  </si>
  <si>
    <t>Kursist 10</t>
  </si>
  <si>
    <t>Kursist 9</t>
  </si>
  <si>
    <t>Kursist 8</t>
  </si>
  <si>
    <t>Kursist 7</t>
  </si>
  <si>
    <t>Kursist 6</t>
  </si>
  <si>
    <t>Kursist 5</t>
  </si>
  <si>
    <t>Kursist 4</t>
  </si>
  <si>
    <t>Kursist 3</t>
  </si>
  <si>
    <t>Kursist 2</t>
  </si>
  <si>
    <t>Kursist 1</t>
  </si>
  <si>
    <t>Opgave 2</t>
  </si>
  <si>
    <t>Herunder ser du vægten på  30 æg. Det antal, der i en bakke. (Se billedet)</t>
  </si>
  <si>
    <t>g</t>
  </si>
  <si>
    <t>Hvad er gennemsnitstørrelsen på de 30 æg?</t>
  </si>
  <si>
    <t>Hvad er mindsteværdien?</t>
  </si>
  <si>
    <t>Hvad er størsteværdien?</t>
  </si>
  <si>
    <t>d)</t>
  </si>
  <si>
    <t>Hvad er typetallet?</t>
  </si>
  <si>
    <t>e)</t>
  </si>
  <si>
    <t>Hvad er medianen?</t>
  </si>
  <si>
    <t>f)</t>
  </si>
  <si>
    <t>Forklar med ord, hvad det betyder i denne opgave?</t>
  </si>
  <si>
    <t>I EU inddeles æggene i 7 vægtklasser:</t>
  </si>
  <si>
    <t>Størrelse</t>
  </si>
  <si>
    <t>Vægt</t>
  </si>
  <si>
    <t>&gt; 70 g</t>
  </si>
  <si>
    <t>65-70 g</t>
  </si>
  <si>
    <t>60-65 g</t>
  </si>
  <si>
    <t>55-60 g</t>
  </si>
  <si>
    <t>50-55 g</t>
  </si>
  <si>
    <t>45-50 g</t>
  </si>
  <si>
    <t>&lt; 45 g</t>
  </si>
  <si>
    <t>g)</t>
  </si>
  <si>
    <t>Hvordan fordeler de 30 æg sig i Eu's inddeling af vægtklasser?</t>
  </si>
  <si>
    <t>I Danmark benyttes følgende 4 vægtklasser angivet med bogstaver:</t>
  </si>
  <si>
    <t>XL</t>
  </si>
  <si>
    <t>&gt; 73 g</t>
  </si>
  <si>
    <t>L</t>
  </si>
  <si>
    <t>63-73 g</t>
  </si>
  <si>
    <t>M</t>
  </si>
  <si>
    <t>53-63 g</t>
  </si>
  <si>
    <t>S</t>
  </si>
  <si>
    <t>45-53 g</t>
  </si>
  <si>
    <t>h)</t>
  </si>
  <si>
    <t>Hvordan fordeler de 30 æg sig i Danmarks inddeling af vægtklasser?</t>
  </si>
  <si>
    <t>Et æg vejer 70 g.</t>
  </si>
  <si>
    <t>i)</t>
  </si>
  <si>
    <t>Hvordan er fordelen af æggehviden, æggeblommen og æggeskallen for dette æg?</t>
  </si>
  <si>
    <t>Uge 1</t>
  </si>
  <si>
    <t>Uge 2</t>
  </si>
  <si>
    <t>Uge 3</t>
  </si>
  <si>
    <t>Uge 4</t>
  </si>
  <si>
    <t>Uge 5</t>
  </si>
  <si>
    <t>Uge 6</t>
  </si>
  <si>
    <t>Uge 7</t>
  </si>
  <si>
    <t>Uge 8</t>
  </si>
  <si>
    <t>Uge 9</t>
  </si>
  <si>
    <t>Uge 10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</si>
  <si>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</si>
  <si>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</si>
  <si>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</si>
  <si>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</si>
  <si>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</si>
  <si>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</si>
  <si>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</si>
  <si>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</si>
  <si>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</si>
  <si>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</si>
  <si>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</si>
  <si>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Uge 22</t>
  </si>
  <si>
    <t>Uge 23</t>
  </si>
  <si>
    <t>Uge 24</t>
  </si>
  <si>
    <t>Uge 25</t>
  </si>
  <si>
    <t>Uge 26</t>
  </si>
  <si>
    <t>Uge 27</t>
  </si>
  <si>
    <t>Uge 28</t>
  </si>
  <si>
    <t>Uge 29</t>
  </si>
  <si>
    <t>Uge 30</t>
  </si>
  <si>
    <t>Uge 31</t>
  </si>
  <si>
    <t>Uge 32</t>
  </si>
  <si>
    <t>Uge 33</t>
  </si>
  <si>
    <t>Uge 34</t>
  </si>
  <si>
    <t>Uge 35</t>
  </si>
  <si>
    <t>Uge 36</t>
  </si>
  <si>
    <t>Uge 37</t>
  </si>
  <si>
    <t>Uge 38</t>
  </si>
  <si>
    <t>Uge 39</t>
  </si>
  <si>
    <t>Uge 40</t>
  </si>
  <si>
    <t>Uge 41</t>
  </si>
  <si>
    <t>Uge 42</t>
  </si>
  <si>
    <t>Uge 43</t>
  </si>
  <si>
    <t>Uge 44</t>
  </si>
  <si>
    <t>Uge 45</t>
  </si>
  <si>
    <t>Uge 46</t>
  </si>
  <si>
    <t>Uge 47</t>
  </si>
  <si>
    <t>Uge 48</t>
  </si>
  <si>
    <t>Uge 49</t>
  </si>
  <si>
    <t>Uge 50</t>
  </si>
  <si>
    <t>Uge 51</t>
  </si>
  <si>
    <t>Uge 52</t>
  </si>
  <si>
    <t>Slagtesvin</t>
  </si>
  <si>
    <t>Opgave 3</t>
  </si>
  <si>
    <t>Det kaldes svinenoteringen, og den reguleres hver uge hele året rundt.</t>
  </si>
  <si>
    <t>Alder</t>
  </si>
  <si>
    <t>Spiller nr. 1</t>
  </si>
  <si>
    <t>Spiller nr. 2</t>
  </si>
  <si>
    <t>Spiller nr. 3</t>
  </si>
  <si>
    <t>Spiller nr. 4</t>
  </si>
  <si>
    <t>Spiller nr. 5</t>
  </si>
  <si>
    <t>Spiller nr. 6</t>
  </si>
  <si>
    <t>Spiller nr. 7</t>
  </si>
  <si>
    <t>Spiller nr. 8</t>
  </si>
  <si>
    <t>Spiller nr. 9</t>
  </si>
  <si>
    <t>Spiller nr. 10</t>
  </si>
  <si>
    <t>Spiller nr. 11</t>
  </si>
  <si>
    <t>Spiller nr. 12</t>
  </si>
  <si>
    <t>Spiller nr. 13</t>
  </si>
  <si>
    <t>Spiller nr. 14</t>
  </si>
  <si>
    <t>Spiller nr. 15</t>
  </si>
  <si>
    <t>Spiller nr. 16</t>
  </si>
  <si>
    <t>Spiller nr. 17</t>
  </si>
  <si>
    <t>Spiller nr. 18</t>
  </si>
  <si>
    <t>Spiller nr. 19</t>
  </si>
  <si>
    <t>Spiller nr. 20</t>
  </si>
  <si>
    <t>Hvad er variationsbredden? (hvad er forskellen på den ældste og den yngste spiller)</t>
  </si>
  <si>
    <t>Hvad er middelværdien? (hvad er gennemsnitsalderen for alle spillerne)</t>
  </si>
  <si>
    <t>Hvad er typetallet? (Hvilken alder forekommer hyppigst)</t>
  </si>
  <si>
    <t>Herunder ser du aldersfordelingen på spillerne på Danmarks herrehåndholdhold.</t>
  </si>
  <si>
    <t>Opgave 4</t>
  </si>
  <si>
    <t>Opgave 4a)</t>
  </si>
  <si>
    <t>Opgave 1</t>
  </si>
  <si>
    <t>Hviden udgør lidt over halvdelen af ægget, blommen 30 % og 12 % af ægget er skal.</t>
  </si>
  <si>
    <t>Dag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</si>
  <si>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</si>
  <si>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</si>
  <si>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</si>
  <si>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</si>
  <si>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</si>
  <si>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</si>
  <si>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</si>
  <si>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</si>
  <si>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</si>
  <si>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</si>
  <si>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</si>
  <si>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</si>
  <si>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I alt</t>
  </si>
  <si>
    <t>Opgave 5</t>
  </si>
  <si>
    <t>Herunder ser du en opgørelse over, hvor mange børn, der blev født på de forskellige dage i løbet af et år.</t>
  </si>
  <si>
    <t>Udfyld de grå celler</t>
  </si>
  <si>
    <t>Hvor mange børn blev der født i alt i Danmark det år?</t>
  </si>
  <si>
    <t>Hvor mange børn blev der født i gennemsnit i de forskellige måneder?</t>
  </si>
  <si>
    <t>Hvor mange børn blev der født i gennemsnit på de forskellige dage i en måned?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</si>
  <si>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</si>
  <si>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</si>
  <si>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</si>
  <si>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</si>
  <si>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</si>
  <si>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</si>
  <si>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</si>
  <si>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</si>
  <si>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</si>
  <si>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</si>
  <si>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</si>
  <si>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</si>
  <si>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</si>
  <si>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</si>
  <si>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</si>
  <si>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</si>
  <si>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</si>
  <si>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</si>
  <si>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</si>
  <si>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</si>
  <si>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</si>
  <si>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</si>
  <si>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</si>
  <si>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</si>
  <si>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</si>
  <si>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</si>
  <si>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</si>
  <si>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</si>
  <si>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</si>
  <si>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</si>
  <si>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</si>
  <si>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Hvor mange børn blev der født i gennemsnit pr. dag i løbet af året?</t>
  </si>
  <si>
    <t>Kilde: Danmarks statistik</t>
  </si>
  <si>
    <t>Facitliste</t>
  </si>
  <si>
    <t>Gennemsnitsstørrelsen er</t>
  </si>
  <si>
    <t xml:space="preserve">Mindsteværdien er </t>
  </si>
  <si>
    <t>Størsteværdien er 75</t>
  </si>
  <si>
    <t>Typetallet er 69 g</t>
  </si>
  <si>
    <t>Medianen er 69 g</t>
  </si>
  <si>
    <t>Det betyder at halvdelen af æggene i bakken vejer 69 g eller derunder</t>
  </si>
  <si>
    <t>Æggene fordeler sig på følgende måde efter Eu's inddeling:</t>
  </si>
  <si>
    <t>Æggene fordeler sig på følgende måde efter Danmarks inddeling:</t>
  </si>
  <si>
    <t>Æggehviden udgør</t>
  </si>
  <si>
    <t>Æggeblommen udgør</t>
  </si>
  <si>
    <t>Æggeskallen udgør</t>
  </si>
  <si>
    <t>50% af afregningspriserne ligger på 11,30 kr. eller derunder</t>
  </si>
  <si>
    <t>Slagtesvin 2012</t>
  </si>
  <si>
    <t xml:space="preserve">Eksempel </t>
  </si>
  <si>
    <t>Hvad er mindsteværdien for afregningsprisen i 2010 og 2012?</t>
  </si>
  <si>
    <t>Hvad er middeltallet for afregningsprisen i 2010 og 2012?</t>
  </si>
  <si>
    <t>Hvad er typetallet for afregningsprisen i 2010 og 2012?</t>
  </si>
  <si>
    <t>Hvad er 1. kvartil for afregningsprisen i 2010 og 2012?</t>
  </si>
  <si>
    <t>Hvad er medianen for afregningsprisen i 2010 og 2012?</t>
  </si>
  <si>
    <t>Hvad er 3. kvartil for afregningsprisen i 2010 og 2012?</t>
  </si>
  <si>
    <t>Herunder ser du den pris landmanden får pr. kg for en slagtegris, når han sender grisen på slagteriet. I tabellen herunder ser du afregningspriserne for 2010 og 2012.</t>
  </si>
  <si>
    <t>Hvad er størsteværdien forafregningsprisen i 2010 og 2012?</t>
  </si>
  <si>
    <t>Mindsteværdien for slagtesvin i 2012</t>
  </si>
  <si>
    <t>Størsteværdien for slagtesvin i 2012</t>
  </si>
  <si>
    <t xml:space="preserve">Middeltallet for slagtesvin i 2012 er </t>
  </si>
  <si>
    <t>Mindsteværdien for slagtesvin i 2010</t>
  </si>
  <si>
    <t>Størsteværdien for slagtesvin i 2010</t>
  </si>
  <si>
    <t xml:space="preserve">Middeltallet for slagtesvin i 2010 er </t>
  </si>
  <si>
    <t>Typetallet for slagtesvin i 2012</t>
  </si>
  <si>
    <t>Typetallet for slagtesvin i 2010</t>
  </si>
  <si>
    <t>1. kvartil for slagtesvin er i 2010</t>
  </si>
  <si>
    <t>1. kvartil for slagtesvin er i 2012</t>
  </si>
  <si>
    <t>Medianen for slagtesvin i 2012</t>
  </si>
  <si>
    <t>Medianen for slagtesvin i 2010</t>
  </si>
  <si>
    <t>3. kvartil for slagtesvin i 2012 er</t>
  </si>
  <si>
    <t>3. kvartil for slagtesvin i 2010 er</t>
  </si>
  <si>
    <t>Slagtesvin 2010</t>
  </si>
  <si>
    <t>25% af afregningspriserne ligger på 8,80 kr. eller derunder</t>
  </si>
  <si>
    <t>50% af afregningspriserne ligger på 9,20 kr. eller derunder</t>
  </si>
  <si>
    <t>75% af afregningspriserne ligger på 9,80 kr. eller derunder</t>
  </si>
  <si>
    <t>Konklusion:</t>
  </si>
  <si>
    <t>Slagtegrisene har afregnet betydeligt bedre i 2012 end 2010, så der er tilsyneladende blevet flere penge til landmanden. Der er dog andre faktorer der skal medtages, såsom prisen på foder, dyrlæge osv.</t>
  </si>
  <si>
    <t>Opgave 3a)</t>
  </si>
  <si>
    <t>Hvad er 1. kvartil?</t>
  </si>
  <si>
    <t>Hvad er 1. kvartil? (Hvilken alder har de første 25 %)</t>
  </si>
  <si>
    <t>Hvad er medianen? (Hvilken alder har halvdelen af spillerne)</t>
  </si>
  <si>
    <t>Hvad er 3. kvartil? (Hvilken alder har de første 75 %)</t>
  </si>
  <si>
    <t xml:space="preserve">Den yngste spiller er </t>
  </si>
  <si>
    <t>år</t>
  </si>
  <si>
    <t>Den ældste spiller er</t>
  </si>
  <si>
    <t>Aldersspredningen er</t>
  </si>
  <si>
    <t>Gennemsnitsalderen er</t>
  </si>
  <si>
    <t xml:space="preserve">25 % af spillerne er </t>
  </si>
  <si>
    <t>25 år eller derunder</t>
  </si>
  <si>
    <t xml:space="preserve">75 % af spillerne er </t>
  </si>
  <si>
    <t>32 år eller derunder</t>
  </si>
  <si>
    <t>De fleste spillere er</t>
  </si>
  <si>
    <t>23 år</t>
  </si>
  <si>
    <t>Typetal</t>
  </si>
  <si>
    <t>Variationsbredde</t>
  </si>
  <si>
    <t>Middeltal</t>
  </si>
  <si>
    <t>Hvad er variationsbredden for afregningsprisen i 2010 og 2012?</t>
  </si>
  <si>
    <t>Variationsbredde for slagtesvin i 2010</t>
  </si>
  <si>
    <t>Variationsbredde for slagtesvin i 2012</t>
  </si>
  <si>
    <t>Udfyld tabellen herunder:</t>
  </si>
  <si>
    <t>Hvilken dato blev der født færrest børn? Og hvor mange blev der født</t>
  </si>
  <si>
    <t>Hvilken dato blev der født flest børn? Og hvor mange blev der født?</t>
  </si>
  <si>
    <t>Hvad er variationsbredden (forskellen på det største- og mindsteværdien)?</t>
  </si>
  <si>
    <t>j)</t>
  </si>
  <si>
    <t>k)</t>
  </si>
  <si>
    <t>l)</t>
  </si>
  <si>
    <t>Hvad er 3. kvartilen?</t>
  </si>
  <si>
    <t>- se tabellen</t>
  </si>
  <si>
    <t>Der blev født i alt</t>
  </si>
  <si>
    <t>børn i Danmark</t>
  </si>
  <si>
    <t>Den 25. december blev der kun født</t>
  </si>
  <si>
    <t>Den 5. august blev der født</t>
  </si>
  <si>
    <t xml:space="preserve">Forskellen på det lavest og højeste antal fødte børn er </t>
  </si>
  <si>
    <t>børn</t>
  </si>
  <si>
    <t>I gennemsnit pr. dato</t>
  </si>
  <si>
    <t>I gennemsnit pr. dag pr. måned</t>
  </si>
  <si>
    <t>i gennemsnit pr. dag</t>
  </si>
  <si>
    <t xml:space="preserve">Der blev født </t>
  </si>
  <si>
    <t>Det er mest almindeligt at der blev født</t>
  </si>
  <si>
    <t>børn om dagen</t>
  </si>
  <si>
    <t>25 % af dagene blev der født</t>
  </si>
  <si>
    <t>børn eller derunder</t>
  </si>
  <si>
    <t xml:space="preserve">Halvdelen af dagene i et år blev der født </t>
  </si>
  <si>
    <t>75 % af dagene blev der født</t>
  </si>
  <si>
    <t>Dato</t>
  </si>
  <si>
    <t>25% af afregningspriserne ligger på 10,65 kr. eller derunder</t>
  </si>
  <si>
    <t>75% af afregningspriserne ligger på 12,10 kr. eller derunder</t>
  </si>
  <si>
    <t>Forklar, hvad kvartilsættet betyder for afregningsprisen i hhv. 2010 og 2012.</t>
  </si>
  <si>
    <t>Foretag en sammenligning af de 4 holds matematikkarakterer.</t>
  </si>
  <si>
    <t xml:space="preserve">Hvad er størsteværdien? </t>
  </si>
  <si>
    <t>Halvdelen af spillerne er 28 år eller derunder</t>
  </si>
  <si>
    <t>Herunder ser du de karakterer 4 forskellige hold har fået i matematik D.</t>
  </si>
  <si>
    <t>Hvad er mindsteværdien for afregningsprisen?</t>
  </si>
  <si>
    <t>Hvad er størsteværdien for afregningsprisen?</t>
  </si>
  <si>
    <t>Hvad er variationsbredden for afregningsprisen?</t>
  </si>
  <si>
    <t>Hvad er middeltallet for afregningsprisen?</t>
  </si>
  <si>
    <t>Hvad er typetallet for afregningsprisen?</t>
  </si>
  <si>
    <t>Hvad er 1. kvartil for afregningsprisen?</t>
  </si>
  <si>
    <t>Hvad er medianen for afregningsprisen?</t>
  </si>
  <si>
    <t>Hvad er 3. kvartil for afregningsprisen?</t>
  </si>
  <si>
    <t>Forklar, hvad kvartilsættet betyder for afregningsprisen.</t>
  </si>
  <si>
    <t>Herunder ser du den pris landmanden får pr. kg for en slagteso, når han sender soen på slagteriet. I tabellen herunder ser du afregningspriserne for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</si>
</sst>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.&quot;_-;\-* #,##0.00\ &quot;kr.&quot;_-;_-* &quot;-&quot;??\ &quot;kr.&quot;_-;_-@_-"/>
    <numFmt numFmtId="164" formatCode="0.0"/>
  </numFmts>
  <fonts count="11" x14ac:knownFonts="1">
    <font>
      <sz val="11"/>
      <color theme="1"/>
      <name val="Comic Sans MS"/>
      <family val="2"/>
    </font>
    <font>
      <b/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</font>
    <font>
      <sz val="11"/>
      <color rgb="FF000000"/>
      <name val="Comic Sans MS"/>
      <family val="2"/>
    </font>
    <font>
      <b/>
      <sz val="11"/>
      <color rgb="FF000000"/>
      <name val="Comic Sans MS"/>
      <family val="2"/>
    </font>
    <font>
      <sz val="11"/>
      <color theme="1"/>
      <name val="Comic Sans MS"/>
      <family val="4"/>
    </font>
    <font>
      <b/>
      <sz val="11"/>
      <name val="Comic Sans MS"/>
      <family val="4"/>
    </font>
    <font>
      <sz val="11"/>
      <name val="Comic Sans MS"/>
      <family val="4"/>
    </font>
    <font>
      <sz val="9"/>
      <color theme="1"/>
      <name val="Comic Sans MS"/>
      <family val="2"/>
    </font>
    <font>
      <b/>
      <sz val="8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Border="1" applyAlignme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3" fontId="8" fillId="3" borderId="1" xfId="0" applyNumberFormat="1" applyFont="1" applyFill="1" applyBorder="1" applyAlignment="1">
      <alignment horizontal="right"/>
    </xf>
    <xf numFmtId="3" fontId="7" fillId="3" borderId="1" xfId="0" applyNumberFormat="1" applyFont="1" applyFill="1" applyBorder="1" applyAlignment="1">
      <alignment horizontal="right"/>
    </xf>
    <xf numFmtId="0" fontId="9" fillId="0" borderId="0" xfId="0" applyFont="1"/>
    <xf numFmtId="2" fontId="0" fillId="0" borderId="0" xfId="0" applyNumberFormat="1"/>
    <xf numFmtId="164" fontId="0" fillId="0" borderId="0" xfId="0" applyNumberFormat="1"/>
    <xf numFmtId="0" fontId="6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  <xf numFmtId="44" fontId="6" fillId="0" borderId="1" xfId="1" applyFont="1" applyBorder="1"/>
    <xf numFmtId="44" fontId="0" fillId="0" borderId="1" xfId="1" applyFont="1" applyBorder="1"/>
    <xf numFmtId="44" fontId="0" fillId="0" borderId="0" xfId="1" applyFont="1"/>
    <xf numFmtId="44" fontId="6" fillId="0" borderId="0" xfId="1" applyFont="1"/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 applyFill="1" applyBorder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1" xfId="0" applyFont="1" applyBorder="1"/>
    <xf numFmtId="0" fontId="1" fillId="0" borderId="0" xfId="0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NumberFormat="1" applyBorder="1"/>
    <xf numFmtId="0" fontId="8" fillId="0" borderId="1" xfId="0" applyNumberFormat="1" applyFont="1" applyBorder="1"/>
    <xf numFmtId="0" fontId="0" fillId="0" borderId="0" xfId="0" quotePrefix="1"/>
    <xf numFmtId="3" fontId="0" fillId="0" borderId="0" xfId="0" applyNumberFormat="1"/>
    <xf numFmtId="3" fontId="7" fillId="3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left" wrapText="1"/>
    </xf>
    <xf numFmtId="44" fontId="0" fillId="0" borderId="1" xfId="1" applyNumberFormat="1" applyFont="1" applyBorder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44" fontId="6" fillId="0" borderId="0" xfId="1" applyFont="1" applyBorder="1"/>
    <xf numFmtId="2" fontId="0" fillId="0" borderId="0" xfId="0" applyNumberFormat="1" applyBorder="1"/>
    <xf numFmtId="44" fontId="0" fillId="0" borderId="0" xfId="0" applyNumberFormat="1" applyBorder="1"/>
    <xf numFmtId="44" fontId="0" fillId="0" borderId="0" xfId="1" applyFont="1" applyBorder="1"/>
    <xf numFmtId="44" fontId="0" fillId="0" borderId="0" xfId="1" applyNumberFormat="1" applyFont="1" applyBorder="1"/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4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Fill="1" applyBorder="1" applyAlignment="1">
      <alignment horizontal="center" wrapText="1"/>
    </xf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Karakterfordeling på Matematik D Eksempel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'Opgave 3'!$V$6</c:f>
              <c:strCache>
                <c:ptCount val="1"/>
              </c:strCache>
            </c:strRef>
          </c:tx>
          <c:invertIfNegative val="0"/>
          <c:cat>
            <c:numRef>
              <c:f>'Opgave 3'!$W$5:$AC$5</c:f>
              <c:numCache>
                <c:formatCode>@</c:formatCode>
                <c:ptCount val="7"/>
              </c:numCache>
            </c:numRef>
          </c:cat>
          <c:val>
            <c:numRef>
              <c:f>'Opgave 3'!$W$6:$AC$6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F8D-46E6-8A9F-FFE5EF39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6039768"/>
        <c:axId val="-2095653704"/>
      </c:barChart>
      <c:catAx>
        <c:axId val="2146039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Karakter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-2095653704"/>
        <c:crosses val="autoZero"/>
        <c:auto val="1"/>
        <c:lblAlgn val="ctr"/>
        <c:lblOffset val="100"/>
        <c:noMultiLvlLbl val="0"/>
      </c:catAx>
      <c:valAx>
        <c:axId val="-20956537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Antal kursister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03976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Trappediagram over H(x) i Eksempel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'Opgave 3'!$V$8</c:f>
              <c:strCache>
                <c:ptCount val="1"/>
              </c:strCache>
            </c:strRef>
          </c:tx>
          <c:invertIfNegative val="0"/>
          <c:cat>
            <c:numRef>
              <c:f>'Opgave 3'!$W$5:$AC$5</c:f>
              <c:numCache>
                <c:formatCode>@</c:formatCode>
                <c:ptCount val="7"/>
              </c:numCache>
            </c:numRef>
          </c:cat>
          <c:val>
            <c:numRef>
              <c:f>'Opgave 3'!$W$8:$AC$8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1E6-4692-92E3-CBC6D4D0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5706376"/>
        <c:axId val="-2095975048"/>
      </c:barChart>
      <c:catAx>
        <c:axId val="-2095706376"/>
        <c:scaling>
          <c:orientation val="minMax"/>
        </c:scaling>
        <c:delete val="0"/>
        <c:axPos val="b"/>
        <c:majorGridlines/>
        <c:minorGridlines/>
        <c:numFmt formatCode="@" sourceLinked="1"/>
        <c:majorTickMark val="out"/>
        <c:minorTickMark val="none"/>
        <c:tickLblPos val="nextTo"/>
        <c:crossAx val="-2095975048"/>
        <c:crosses val="autoZero"/>
        <c:auto val="1"/>
        <c:lblAlgn val="ctr"/>
        <c:lblOffset val="100"/>
        <c:noMultiLvlLbl val="0"/>
      </c:catAx>
      <c:valAx>
        <c:axId val="-2095975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09570637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Trappediagram over H(x) i Eksempel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'Opgave 3'!$V$8</c:f>
              <c:strCache>
                <c:ptCount val="1"/>
              </c:strCache>
            </c:strRef>
          </c:tx>
          <c:invertIfNegative val="0"/>
          <c:cat>
            <c:numRef>
              <c:f>'Opgave 3'!$W$5:$AC$5</c:f>
              <c:numCache>
                <c:formatCode>@</c:formatCode>
                <c:ptCount val="7"/>
              </c:numCache>
            </c:numRef>
          </c:cat>
          <c:val>
            <c:numRef>
              <c:f>'Opgave 3'!$W$9:$AC$9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A21-442B-85A9-3B0E8392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8358856"/>
        <c:axId val="2146030456"/>
      </c:barChart>
      <c:catAx>
        <c:axId val="-2138358856"/>
        <c:scaling>
          <c:orientation val="minMax"/>
        </c:scaling>
        <c:delete val="0"/>
        <c:axPos val="b"/>
        <c:majorGridlines/>
        <c:minorGridlines/>
        <c:numFmt formatCode="@" sourceLinked="1"/>
        <c:majorTickMark val="out"/>
        <c:minorTickMark val="none"/>
        <c:tickLblPos val="nextTo"/>
        <c:crossAx val="2146030456"/>
        <c:crosses val="autoZero"/>
        <c:auto val="1"/>
        <c:lblAlgn val="ctr"/>
        <c:lblOffset val="100"/>
        <c:noMultiLvlLbl val="0"/>
      </c:catAx>
      <c:valAx>
        <c:axId val="2146030456"/>
        <c:scaling>
          <c:orientation val="minMax"/>
          <c:max val="1"/>
          <c:min val="0"/>
        </c:scaling>
        <c:delete val="0"/>
        <c:axPos val="l"/>
        <c:majorGridlines/>
        <c:minorGridlines/>
        <c:numFmt formatCode="0%" sourceLinked="0"/>
        <c:majorTickMark val="out"/>
        <c:minorTickMark val="none"/>
        <c:tickLblPos val="nextTo"/>
        <c:crossAx val="-2138358856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Karakterfordeling på Matematik D Eksempel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'Opgave 3'!$V$6</c:f>
              <c:strCache>
                <c:ptCount val="1"/>
              </c:strCache>
            </c:strRef>
          </c:tx>
          <c:invertIfNegative val="0"/>
          <c:cat>
            <c:numRef>
              <c:f>'Opgave 3'!$W$5:$AC$5</c:f>
              <c:numCache>
                <c:formatCode>@</c:formatCode>
                <c:ptCount val="7"/>
              </c:numCache>
            </c:numRef>
          </c:cat>
          <c:val>
            <c:numRef>
              <c:f>'Opgave 3'!$W$6:$AC$6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7A5-4500-B16E-A990B4CD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4498616"/>
        <c:axId val="-2138825752"/>
      </c:barChart>
      <c:catAx>
        <c:axId val="2144498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Karakter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-2138825752"/>
        <c:crosses val="autoZero"/>
        <c:auto val="1"/>
        <c:lblAlgn val="ctr"/>
        <c:lblOffset val="100"/>
        <c:noMultiLvlLbl val="0"/>
      </c:catAx>
      <c:valAx>
        <c:axId val="-21388257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Antal kursister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49861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Trappediagram over H(x) i Eksempel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'Opgave 3'!$V$8</c:f>
              <c:strCache>
                <c:ptCount val="1"/>
              </c:strCache>
            </c:strRef>
          </c:tx>
          <c:invertIfNegative val="0"/>
          <c:cat>
            <c:numRef>
              <c:f>'Opgave 3'!$W$5:$AC$5</c:f>
              <c:numCache>
                <c:formatCode>@</c:formatCode>
                <c:ptCount val="7"/>
              </c:numCache>
            </c:numRef>
          </c:cat>
          <c:val>
            <c:numRef>
              <c:f>'Opgave 3'!$W$9:$AC$9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270-491A-BAD1-F8952F2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5432344"/>
        <c:axId val="-2095429464"/>
      </c:barChart>
      <c:catAx>
        <c:axId val="-2095432344"/>
        <c:scaling>
          <c:orientation val="minMax"/>
        </c:scaling>
        <c:delete val="0"/>
        <c:axPos val="b"/>
        <c:majorGridlines/>
        <c:minorGridlines/>
        <c:numFmt formatCode="@" sourceLinked="1"/>
        <c:majorTickMark val="out"/>
        <c:minorTickMark val="none"/>
        <c:tickLblPos val="nextTo"/>
        <c:crossAx val="-2095429464"/>
        <c:crosses val="autoZero"/>
        <c:auto val="1"/>
        <c:lblAlgn val="ctr"/>
        <c:lblOffset val="100"/>
        <c:noMultiLvlLbl val="0"/>
      </c:catAx>
      <c:valAx>
        <c:axId val="-2095429464"/>
        <c:scaling>
          <c:orientation val="minMax"/>
          <c:max val="1"/>
          <c:min val="0"/>
        </c:scaling>
        <c:delete val="0"/>
        <c:axPos val="l"/>
        <c:majorGridlines/>
        <c:minorGridlines/>
        <c:numFmt formatCode="0%" sourceLinked="0"/>
        <c:majorTickMark val="out"/>
        <c:minorTickMark val="none"/>
        <c:tickLblPos val="nextTo"/>
        <c:crossAx val="-2095432344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5</xdr:row>
      <xdr:rowOff>200025</xdr:rowOff>
    </xdr:from>
    <xdr:to>
      <xdr:col>8</xdr:col>
      <xdr:colOff>276225</xdr:colOff>
      <xdr:row>10</xdr:row>
      <xdr:rowOff>104775</xdr:rowOff>
    </xdr:to>
    <xdr:pic>
      <xdr:nvPicPr>
        <xdr:cNvPr id="2" name="Billede 1" descr="C:\Users\Dorte\AppData\Local\Microsoft\Windows\Temporary Internet Files\Content.IE5\3QIS74V0\MC900026909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343025"/>
          <a:ext cx="18383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6</xdr:row>
      <xdr:rowOff>209550</xdr:rowOff>
    </xdr:from>
    <xdr:to>
      <xdr:col>6</xdr:col>
      <xdr:colOff>704850</xdr:colOff>
      <xdr:row>14</xdr:row>
      <xdr:rowOff>28575</xdr:rowOff>
    </xdr:to>
    <xdr:pic>
      <xdr:nvPicPr>
        <xdr:cNvPr id="2" name="Billede 1" descr="C:\Users\Dorte\AppData\Local\Microsoft\Windows\Temporary Internet Files\Content.IE5\EJNYKJVV\MC900344853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1733550"/>
          <a:ext cx="1238250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4</xdr:row>
      <xdr:rowOff>38100</xdr:rowOff>
    </xdr:from>
    <xdr:to>
      <xdr:col>9</xdr:col>
      <xdr:colOff>585835</xdr:colOff>
      <xdr:row>15</xdr:row>
      <xdr:rowOff>19050</xdr:rowOff>
    </xdr:to>
    <xdr:pic>
      <xdr:nvPicPr>
        <xdr:cNvPr id="2" name="Billed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7" r="8521" b="3859"/>
        <a:stretch/>
      </xdr:blipFill>
      <xdr:spPr>
        <a:xfrm>
          <a:off x="5048250" y="1028700"/>
          <a:ext cx="2395585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18</xdr:row>
      <xdr:rowOff>28574</xdr:rowOff>
    </xdr:from>
    <xdr:to>
      <xdr:col>29</xdr:col>
      <xdr:colOff>47625</xdr:colOff>
      <xdr:row>36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9</xdr:row>
      <xdr:rowOff>19049</xdr:rowOff>
    </xdr:from>
    <xdr:to>
      <xdr:col>27</xdr:col>
      <xdr:colOff>266700</xdr:colOff>
      <xdr:row>24</xdr:row>
      <xdr:rowOff>123824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35</xdr:col>
      <xdr:colOff>95250</xdr:colOff>
      <xdr:row>31</xdr:row>
      <xdr:rowOff>114300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78</xdr:row>
      <xdr:rowOff>0</xdr:rowOff>
    </xdr:from>
    <xdr:to>
      <xdr:col>29</xdr:col>
      <xdr:colOff>47625</xdr:colOff>
      <xdr:row>85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78</xdr:row>
      <xdr:rowOff>0</xdr:rowOff>
    </xdr:from>
    <xdr:to>
      <xdr:col>35</xdr:col>
      <xdr:colOff>95250</xdr:colOff>
      <xdr:row>81</xdr:row>
      <xdr:rowOff>114300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sqref="A1:J1"/>
    </sheetView>
  </sheetViews>
  <sheetFormatPr defaultColWidth="8.69140625" defaultRowHeight="16.5" x14ac:dyDescent="0.45"/>
  <cols>
    <col min="5" max="5" width="8.3046875" bestFit="1" customWidth="1"/>
  </cols>
  <sheetData>
    <row r="1" spans="1:10" ht="21.5" x14ac:dyDescent="0.6">
      <c r="A1" s="72" t="s">
        <v>221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45">
      <c r="B2" s="70" t="s">
        <v>314</v>
      </c>
      <c r="C2" s="71"/>
      <c r="D2" s="71"/>
      <c r="E2" s="71"/>
      <c r="F2" s="71"/>
      <c r="G2" s="71"/>
      <c r="H2" s="71"/>
      <c r="I2" s="71"/>
    </row>
    <row r="3" spans="1:10" x14ac:dyDescent="0.45">
      <c r="B3" s="71"/>
      <c r="C3" s="71"/>
      <c r="D3" s="71"/>
      <c r="E3" s="71"/>
      <c r="F3" s="71"/>
      <c r="G3" s="71"/>
      <c r="H3" s="71"/>
      <c r="I3" s="71"/>
    </row>
    <row r="4" spans="1:10" x14ac:dyDescent="0.45">
      <c r="B4" s="13" t="s">
        <v>124</v>
      </c>
      <c r="C4" s="24"/>
      <c r="D4" s="24"/>
      <c r="E4" s="24"/>
      <c r="F4" s="24"/>
      <c r="G4" s="24"/>
      <c r="H4" s="24"/>
      <c r="I4" s="24"/>
    </row>
    <row r="5" spans="1:10" ht="17" x14ac:dyDescent="0.5">
      <c r="C5" s="38"/>
      <c r="D5" s="38"/>
      <c r="E5" s="12"/>
    </row>
    <row r="6" spans="1:10" ht="17" x14ac:dyDescent="0.5">
      <c r="C6" s="36"/>
      <c r="D6" s="5">
        <v>2012</v>
      </c>
    </row>
    <row r="7" spans="1:10" ht="17" x14ac:dyDescent="0.5">
      <c r="C7" s="37" t="s">
        <v>70</v>
      </c>
      <c r="D7" s="39">
        <v>7.3</v>
      </c>
    </row>
    <row r="8" spans="1:10" ht="17" x14ac:dyDescent="0.5">
      <c r="C8" s="37" t="s">
        <v>71</v>
      </c>
      <c r="D8" s="39">
        <v>7.3</v>
      </c>
    </row>
    <row r="9" spans="1:10" ht="17" x14ac:dyDescent="0.5">
      <c r="C9" s="37" t="s">
        <v>72</v>
      </c>
      <c r="D9" s="39">
        <v>6.9</v>
      </c>
    </row>
    <row r="10" spans="1:10" ht="17" x14ac:dyDescent="0.5">
      <c r="C10" s="37" t="s">
        <v>73</v>
      </c>
      <c r="D10" s="39">
        <v>7.1</v>
      </c>
    </row>
    <row r="11" spans="1:10" ht="17" x14ac:dyDescent="0.5">
      <c r="C11" s="37" t="s">
        <v>74</v>
      </c>
      <c r="D11" s="39">
        <v>7.4</v>
      </c>
    </row>
    <row r="12" spans="1:10" ht="17" x14ac:dyDescent="0.5">
      <c r="C12" s="37" t="s">
        <v>75</v>
      </c>
      <c r="D12" s="39">
        <v>7.8</v>
      </c>
    </row>
    <row r="13" spans="1:10" ht="17" x14ac:dyDescent="0.5">
      <c r="C13" s="37" t="s">
        <v>76</v>
      </c>
      <c r="D13" s="39">
        <v>7.8</v>
      </c>
    </row>
    <row r="14" spans="1:10" ht="17" x14ac:dyDescent="0.5">
      <c r="C14" s="37" t="s">
        <v>77</v>
      </c>
      <c r="D14" s="39">
        <v>8.1999999999999993</v>
      </c>
    </row>
    <row r="15" spans="1:10" ht="17" x14ac:dyDescent="0.5">
      <c r="C15" s="37" t="s">
        <v>78</v>
      </c>
      <c r="D15" s="39">
        <v>8.4</v>
      </c>
    </row>
    <row r="16" spans="1:10" ht="17" x14ac:dyDescent="0.5">
      <c r="C16" s="37" t="s">
        <v>79</v>
      </c>
      <c r="D16" s="39">
        <v>8.4</v>
      </c>
    </row>
    <row r="17" spans="3:4" ht="17" x14ac:dyDescent="0.5">
      <c r="C17" s="37" t="s">
        <v>80</v>
      </c>
      <c r="D17" s="39">
        <v>8.4</v>
      </c>
    </row>
    <row r="18" spans="3:4" ht="17" x14ac:dyDescent="0.5">
      <c r="C18" s="37" t="s">
        <v>81</v>
      </c>
      <c r="D18" s="39">
        <v>8.4</v>
      </c>
    </row>
    <row r="19" spans="3:4" ht="17" x14ac:dyDescent="0.5">
      <c r="C19" s="37" t="s">
        <v>82</v>
      </c>
      <c r="D19" s="39">
        <v>8.4</v>
      </c>
    </row>
    <row r="20" spans="3:4" ht="17" x14ac:dyDescent="0.5">
      <c r="C20" s="37" t="s">
        <v>83</v>
      </c>
      <c r="D20" s="39">
        <v>8.6</v>
      </c>
    </row>
    <row r="21" spans="3:4" ht="17" x14ac:dyDescent="0.5">
      <c r="C21" s="37" t="s">
        <v>84</v>
      </c>
      <c r="D21" s="39">
        <v>8.6</v>
      </c>
    </row>
    <row r="22" spans="3:4" ht="17" x14ac:dyDescent="0.5">
      <c r="C22" s="37" t="s">
        <v>85</v>
      </c>
      <c r="D22" s="39">
        <v>8.6</v>
      </c>
    </row>
    <row r="23" spans="3:4" ht="17" x14ac:dyDescent="0.5">
      <c r="C23" s="37" t="s">
        <v>86</v>
      </c>
      <c r="D23" s="39">
        <v>8.6</v>
      </c>
    </row>
    <row r="24" spans="3:4" ht="17" x14ac:dyDescent="0.5">
      <c r="C24" s="37" t="s">
        <v>87</v>
      </c>
      <c r="D24" s="39">
        <v>8.6</v>
      </c>
    </row>
    <row r="25" spans="3:4" ht="17" x14ac:dyDescent="0.5">
      <c r="C25" s="37" t="s">
        <v>88</v>
      </c>
      <c r="D25" s="39">
        <v>8.6</v>
      </c>
    </row>
    <row r="26" spans="3:4" ht="17" x14ac:dyDescent="0.5">
      <c r="C26" s="37" t="s">
        <v>89</v>
      </c>
      <c r="D26" s="39">
        <v>8.1</v>
      </c>
    </row>
    <row r="27" spans="3:4" ht="17" x14ac:dyDescent="0.5">
      <c r="C27" s="37" t="s">
        <v>90</v>
      </c>
      <c r="D27" s="39">
        <v>8.1</v>
      </c>
    </row>
    <row r="28" spans="3:4" ht="17" x14ac:dyDescent="0.5">
      <c r="C28" s="37" t="s">
        <v>91</v>
      </c>
      <c r="D28" s="39">
        <v>8.1</v>
      </c>
    </row>
    <row r="29" spans="3:4" ht="17" x14ac:dyDescent="0.5">
      <c r="C29" s="37" t="s">
        <v>92</v>
      </c>
      <c r="D29" s="39">
        <v>8.1</v>
      </c>
    </row>
    <row r="30" spans="3:4" ht="17" x14ac:dyDescent="0.5">
      <c r="C30" s="37" t="s">
        <v>93</v>
      </c>
      <c r="D30" s="39">
        <v>8.1</v>
      </c>
    </row>
    <row r="31" spans="3:4" ht="17" x14ac:dyDescent="0.5">
      <c r="C31" s="37" t="s">
        <v>94</v>
      </c>
      <c r="D31" s="39">
        <v>8.1</v>
      </c>
    </row>
    <row r="32" spans="3:4" ht="17" x14ac:dyDescent="0.5">
      <c r="C32" s="37" t="s">
        <v>95</v>
      </c>
      <c r="D32" s="39">
        <v>7.7</v>
      </c>
    </row>
    <row r="33" spans="3:4" ht="17" x14ac:dyDescent="0.5">
      <c r="C33" s="37" t="s">
        <v>96</v>
      </c>
      <c r="D33" s="39">
        <v>7.3</v>
      </c>
    </row>
    <row r="34" spans="3:4" ht="17" x14ac:dyDescent="0.5">
      <c r="C34" s="37" t="s">
        <v>97</v>
      </c>
      <c r="D34" s="39">
        <v>7.3</v>
      </c>
    </row>
    <row r="35" spans="3:4" ht="17" x14ac:dyDescent="0.5">
      <c r="C35" s="37" t="s">
        <v>98</v>
      </c>
      <c r="D35" s="39">
        <v>7.3</v>
      </c>
    </row>
    <row r="36" spans="3:4" ht="17" x14ac:dyDescent="0.5">
      <c r="C36" s="37" t="s">
        <v>99</v>
      </c>
      <c r="D36" s="39">
        <v>7.6</v>
      </c>
    </row>
    <row r="37" spans="3:4" ht="17" x14ac:dyDescent="0.5">
      <c r="C37" s="37" t="s">
        <v>100</v>
      </c>
      <c r="D37" s="39">
        <v>7.8</v>
      </c>
    </row>
    <row r="38" spans="3:4" ht="17" x14ac:dyDescent="0.5">
      <c r="C38" s="37" t="s">
        <v>101</v>
      </c>
      <c r="D38" s="39">
        <v>8</v>
      </c>
    </row>
    <row r="39" spans="3:4" ht="17" x14ac:dyDescent="0.5">
      <c r="C39" s="37" t="s">
        <v>102</v>
      </c>
      <c r="D39" s="39">
        <v>8.3000000000000007</v>
      </c>
    </row>
    <row r="40" spans="3:4" ht="17" x14ac:dyDescent="0.5">
      <c r="C40" s="37" t="s">
        <v>103</v>
      </c>
      <c r="D40" s="39">
        <v>8.6999999999999993</v>
      </c>
    </row>
    <row r="41" spans="3:4" ht="17" x14ac:dyDescent="0.5">
      <c r="C41" s="37" t="s">
        <v>104</v>
      </c>
      <c r="D41" s="39">
        <v>9</v>
      </c>
    </row>
    <row r="42" spans="3:4" ht="17" x14ac:dyDescent="0.5">
      <c r="C42" s="37" t="s">
        <v>105</v>
      </c>
      <c r="D42" s="39">
        <v>9.3000000000000007</v>
      </c>
    </row>
    <row r="43" spans="3:4" ht="17" x14ac:dyDescent="0.5">
      <c r="C43" s="37" t="s">
        <v>106</v>
      </c>
      <c r="D43" s="39">
        <v>9.3000000000000007</v>
      </c>
    </row>
    <row r="44" spans="3:4" ht="17" x14ac:dyDescent="0.5">
      <c r="C44" s="37" t="s">
        <v>107</v>
      </c>
      <c r="D44" s="39">
        <v>9.5</v>
      </c>
    </row>
    <row r="45" spans="3:4" ht="17" x14ac:dyDescent="0.5">
      <c r="C45" s="37" t="s">
        <v>108</v>
      </c>
      <c r="D45" s="39">
        <v>9.6999999999999993</v>
      </c>
    </row>
    <row r="46" spans="3:4" ht="17" x14ac:dyDescent="0.5">
      <c r="C46" s="37" t="s">
        <v>109</v>
      </c>
      <c r="D46" s="39">
        <v>9.6999999999999993</v>
      </c>
    </row>
    <row r="47" spans="3:4" ht="17" x14ac:dyDescent="0.5">
      <c r="C47" s="37" t="s">
        <v>110</v>
      </c>
      <c r="D47" s="39">
        <v>9.6999999999999993</v>
      </c>
    </row>
    <row r="48" spans="3:4" ht="17" x14ac:dyDescent="0.5">
      <c r="C48" s="37" t="s">
        <v>111</v>
      </c>
      <c r="D48" s="39">
        <v>9.6999999999999993</v>
      </c>
    </row>
    <row r="49" spans="1:4" ht="17" x14ac:dyDescent="0.5">
      <c r="C49" s="37" t="s">
        <v>112</v>
      </c>
      <c r="D49" s="40">
        <v>9.6999999999999993</v>
      </c>
    </row>
    <row r="50" spans="1:4" ht="17" x14ac:dyDescent="0.5">
      <c r="C50" s="37" t="s">
        <v>113</v>
      </c>
      <c r="D50" s="40">
        <v>9.4</v>
      </c>
    </row>
    <row r="51" spans="1:4" ht="17" x14ac:dyDescent="0.5">
      <c r="C51" s="37" t="s">
        <v>114</v>
      </c>
      <c r="D51" s="40">
        <v>9.1</v>
      </c>
    </row>
    <row r="52" spans="1:4" ht="17" x14ac:dyDescent="0.5">
      <c r="C52" s="37" t="s">
        <v>115</v>
      </c>
      <c r="D52" s="40">
        <v>9.1</v>
      </c>
    </row>
    <row r="53" spans="1:4" ht="17" x14ac:dyDescent="0.5">
      <c r="C53" s="37" t="s">
        <v>116</v>
      </c>
      <c r="D53" s="40">
        <v>9.1</v>
      </c>
    </row>
    <row r="54" spans="1:4" ht="17" x14ac:dyDescent="0.5">
      <c r="C54" s="37" t="s">
        <v>117</v>
      </c>
      <c r="D54" s="40">
        <v>9.1</v>
      </c>
    </row>
    <row r="55" spans="1:4" ht="17" x14ac:dyDescent="0.5">
      <c r="C55" s="37" t="s">
        <v>118</v>
      </c>
      <c r="D55" s="40">
        <v>8.9</v>
      </c>
    </row>
    <row r="56" spans="1:4" ht="17" x14ac:dyDescent="0.5">
      <c r="C56" s="37" t="s">
        <v>119</v>
      </c>
      <c r="D56" s="40">
        <v>8.5</v>
      </c>
    </row>
    <row r="57" spans="1:4" ht="17" x14ac:dyDescent="0.5">
      <c r="C57" s="37" t="s">
        <v>120</v>
      </c>
      <c r="D57" s="40">
        <v>7.8</v>
      </c>
    </row>
    <row r="58" spans="1:4" ht="17" x14ac:dyDescent="0.5">
      <c r="C58" s="37" t="s">
        <v>121</v>
      </c>
      <c r="D58" s="40">
        <v>7.5</v>
      </c>
    </row>
    <row r="60" spans="1:4" ht="17" x14ac:dyDescent="0.5">
      <c r="A60" s="2" t="s">
        <v>2</v>
      </c>
      <c r="B60" t="s">
        <v>305</v>
      </c>
    </row>
    <row r="61" spans="1:4" ht="17" x14ac:dyDescent="0.5">
      <c r="A61" s="2"/>
    </row>
    <row r="62" spans="1:4" ht="17" x14ac:dyDescent="0.5">
      <c r="A62" s="2"/>
    </row>
    <row r="63" spans="1:4" ht="17" x14ac:dyDescent="0.5">
      <c r="A63" s="2"/>
    </row>
    <row r="64" spans="1:4" ht="17" x14ac:dyDescent="0.5">
      <c r="A64" s="2" t="s">
        <v>1</v>
      </c>
      <c r="B64" t="s">
        <v>306</v>
      </c>
    </row>
    <row r="65" spans="1:2" ht="17" x14ac:dyDescent="0.5">
      <c r="A65" s="2"/>
    </row>
    <row r="66" spans="1:2" ht="17" x14ac:dyDescent="0.5">
      <c r="A66" s="2"/>
    </row>
    <row r="67" spans="1:2" ht="17" x14ac:dyDescent="0.5">
      <c r="A67" s="2"/>
    </row>
    <row r="68" spans="1:2" ht="17" x14ac:dyDescent="0.5">
      <c r="A68" s="2" t="s">
        <v>0</v>
      </c>
      <c r="B68" t="s">
        <v>307</v>
      </c>
    </row>
    <row r="69" spans="1:2" ht="17" x14ac:dyDescent="0.5">
      <c r="A69" s="2"/>
    </row>
    <row r="70" spans="1:2" ht="17" x14ac:dyDescent="0.5">
      <c r="A70" s="2"/>
    </row>
    <row r="71" spans="1:2" ht="17" x14ac:dyDescent="0.5">
      <c r="A71" s="2"/>
    </row>
    <row r="72" spans="1:2" ht="17" x14ac:dyDescent="0.5">
      <c r="A72" s="2" t="s">
        <v>38</v>
      </c>
      <c r="B72" t="s">
        <v>308</v>
      </c>
    </row>
    <row r="73" spans="1:2" ht="17" x14ac:dyDescent="0.5">
      <c r="A73" s="2"/>
    </row>
    <row r="74" spans="1:2" ht="17" x14ac:dyDescent="0.5">
      <c r="A74" s="2"/>
    </row>
    <row r="75" spans="1:2" ht="17" x14ac:dyDescent="0.5">
      <c r="A75" s="2"/>
    </row>
    <row r="76" spans="1:2" ht="17" x14ac:dyDescent="0.5">
      <c r="A76" s="2" t="s">
        <v>40</v>
      </c>
      <c r="B76" t="s">
        <v>309</v>
      </c>
    </row>
    <row r="77" spans="1:2" ht="17" x14ac:dyDescent="0.5">
      <c r="A77" s="2"/>
    </row>
    <row r="78" spans="1:2" ht="17" x14ac:dyDescent="0.5">
      <c r="A78" s="2"/>
    </row>
    <row r="79" spans="1:2" x14ac:dyDescent="0.45">
      <c r="A79" s="12"/>
      <c r="B79" s="12"/>
    </row>
    <row r="80" spans="1:2" ht="17" x14ac:dyDescent="0.5">
      <c r="A80" s="2" t="s">
        <v>42</v>
      </c>
      <c r="B80" s="69" t="s">
        <v>310</v>
      </c>
    </row>
    <row r="81" spans="1:6" x14ac:dyDescent="0.45">
      <c r="A81" s="12"/>
    </row>
    <row r="82" spans="1:6" x14ac:dyDescent="0.45">
      <c r="A82" s="12"/>
    </row>
    <row r="83" spans="1:6" x14ac:dyDescent="0.45">
      <c r="A83" s="12"/>
      <c r="B83" s="12"/>
      <c r="C83" s="12"/>
      <c r="D83" s="12"/>
      <c r="E83" s="12"/>
      <c r="F83" s="12"/>
    </row>
    <row r="84" spans="1:6" ht="17" x14ac:dyDescent="0.5">
      <c r="A84" s="2" t="s">
        <v>54</v>
      </c>
      <c r="B84" t="s">
        <v>311</v>
      </c>
      <c r="C84" s="12"/>
      <c r="D84" s="12"/>
      <c r="E84" s="12"/>
      <c r="F84" s="12"/>
    </row>
    <row r="85" spans="1:6" x14ac:dyDescent="0.45">
      <c r="A85" s="12"/>
      <c r="B85" s="12"/>
      <c r="C85" s="12"/>
      <c r="D85" s="12"/>
      <c r="E85" s="12"/>
      <c r="F85" s="12"/>
    </row>
    <row r="86" spans="1:6" x14ac:dyDescent="0.45">
      <c r="A86" s="12"/>
      <c r="B86" s="12"/>
      <c r="C86" s="12"/>
      <c r="D86" s="12"/>
      <c r="E86" s="12"/>
      <c r="F86" s="12"/>
    </row>
    <row r="87" spans="1:6" x14ac:dyDescent="0.45">
      <c r="A87" s="12"/>
      <c r="B87" s="12"/>
      <c r="C87" s="12"/>
      <c r="D87" s="12"/>
      <c r="E87" s="12"/>
      <c r="F87" s="12"/>
    </row>
    <row r="88" spans="1:6" ht="17" x14ac:dyDescent="0.5">
      <c r="A88" s="2" t="s">
        <v>65</v>
      </c>
      <c r="B88" s="69" t="s">
        <v>312</v>
      </c>
      <c r="C88" s="12"/>
      <c r="D88" s="12"/>
      <c r="E88" s="12"/>
      <c r="F88" s="12"/>
    </row>
    <row r="89" spans="1:6" x14ac:dyDescent="0.45">
      <c r="B89" s="12"/>
      <c r="C89" s="12"/>
      <c r="D89" s="12"/>
      <c r="E89" s="12"/>
      <c r="F89" s="12"/>
    </row>
    <row r="90" spans="1:6" x14ac:dyDescent="0.45">
      <c r="B90" s="12"/>
      <c r="C90" s="12"/>
      <c r="D90" s="12"/>
      <c r="E90" s="12"/>
      <c r="F90" s="12"/>
    </row>
    <row r="91" spans="1:6" x14ac:dyDescent="0.45">
      <c r="B91" s="12"/>
      <c r="C91" s="12"/>
      <c r="D91" s="12"/>
      <c r="E91" s="12"/>
      <c r="F91" s="12"/>
    </row>
    <row r="92" spans="1:6" ht="17" x14ac:dyDescent="0.5">
      <c r="A92" s="2" t="s">
        <v>68</v>
      </c>
      <c r="B92" s="69" t="s">
        <v>313</v>
      </c>
      <c r="C92" s="12"/>
      <c r="D92" s="12"/>
      <c r="E92" s="12"/>
      <c r="F92" s="12"/>
    </row>
  </sheetData>
  <mergeCells count="2">
    <mergeCell ref="B2:I3"/>
    <mergeCell ref="A1:J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52" workbookViewId="0">
      <selection sqref="A1:I1"/>
    </sheetView>
  </sheetViews>
  <sheetFormatPr defaultColWidth="8.69140625" defaultRowHeight="16.5" x14ac:dyDescent="0.45"/>
  <cols>
    <col min="1" max="2" width="8.69140625" style="12"/>
    <col min="3" max="4" width="9.15234375" style="12" bestFit="1" customWidth="1"/>
    <col min="5" max="16384" width="8.69140625" style="12"/>
  </cols>
  <sheetData>
    <row r="1" spans="1:9" ht="21.5" x14ac:dyDescent="0.6">
      <c r="A1" s="72" t="s">
        <v>152</v>
      </c>
      <c r="B1" s="72"/>
      <c r="C1" s="72"/>
      <c r="D1" s="72"/>
      <c r="E1" s="72"/>
      <c r="F1" s="72"/>
      <c r="G1" s="72"/>
      <c r="H1" s="72"/>
      <c r="I1" s="72"/>
    </row>
    <row r="2" spans="1:9" ht="22.5" customHeight="1" x14ac:dyDescent="0.6">
      <c r="A2" s="6"/>
      <c r="B2" s="71" t="s">
        <v>228</v>
      </c>
      <c r="C2" s="71"/>
      <c r="D2" s="71"/>
      <c r="E2" s="71"/>
      <c r="F2" s="71"/>
      <c r="G2" s="71"/>
      <c r="H2" s="71"/>
      <c r="I2" s="71"/>
    </row>
    <row r="3" spans="1:9" ht="19.5" customHeight="1" x14ac:dyDescent="0.45">
      <c r="B3" s="71"/>
      <c r="C3" s="71"/>
      <c r="D3" s="71"/>
      <c r="E3" s="71"/>
      <c r="F3" s="71"/>
      <c r="G3" s="71"/>
      <c r="H3" s="71"/>
      <c r="I3" s="71"/>
    </row>
    <row r="4" spans="1:9" ht="19.5" customHeight="1" x14ac:dyDescent="0.45">
      <c r="B4" s="13" t="s">
        <v>124</v>
      </c>
      <c r="C4" s="24"/>
      <c r="D4" s="24"/>
      <c r="E4" s="24"/>
      <c r="F4" s="24"/>
      <c r="G4" s="24"/>
      <c r="H4" s="24"/>
      <c r="I4" s="24"/>
    </row>
    <row r="5" spans="1:9" ht="17" x14ac:dyDescent="0.5">
      <c r="B5" s="73" t="s">
        <v>122</v>
      </c>
      <c r="C5" s="73"/>
    </row>
    <row r="6" spans="1:9" ht="17" x14ac:dyDescent="0.5">
      <c r="B6" s="36"/>
      <c r="C6" s="5">
        <v>2010</v>
      </c>
      <c r="D6" s="5">
        <v>2012</v>
      </c>
    </row>
    <row r="7" spans="1:9" ht="17" x14ac:dyDescent="0.5">
      <c r="B7" s="37" t="s">
        <v>70</v>
      </c>
      <c r="C7" s="40">
        <v>8</v>
      </c>
      <c r="D7" s="39">
        <v>10.4</v>
      </c>
    </row>
    <row r="8" spans="1:9" ht="17" x14ac:dyDescent="0.5">
      <c r="B8" s="37" t="s">
        <v>71</v>
      </c>
      <c r="C8" s="40">
        <v>8</v>
      </c>
      <c r="D8" s="39">
        <v>10.1</v>
      </c>
    </row>
    <row r="9" spans="1:9" ht="17" x14ac:dyDescent="0.5">
      <c r="B9" s="37" t="s">
        <v>72</v>
      </c>
      <c r="C9" s="40">
        <v>8</v>
      </c>
      <c r="D9" s="39">
        <v>9.9</v>
      </c>
    </row>
    <row r="10" spans="1:9" ht="17" x14ac:dyDescent="0.5">
      <c r="B10" s="37" t="s">
        <v>73</v>
      </c>
      <c r="C10" s="40">
        <v>8</v>
      </c>
      <c r="D10" s="39">
        <v>9.9</v>
      </c>
    </row>
    <row r="11" spans="1:9" ht="17" x14ac:dyDescent="0.5">
      <c r="B11" s="37" t="s">
        <v>74</v>
      </c>
      <c r="C11" s="40">
        <v>8.1999999999999993</v>
      </c>
      <c r="D11" s="39">
        <v>9.9</v>
      </c>
    </row>
    <row r="12" spans="1:9" ht="17" x14ac:dyDescent="0.5">
      <c r="B12" s="37" t="s">
        <v>75</v>
      </c>
      <c r="C12" s="40">
        <v>8.4</v>
      </c>
      <c r="D12" s="39">
        <v>10.1</v>
      </c>
    </row>
    <row r="13" spans="1:9" ht="17" x14ac:dyDescent="0.5">
      <c r="B13" s="37" t="s">
        <v>76</v>
      </c>
      <c r="C13" s="40">
        <v>8.6</v>
      </c>
      <c r="D13" s="39">
        <v>10.3</v>
      </c>
    </row>
    <row r="14" spans="1:9" ht="17" x14ac:dyDescent="0.5">
      <c r="B14" s="37" t="s">
        <v>77</v>
      </c>
      <c r="C14" s="40">
        <v>8.6</v>
      </c>
      <c r="D14" s="39">
        <v>10.3</v>
      </c>
    </row>
    <row r="15" spans="1:9" ht="17" x14ac:dyDescent="0.5">
      <c r="B15" s="37" t="s">
        <v>78</v>
      </c>
      <c r="C15" s="40">
        <v>8.6</v>
      </c>
      <c r="D15" s="39">
        <v>10.3</v>
      </c>
    </row>
    <row r="16" spans="1:9" ht="17" x14ac:dyDescent="0.5">
      <c r="B16" s="37" t="s">
        <v>79</v>
      </c>
      <c r="C16" s="40">
        <v>8.6</v>
      </c>
      <c r="D16" s="39">
        <v>10.3</v>
      </c>
    </row>
    <row r="17" spans="2:4" ht="17" x14ac:dyDescent="0.5">
      <c r="B17" s="37" t="s">
        <v>80</v>
      </c>
      <c r="C17" s="40">
        <v>8.6</v>
      </c>
      <c r="D17" s="39">
        <v>10.3</v>
      </c>
    </row>
    <row r="18" spans="2:4" ht="17" x14ac:dyDescent="0.5">
      <c r="B18" s="37" t="s">
        <v>81</v>
      </c>
      <c r="C18" s="40">
        <v>8.6</v>
      </c>
      <c r="D18" s="39">
        <v>10.3</v>
      </c>
    </row>
    <row r="19" spans="2:4" ht="17" x14ac:dyDescent="0.5">
      <c r="B19" s="37" t="s">
        <v>82</v>
      </c>
      <c r="C19" s="40">
        <v>8.8000000000000007</v>
      </c>
      <c r="D19" s="39">
        <v>10.5</v>
      </c>
    </row>
    <row r="20" spans="2:4" ht="17" x14ac:dyDescent="0.5">
      <c r="B20" s="37" t="s">
        <v>83</v>
      </c>
      <c r="C20" s="40">
        <v>8.8000000000000007</v>
      </c>
      <c r="D20" s="39">
        <v>10.7</v>
      </c>
    </row>
    <row r="21" spans="2:4" ht="17" x14ac:dyDescent="0.5">
      <c r="B21" s="37" t="s">
        <v>84</v>
      </c>
      <c r="C21" s="40">
        <v>8.8000000000000007</v>
      </c>
      <c r="D21" s="39">
        <v>10.7</v>
      </c>
    </row>
    <row r="22" spans="2:4" ht="17" x14ac:dyDescent="0.5">
      <c r="B22" s="37" t="s">
        <v>85</v>
      </c>
      <c r="C22" s="40">
        <v>9</v>
      </c>
      <c r="D22" s="39">
        <v>10.7</v>
      </c>
    </row>
    <row r="23" spans="2:4" ht="17" x14ac:dyDescent="0.5">
      <c r="B23" s="37" t="s">
        <v>86</v>
      </c>
      <c r="C23" s="40">
        <v>9.1999999999999993</v>
      </c>
      <c r="D23" s="39">
        <v>10.7</v>
      </c>
    </row>
    <row r="24" spans="2:4" ht="17" x14ac:dyDescent="0.5">
      <c r="B24" s="37" t="s">
        <v>87</v>
      </c>
      <c r="C24" s="40">
        <v>9.1999999999999993</v>
      </c>
      <c r="D24" s="39">
        <v>10.9</v>
      </c>
    </row>
    <row r="25" spans="2:4" ht="17" x14ac:dyDescent="0.5">
      <c r="B25" s="37" t="s">
        <v>88</v>
      </c>
      <c r="C25" s="40">
        <v>9.5</v>
      </c>
      <c r="D25" s="39">
        <v>10.9</v>
      </c>
    </row>
    <row r="26" spans="2:4" ht="17" x14ac:dyDescent="0.5">
      <c r="B26" s="37" t="s">
        <v>89</v>
      </c>
      <c r="C26" s="40">
        <v>9.6999999999999993</v>
      </c>
      <c r="D26" s="39">
        <v>10.9</v>
      </c>
    </row>
    <row r="27" spans="2:4" ht="17" x14ac:dyDescent="0.5">
      <c r="B27" s="37" t="s">
        <v>90</v>
      </c>
      <c r="C27" s="40">
        <v>9.9</v>
      </c>
      <c r="D27" s="39">
        <v>10.9</v>
      </c>
    </row>
    <row r="28" spans="2:4" ht="17" x14ac:dyDescent="0.5">
      <c r="B28" s="37" t="s">
        <v>91</v>
      </c>
      <c r="C28" s="40">
        <v>10.199999999999999</v>
      </c>
      <c r="D28" s="39">
        <v>11.1</v>
      </c>
    </row>
    <row r="29" spans="2:4" ht="17" x14ac:dyDescent="0.5">
      <c r="B29" s="37" t="s">
        <v>92</v>
      </c>
      <c r="C29" s="40">
        <v>10.199999999999999</v>
      </c>
      <c r="D29" s="39">
        <v>11.3</v>
      </c>
    </row>
    <row r="30" spans="2:4" ht="17" x14ac:dyDescent="0.5">
      <c r="B30" s="37" t="s">
        <v>93</v>
      </c>
      <c r="C30" s="40">
        <v>10.4</v>
      </c>
      <c r="D30" s="39">
        <v>11.3</v>
      </c>
    </row>
    <row r="31" spans="2:4" ht="17" x14ac:dyDescent="0.5">
      <c r="B31" s="37" t="s">
        <v>94</v>
      </c>
      <c r="C31" s="40">
        <v>10.4</v>
      </c>
      <c r="D31" s="39">
        <v>11.3</v>
      </c>
    </row>
    <row r="32" spans="2:4" ht="17" x14ac:dyDescent="0.5">
      <c r="B32" s="37" t="s">
        <v>95</v>
      </c>
      <c r="C32" s="40">
        <v>10.4</v>
      </c>
      <c r="D32" s="39">
        <v>11.3</v>
      </c>
    </row>
    <row r="33" spans="2:4" ht="17" x14ac:dyDescent="0.5">
      <c r="B33" s="37" t="s">
        <v>96</v>
      </c>
      <c r="C33" s="40">
        <v>10.199999999999999</v>
      </c>
      <c r="D33" s="39">
        <v>11.3</v>
      </c>
    </row>
    <row r="34" spans="2:4" ht="17" x14ac:dyDescent="0.5">
      <c r="B34" s="37" t="s">
        <v>97</v>
      </c>
      <c r="C34" s="40">
        <v>10</v>
      </c>
      <c r="D34" s="39">
        <v>11.3</v>
      </c>
    </row>
    <row r="35" spans="2:4" ht="17" x14ac:dyDescent="0.5">
      <c r="B35" s="37" t="s">
        <v>98</v>
      </c>
      <c r="C35" s="40">
        <v>9.8000000000000007</v>
      </c>
      <c r="D35" s="39">
        <v>11.3</v>
      </c>
    </row>
    <row r="36" spans="2:4" ht="17" x14ac:dyDescent="0.5">
      <c r="B36" s="37" t="s">
        <v>99</v>
      </c>
      <c r="C36" s="40">
        <v>9.8000000000000007</v>
      </c>
      <c r="D36" s="39">
        <v>11.3</v>
      </c>
    </row>
    <row r="37" spans="2:4" ht="17" x14ac:dyDescent="0.5">
      <c r="B37" s="37" t="s">
        <v>100</v>
      </c>
      <c r="C37" s="40">
        <v>10</v>
      </c>
      <c r="D37" s="39">
        <v>11.5</v>
      </c>
    </row>
    <row r="38" spans="2:4" ht="17" x14ac:dyDescent="0.5">
      <c r="B38" s="37" t="s">
        <v>101</v>
      </c>
      <c r="C38" s="40">
        <v>10</v>
      </c>
      <c r="D38" s="39">
        <v>11.5</v>
      </c>
    </row>
    <row r="39" spans="2:4" ht="17" x14ac:dyDescent="0.5">
      <c r="B39" s="37" t="s">
        <v>102</v>
      </c>
      <c r="C39" s="40">
        <v>9.8000000000000007</v>
      </c>
      <c r="D39" s="39">
        <v>11.5</v>
      </c>
    </row>
    <row r="40" spans="2:4" ht="17" x14ac:dyDescent="0.5">
      <c r="B40" s="37" t="s">
        <v>103</v>
      </c>
      <c r="C40" s="40">
        <v>9.8000000000000007</v>
      </c>
      <c r="D40" s="39">
        <v>11.7</v>
      </c>
    </row>
    <row r="41" spans="2:4" ht="17" x14ac:dyDescent="0.5">
      <c r="B41" s="37" t="s">
        <v>104</v>
      </c>
      <c r="C41" s="40">
        <v>9.8000000000000007</v>
      </c>
      <c r="D41" s="39">
        <v>12</v>
      </c>
    </row>
    <row r="42" spans="2:4" ht="17" x14ac:dyDescent="0.5">
      <c r="B42" s="37" t="s">
        <v>105</v>
      </c>
      <c r="C42" s="40">
        <v>9.6</v>
      </c>
      <c r="D42" s="39">
        <v>12.2</v>
      </c>
    </row>
    <row r="43" spans="2:4" ht="17" x14ac:dyDescent="0.5">
      <c r="B43" s="37" t="s">
        <v>106</v>
      </c>
      <c r="C43" s="40">
        <v>9.6</v>
      </c>
      <c r="D43" s="39">
        <v>12.2</v>
      </c>
    </row>
    <row r="44" spans="2:4" ht="17" x14ac:dyDescent="0.5">
      <c r="B44" s="37" t="s">
        <v>107</v>
      </c>
      <c r="C44" s="40">
        <v>9.4</v>
      </c>
      <c r="D44" s="39">
        <v>12.4</v>
      </c>
    </row>
    <row r="45" spans="2:4" ht="17" x14ac:dyDescent="0.5">
      <c r="B45" s="37" t="s">
        <v>108</v>
      </c>
      <c r="C45" s="40">
        <v>9.1999999999999993</v>
      </c>
      <c r="D45" s="39">
        <v>12.4</v>
      </c>
    </row>
    <row r="46" spans="2:4" ht="17" x14ac:dyDescent="0.5">
      <c r="B46" s="37" t="s">
        <v>109</v>
      </c>
      <c r="C46" s="40">
        <v>9.1999999999999993</v>
      </c>
      <c r="D46" s="39">
        <v>12.6</v>
      </c>
    </row>
    <row r="47" spans="2:4" ht="17" x14ac:dyDescent="0.5">
      <c r="B47" s="37" t="s">
        <v>110</v>
      </c>
      <c r="C47" s="40">
        <v>9.1999999999999993</v>
      </c>
      <c r="D47" s="39">
        <v>12.6</v>
      </c>
    </row>
    <row r="48" spans="2:4" ht="17" x14ac:dyDescent="0.5">
      <c r="B48" s="37" t="s">
        <v>111</v>
      </c>
      <c r="C48" s="40">
        <v>9.1999999999999993</v>
      </c>
      <c r="D48" s="39">
        <v>12.6</v>
      </c>
    </row>
    <row r="49" spans="1:6" ht="17" x14ac:dyDescent="0.5">
      <c r="B49" s="37" t="s">
        <v>112</v>
      </c>
      <c r="C49" s="40">
        <v>9.1999999999999993</v>
      </c>
      <c r="D49" s="40">
        <v>12.6</v>
      </c>
    </row>
    <row r="50" spans="1:6" ht="17" x14ac:dyDescent="0.5">
      <c r="B50" s="37" t="s">
        <v>113</v>
      </c>
      <c r="C50" s="40">
        <v>9.1999999999999993</v>
      </c>
      <c r="D50" s="40">
        <v>12.4</v>
      </c>
    </row>
    <row r="51" spans="1:6" ht="17" x14ac:dyDescent="0.5">
      <c r="B51" s="37" t="s">
        <v>114</v>
      </c>
      <c r="C51" s="40">
        <v>9.1999999999999993</v>
      </c>
      <c r="D51" s="40">
        <v>12.1</v>
      </c>
    </row>
    <row r="52" spans="1:6" ht="17" x14ac:dyDescent="0.5">
      <c r="B52" s="37" t="s">
        <v>115</v>
      </c>
      <c r="C52" s="40">
        <v>9.1999999999999993</v>
      </c>
      <c r="D52" s="40">
        <v>12.1</v>
      </c>
    </row>
    <row r="53" spans="1:6" ht="17" x14ac:dyDescent="0.5">
      <c r="B53" s="37" t="s">
        <v>116</v>
      </c>
      <c r="C53" s="40">
        <v>9.1999999999999993</v>
      </c>
      <c r="D53" s="59">
        <v>12.1</v>
      </c>
    </row>
    <row r="54" spans="1:6" ht="17" x14ac:dyDescent="0.5">
      <c r="B54" s="37" t="s">
        <v>117</v>
      </c>
      <c r="C54" s="40">
        <v>9.1999999999999993</v>
      </c>
      <c r="D54" s="60">
        <v>12.4</v>
      </c>
    </row>
    <row r="55" spans="1:6" ht="17" x14ac:dyDescent="0.5">
      <c r="B55" s="37" t="s">
        <v>118</v>
      </c>
      <c r="C55" s="40">
        <v>9.1999999999999993</v>
      </c>
      <c r="D55" s="60">
        <v>12.4</v>
      </c>
    </row>
    <row r="56" spans="1:6" ht="17" x14ac:dyDescent="0.5">
      <c r="B56" s="37" t="s">
        <v>119</v>
      </c>
      <c r="C56" s="40">
        <v>9.1999999999999993</v>
      </c>
      <c r="D56" s="60">
        <v>12.2</v>
      </c>
    </row>
    <row r="57" spans="1:6" ht="17" x14ac:dyDescent="0.5">
      <c r="B57" s="37" t="s">
        <v>120</v>
      </c>
      <c r="C57" s="40">
        <v>9.1999999999999993</v>
      </c>
      <c r="D57" s="60">
        <v>12</v>
      </c>
    </row>
    <row r="58" spans="1:6" ht="17" x14ac:dyDescent="0.5">
      <c r="B58" s="37" t="s">
        <v>121</v>
      </c>
      <c r="C58" s="40">
        <v>9.1999999999999993</v>
      </c>
      <c r="D58" s="60">
        <v>11.6</v>
      </c>
    </row>
    <row r="61" spans="1:6" ht="17" x14ac:dyDescent="0.5">
      <c r="A61" s="2" t="s">
        <v>2</v>
      </c>
      <c r="B61" t="s">
        <v>222</v>
      </c>
      <c r="C61"/>
      <c r="D61"/>
      <c r="E61"/>
      <c r="F61"/>
    </row>
    <row r="62" spans="1:6" ht="17" x14ac:dyDescent="0.5">
      <c r="A62" s="2"/>
      <c r="B62"/>
      <c r="C62"/>
      <c r="D62"/>
      <c r="E62"/>
      <c r="F62"/>
    </row>
    <row r="63" spans="1:6" ht="17" x14ac:dyDescent="0.5">
      <c r="A63" s="2"/>
      <c r="B63"/>
      <c r="C63"/>
      <c r="D63"/>
      <c r="E63"/>
      <c r="F63"/>
    </row>
    <row r="64" spans="1:6" ht="17" x14ac:dyDescent="0.5">
      <c r="A64" s="2"/>
      <c r="B64"/>
      <c r="C64"/>
      <c r="D64"/>
      <c r="E64"/>
      <c r="F64"/>
    </row>
    <row r="65" spans="1:6" ht="17" x14ac:dyDescent="0.5">
      <c r="A65" s="2" t="s">
        <v>1</v>
      </c>
      <c r="B65" t="s">
        <v>229</v>
      </c>
      <c r="C65"/>
      <c r="D65"/>
      <c r="E65"/>
      <c r="F65"/>
    </row>
    <row r="66" spans="1:6" ht="17" x14ac:dyDescent="0.5">
      <c r="A66" s="2"/>
      <c r="B66"/>
      <c r="C66"/>
      <c r="D66"/>
      <c r="E66"/>
      <c r="F66"/>
    </row>
    <row r="67" spans="1:6" ht="17" x14ac:dyDescent="0.5">
      <c r="A67" s="2"/>
      <c r="B67"/>
      <c r="C67"/>
      <c r="D67"/>
      <c r="E67"/>
      <c r="F67"/>
    </row>
    <row r="68" spans="1:6" ht="17" x14ac:dyDescent="0.5">
      <c r="A68" s="2"/>
      <c r="C68"/>
      <c r="D68"/>
      <c r="E68"/>
      <c r="F68"/>
    </row>
    <row r="69" spans="1:6" ht="17" x14ac:dyDescent="0.5">
      <c r="A69" s="2" t="s">
        <v>0</v>
      </c>
      <c r="B69" t="s">
        <v>269</v>
      </c>
      <c r="C69"/>
      <c r="D69"/>
      <c r="E69"/>
      <c r="F69"/>
    </row>
    <row r="70" spans="1:6" ht="17" x14ac:dyDescent="0.5">
      <c r="A70" s="2"/>
      <c r="C70"/>
      <c r="D70"/>
      <c r="E70"/>
      <c r="F70"/>
    </row>
    <row r="71" spans="1:6" ht="17" x14ac:dyDescent="0.5">
      <c r="A71" s="2"/>
      <c r="C71"/>
      <c r="D71"/>
      <c r="E71"/>
      <c r="F71"/>
    </row>
    <row r="72" spans="1:6" ht="17" x14ac:dyDescent="0.5">
      <c r="A72" s="2"/>
      <c r="C72"/>
      <c r="D72"/>
      <c r="E72"/>
      <c r="F72"/>
    </row>
    <row r="73" spans="1:6" ht="17" x14ac:dyDescent="0.5">
      <c r="A73" s="2" t="s">
        <v>38</v>
      </c>
      <c r="B73" t="s">
        <v>223</v>
      </c>
      <c r="C73"/>
      <c r="D73"/>
      <c r="E73"/>
      <c r="F73"/>
    </row>
    <row r="74" spans="1:6" ht="17" x14ac:dyDescent="0.5">
      <c r="A74" s="2"/>
      <c r="C74"/>
      <c r="D74"/>
      <c r="E74"/>
      <c r="F74"/>
    </row>
    <row r="75" spans="1:6" ht="17" x14ac:dyDescent="0.5">
      <c r="A75" s="2"/>
      <c r="B75"/>
      <c r="C75"/>
      <c r="D75"/>
      <c r="E75"/>
      <c r="F75"/>
    </row>
    <row r="76" spans="1:6" ht="17" x14ac:dyDescent="0.5">
      <c r="A76" s="2"/>
      <c r="B76"/>
      <c r="C76"/>
      <c r="D76"/>
      <c r="E76"/>
      <c r="F76"/>
    </row>
    <row r="77" spans="1:6" ht="17" x14ac:dyDescent="0.5">
      <c r="A77" s="2" t="s">
        <v>40</v>
      </c>
      <c r="B77" t="s">
        <v>224</v>
      </c>
      <c r="C77"/>
      <c r="D77"/>
      <c r="E77"/>
      <c r="F77"/>
    </row>
    <row r="78" spans="1:6" ht="17" x14ac:dyDescent="0.5">
      <c r="A78" s="2"/>
      <c r="B78"/>
      <c r="C78"/>
      <c r="D78"/>
      <c r="E78"/>
      <c r="F78"/>
    </row>
    <row r="79" spans="1:6" ht="17" x14ac:dyDescent="0.5">
      <c r="A79" s="2"/>
      <c r="B79"/>
      <c r="C79"/>
      <c r="D79"/>
      <c r="E79"/>
      <c r="F79"/>
    </row>
    <row r="81" spans="1:2" ht="17" x14ac:dyDescent="0.5">
      <c r="A81" s="2" t="s">
        <v>42</v>
      </c>
      <c r="B81" s="12" t="s">
        <v>225</v>
      </c>
    </row>
    <row r="82" spans="1:2" x14ac:dyDescent="0.45">
      <c r="B82"/>
    </row>
    <row r="83" spans="1:2" x14ac:dyDescent="0.45">
      <c r="B83"/>
    </row>
    <row r="85" spans="1:2" ht="17" x14ac:dyDescent="0.5">
      <c r="A85" s="2" t="s">
        <v>54</v>
      </c>
      <c r="B85" t="s">
        <v>226</v>
      </c>
    </row>
    <row r="89" spans="1:2" ht="17" x14ac:dyDescent="0.5">
      <c r="A89" s="2" t="s">
        <v>65</v>
      </c>
      <c r="B89" s="12" t="s">
        <v>227</v>
      </c>
    </row>
    <row r="93" spans="1:2" ht="17" x14ac:dyDescent="0.5">
      <c r="A93" s="2" t="s">
        <v>68</v>
      </c>
      <c r="B93" s="12" t="s">
        <v>300</v>
      </c>
    </row>
  </sheetData>
  <mergeCells count="3">
    <mergeCell ref="B5:C5"/>
    <mergeCell ref="A1:I1"/>
    <mergeCell ref="B2:I3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31" workbookViewId="0">
      <selection sqref="A1:I1"/>
    </sheetView>
  </sheetViews>
  <sheetFormatPr defaultColWidth="8.69140625" defaultRowHeight="16.5" x14ac:dyDescent="0.45"/>
  <sheetData>
    <row r="1" spans="1:9" ht="21.5" x14ac:dyDescent="0.6">
      <c r="A1" s="72" t="s">
        <v>32</v>
      </c>
      <c r="B1" s="72"/>
      <c r="C1" s="72"/>
      <c r="D1" s="72"/>
      <c r="E1" s="72"/>
      <c r="F1" s="72"/>
      <c r="G1" s="72"/>
      <c r="H1" s="72"/>
      <c r="I1" s="72"/>
    </row>
    <row r="2" spans="1:9" ht="21.5" x14ac:dyDescent="0.6">
      <c r="A2" s="6"/>
      <c r="B2" s="6"/>
      <c r="C2" s="6"/>
      <c r="D2" s="6"/>
      <c r="E2" s="6"/>
      <c r="F2" s="6"/>
      <c r="G2" s="6"/>
      <c r="H2" s="6"/>
      <c r="I2" s="6"/>
    </row>
    <row r="3" spans="1:9" x14ac:dyDescent="0.45">
      <c r="B3" t="s">
        <v>33</v>
      </c>
    </row>
    <row r="4" spans="1:9" x14ac:dyDescent="0.45">
      <c r="B4">
        <v>70</v>
      </c>
      <c r="C4" t="s">
        <v>34</v>
      </c>
    </row>
    <row r="5" spans="1:9" x14ac:dyDescent="0.45">
      <c r="B5">
        <v>68</v>
      </c>
      <c r="C5" t="s">
        <v>34</v>
      </c>
    </row>
    <row r="6" spans="1:9" x14ac:dyDescent="0.45">
      <c r="B6">
        <v>70</v>
      </c>
      <c r="C6" t="s">
        <v>34</v>
      </c>
    </row>
    <row r="7" spans="1:9" x14ac:dyDescent="0.45">
      <c r="B7">
        <v>75</v>
      </c>
      <c r="C7" t="s">
        <v>34</v>
      </c>
    </row>
    <row r="8" spans="1:9" x14ac:dyDescent="0.45">
      <c r="B8">
        <v>71</v>
      </c>
      <c r="C8" t="s">
        <v>34</v>
      </c>
    </row>
    <row r="9" spans="1:9" x14ac:dyDescent="0.45">
      <c r="B9">
        <v>64</v>
      </c>
      <c r="C9" t="s">
        <v>34</v>
      </c>
    </row>
    <row r="10" spans="1:9" x14ac:dyDescent="0.45">
      <c r="B10">
        <v>68</v>
      </c>
      <c r="C10" t="s">
        <v>34</v>
      </c>
    </row>
    <row r="11" spans="1:9" x14ac:dyDescent="0.45">
      <c r="B11">
        <v>70</v>
      </c>
      <c r="C11" t="s">
        <v>34</v>
      </c>
    </row>
    <row r="12" spans="1:9" x14ac:dyDescent="0.45">
      <c r="B12">
        <v>69</v>
      </c>
      <c r="C12" t="s">
        <v>34</v>
      </c>
    </row>
    <row r="13" spans="1:9" x14ac:dyDescent="0.45">
      <c r="B13">
        <v>67</v>
      </c>
      <c r="C13" t="s">
        <v>34</v>
      </c>
    </row>
    <row r="14" spans="1:9" x14ac:dyDescent="0.45">
      <c r="B14">
        <v>69</v>
      </c>
      <c r="C14" t="s">
        <v>34</v>
      </c>
    </row>
    <row r="15" spans="1:9" x14ac:dyDescent="0.45">
      <c r="B15">
        <v>69</v>
      </c>
      <c r="C15" t="s">
        <v>34</v>
      </c>
    </row>
    <row r="16" spans="1:9" x14ac:dyDescent="0.45">
      <c r="B16">
        <v>64</v>
      </c>
      <c r="C16" t="s">
        <v>34</v>
      </c>
    </row>
    <row r="17" spans="2:3" x14ac:dyDescent="0.45">
      <c r="B17">
        <v>66</v>
      </c>
      <c r="C17" t="s">
        <v>34</v>
      </c>
    </row>
    <row r="18" spans="2:3" x14ac:dyDescent="0.45">
      <c r="B18">
        <v>69</v>
      </c>
      <c r="C18" t="s">
        <v>34</v>
      </c>
    </row>
    <row r="19" spans="2:3" x14ac:dyDescent="0.45">
      <c r="B19">
        <v>68</v>
      </c>
      <c r="C19" t="s">
        <v>34</v>
      </c>
    </row>
    <row r="20" spans="2:3" x14ac:dyDescent="0.45">
      <c r="B20">
        <v>75</v>
      </c>
      <c r="C20" t="s">
        <v>34</v>
      </c>
    </row>
    <row r="21" spans="2:3" x14ac:dyDescent="0.45">
      <c r="B21">
        <v>67</v>
      </c>
      <c r="C21" t="s">
        <v>34</v>
      </c>
    </row>
    <row r="22" spans="2:3" x14ac:dyDescent="0.45">
      <c r="B22">
        <v>74</v>
      </c>
      <c r="C22" t="s">
        <v>34</v>
      </c>
    </row>
    <row r="23" spans="2:3" x14ac:dyDescent="0.45">
      <c r="B23">
        <v>68</v>
      </c>
      <c r="C23" t="s">
        <v>34</v>
      </c>
    </row>
    <row r="24" spans="2:3" x14ac:dyDescent="0.45">
      <c r="B24">
        <v>69</v>
      </c>
      <c r="C24" t="s">
        <v>34</v>
      </c>
    </row>
    <row r="25" spans="2:3" x14ac:dyDescent="0.45">
      <c r="B25">
        <v>66</v>
      </c>
      <c r="C25" t="s">
        <v>34</v>
      </c>
    </row>
    <row r="26" spans="2:3" x14ac:dyDescent="0.45">
      <c r="B26">
        <v>67</v>
      </c>
      <c r="C26" t="s">
        <v>34</v>
      </c>
    </row>
    <row r="27" spans="2:3" x14ac:dyDescent="0.45">
      <c r="B27">
        <v>66</v>
      </c>
      <c r="C27" t="s">
        <v>34</v>
      </c>
    </row>
    <row r="28" spans="2:3" x14ac:dyDescent="0.45">
      <c r="B28">
        <v>65</v>
      </c>
      <c r="C28" t="s">
        <v>34</v>
      </c>
    </row>
    <row r="29" spans="2:3" x14ac:dyDescent="0.45">
      <c r="B29">
        <v>66</v>
      </c>
      <c r="C29" t="s">
        <v>34</v>
      </c>
    </row>
    <row r="30" spans="2:3" x14ac:dyDescent="0.45">
      <c r="B30">
        <v>69</v>
      </c>
      <c r="C30" t="s">
        <v>34</v>
      </c>
    </row>
    <row r="31" spans="2:3" x14ac:dyDescent="0.45">
      <c r="B31">
        <v>72</v>
      </c>
      <c r="C31" t="s">
        <v>34</v>
      </c>
    </row>
    <row r="32" spans="2:3" x14ac:dyDescent="0.45">
      <c r="B32">
        <v>73</v>
      </c>
      <c r="C32" t="s">
        <v>34</v>
      </c>
    </row>
    <row r="33" spans="1:3" x14ac:dyDescent="0.45">
      <c r="B33">
        <v>75</v>
      </c>
      <c r="C33" t="s">
        <v>34</v>
      </c>
    </row>
    <row r="36" spans="1:3" ht="17" x14ac:dyDescent="0.5">
      <c r="A36" s="2" t="s">
        <v>2</v>
      </c>
      <c r="B36" t="s">
        <v>35</v>
      </c>
    </row>
    <row r="37" spans="1:3" ht="17" x14ac:dyDescent="0.5">
      <c r="A37" s="2"/>
    </row>
    <row r="38" spans="1:3" ht="17" x14ac:dyDescent="0.5">
      <c r="A38" s="2"/>
    </row>
    <row r="39" spans="1:3" ht="17" x14ac:dyDescent="0.5">
      <c r="A39" s="2"/>
    </row>
    <row r="40" spans="1:3" ht="17" x14ac:dyDescent="0.5">
      <c r="A40" s="2" t="s">
        <v>1</v>
      </c>
      <c r="B40" t="s">
        <v>36</v>
      </c>
    </row>
    <row r="41" spans="1:3" ht="17" x14ac:dyDescent="0.5">
      <c r="A41" s="2"/>
    </row>
    <row r="42" spans="1:3" ht="17" x14ac:dyDescent="0.5">
      <c r="A42" s="2"/>
    </row>
    <row r="43" spans="1:3" ht="17" x14ac:dyDescent="0.5">
      <c r="A43" s="2"/>
    </row>
    <row r="44" spans="1:3" ht="17" x14ac:dyDescent="0.5">
      <c r="A44" s="2" t="s">
        <v>0</v>
      </c>
      <c r="B44" t="s">
        <v>37</v>
      </c>
    </row>
    <row r="45" spans="1:3" ht="17" x14ac:dyDescent="0.5">
      <c r="A45" s="2"/>
    </row>
    <row r="46" spans="1:3" ht="17" x14ac:dyDescent="0.5">
      <c r="A46" s="2"/>
    </row>
    <row r="47" spans="1:3" ht="17" x14ac:dyDescent="0.5">
      <c r="A47" s="2"/>
    </row>
    <row r="48" spans="1:3" ht="17" x14ac:dyDescent="0.5">
      <c r="A48" s="2" t="s">
        <v>38</v>
      </c>
      <c r="B48" t="s">
        <v>39</v>
      </c>
    </row>
    <row r="49" spans="1:3" ht="17" x14ac:dyDescent="0.5">
      <c r="A49" s="2"/>
    </row>
    <row r="50" spans="1:3" ht="17" x14ac:dyDescent="0.5">
      <c r="A50" s="2"/>
    </row>
    <row r="51" spans="1:3" ht="17" x14ac:dyDescent="0.5">
      <c r="A51" s="2"/>
    </row>
    <row r="52" spans="1:3" ht="17" x14ac:dyDescent="0.5">
      <c r="A52" s="2" t="s">
        <v>40</v>
      </c>
      <c r="B52" t="s">
        <v>41</v>
      </c>
    </row>
    <row r="53" spans="1:3" ht="17" x14ac:dyDescent="0.5">
      <c r="A53" s="2"/>
    </row>
    <row r="54" spans="1:3" ht="17" x14ac:dyDescent="0.5">
      <c r="A54" s="2"/>
    </row>
    <row r="55" spans="1:3" ht="17" x14ac:dyDescent="0.5">
      <c r="A55" s="2"/>
    </row>
    <row r="56" spans="1:3" ht="17" x14ac:dyDescent="0.5">
      <c r="A56" s="2" t="s">
        <v>42</v>
      </c>
      <c r="B56" t="s">
        <v>43</v>
      </c>
    </row>
    <row r="57" spans="1:3" ht="17" x14ac:dyDescent="0.5">
      <c r="A57" s="2"/>
    </row>
    <row r="61" spans="1:3" ht="17" x14ac:dyDescent="0.5">
      <c r="A61" s="2" t="s">
        <v>54</v>
      </c>
      <c r="B61" s="7" t="s">
        <v>44</v>
      </c>
    </row>
    <row r="63" spans="1:3" ht="17" x14ac:dyDescent="0.45">
      <c r="B63" s="8" t="s">
        <v>45</v>
      </c>
      <c r="C63" s="8" t="s">
        <v>46</v>
      </c>
    </row>
    <row r="64" spans="1:3" x14ac:dyDescent="0.45">
      <c r="B64" s="9">
        <v>1</v>
      </c>
      <c r="C64" s="9" t="s">
        <v>47</v>
      </c>
    </row>
    <row r="65" spans="1:3" x14ac:dyDescent="0.45">
      <c r="B65" s="9">
        <v>2</v>
      </c>
      <c r="C65" s="9" t="s">
        <v>48</v>
      </c>
    </row>
    <row r="66" spans="1:3" x14ac:dyDescent="0.45">
      <c r="B66" s="9">
        <v>3</v>
      </c>
      <c r="C66" s="9" t="s">
        <v>49</v>
      </c>
    </row>
    <row r="67" spans="1:3" x14ac:dyDescent="0.45">
      <c r="B67" s="9">
        <v>4</v>
      </c>
      <c r="C67" s="9" t="s">
        <v>50</v>
      </c>
    </row>
    <row r="68" spans="1:3" x14ac:dyDescent="0.45">
      <c r="B68" s="9">
        <v>5</v>
      </c>
      <c r="C68" s="9" t="s">
        <v>51</v>
      </c>
    </row>
    <row r="69" spans="1:3" x14ac:dyDescent="0.45">
      <c r="B69" s="9">
        <v>6</v>
      </c>
      <c r="C69" s="9" t="s">
        <v>52</v>
      </c>
    </row>
    <row r="70" spans="1:3" x14ac:dyDescent="0.45">
      <c r="B70" s="9">
        <v>7</v>
      </c>
      <c r="C70" s="9" t="s">
        <v>53</v>
      </c>
    </row>
    <row r="72" spans="1:3" x14ac:dyDescent="0.45">
      <c r="B72" t="s">
        <v>55</v>
      </c>
    </row>
    <row r="76" spans="1:3" ht="17" x14ac:dyDescent="0.5">
      <c r="A76" s="2" t="s">
        <v>65</v>
      </c>
      <c r="B76" s="10" t="s">
        <v>56</v>
      </c>
    </row>
    <row r="77" spans="1:3" x14ac:dyDescent="0.45">
      <c r="B77" s="11"/>
    </row>
    <row r="78" spans="1:3" ht="17" x14ac:dyDescent="0.45">
      <c r="B78" s="8" t="s">
        <v>45</v>
      </c>
      <c r="C78" s="8" t="s">
        <v>46</v>
      </c>
    </row>
    <row r="79" spans="1:3" x14ac:dyDescent="0.45">
      <c r="B79" s="9" t="s">
        <v>57</v>
      </c>
      <c r="C79" s="9" t="s">
        <v>58</v>
      </c>
    </row>
    <row r="80" spans="1:3" x14ac:dyDescent="0.45">
      <c r="B80" s="9" t="s">
        <v>59</v>
      </c>
      <c r="C80" s="9" t="s">
        <v>60</v>
      </c>
    </row>
    <row r="81" spans="1:3" x14ac:dyDescent="0.45">
      <c r="B81" s="9" t="s">
        <v>61</v>
      </c>
      <c r="C81" s="9" t="s">
        <v>62</v>
      </c>
    </row>
    <row r="82" spans="1:3" x14ac:dyDescent="0.45">
      <c r="B82" s="9" t="s">
        <v>63</v>
      </c>
      <c r="C82" s="9" t="s">
        <v>64</v>
      </c>
    </row>
    <row r="84" spans="1:3" x14ac:dyDescent="0.45">
      <c r="B84" t="s">
        <v>66</v>
      </c>
    </row>
    <row r="88" spans="1:3" ht="17" x14ac:dyDescent="0.5">
      <c r="A88" s="2" t="s">
        <v>68</v>
      </c>
      <c r="B88" s="10" t="s">
        <v>153</v>
      </c>
    </row>
    <row r="89" spans="1:3" x14ac:dyDescent="0.45">
      <c r="B89" t="s">
        <v>67</v>
      </c>
    </row>
    <row r="90" spans="1:3" x14ac:dyDescent="0.45">
      <c r="B90" t="s">
        <v>69</v>
      </c>
    </row>
  </sheetData>
  <mergeCells count="1">
    <mergeCell ref="A1:I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A22" workbookViewId="0">
      <selection sqref="A1:H1"/>
    </sheetView>
  </sheetViews>
  <sheetFormatPr defaultColWidth="8.69140625" defaultRowHeight="16.5" x14ac:dyDescent="0.45"/>
  <cols>
    <col min="1" max="1" width="10" bestFit="1" customWidth="1"/>
    <col min="22" max="22" width="10.69140625" customWidth="1"/>
  </cols>
  <sheetData>
    <row r="1" spans="1:30" ht="21.5" x14ac:dyDescent="0.6">
      <c r="A1" s="72" t="s">
        <v>123</v>
      </c>
      <c r="B1" s="72"/>
      <c r="C1" s="72"/>
      <c r="D1" s="72"/>
      <c r="E1" s="72"/>
      <c r="F1" s="72"/>
      <c r="G1" s="72"/>
      <c r="H1" s="72"/>
    </row>
    <row r="2" spans="1:30" ht="17" x14ac:dyDescent="0.5">
      <c r="A2" s="1" t="s">
        <v>250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30" x14ac:dyDescent="0.45">
      <c r="B3" t="s">
        <v>149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5" spans="1:30" ht="17" x14ac:dyDescent="0.5">
      <c r="B5" s="3"/>
      <c r="C5" s="23" t="s">
        <v>125</v>
      </c>
      <c r="V5" s="21"/>
      <c r="W5" s="22"/>
      <c r="X5" s="22"/>
      <c r="Y5" s="22"/>
      <c r="Z5" s="22"/>
      <c r="AA5" s="22"/>
      <c r="AB5" s="22"/>
      <c r="AC5" s="22"/>
      <c r="AD5" s="15"/>
    </row>
    <row r="6" spans="1:30" ht="17" x14ac:dyDescent="0.5">
      <c r="B6" s="4" t="s">
        <v>126</v>
      </c>
      <c r="C6" s="3">
        <v>23</v>
      </c>
      <c r="V6" s="16"/>
      <c r="W6" s="17"/>
      <c r="X6" s="17"/>
      <c r="Y6" s="17"/>
      <c r="Z6" s="17"/>
      <c r="AA6" s="17"/>
      <c r="AB6" s="17"/>
      <c r="AC6" s="17"/>
      <c r="AD6" s="17"/>
    </row>
    <row r="7" spans="1:30" ht="17" x14ac:dyDescent="0.5">
      <c r="B7" s="4" t="s">
        <v>127</v>
      </c>
      <c r="C7" s="3">
        <v>35</v>
      </c>
      <c r="V7" s="16"/>
      <c r="W7" s="18"/>
      <c r="X7" s="18"/>
      <c r="Y7" s="18"/>
      <c r="Z7" s="18"/>
      <c r="AA7" s="19"/>
      <c r="AB7" s="18"/>
      <c r="AC7" s="18"/>
      <c r="AD7" s="18"/>
    </row>
    <row r="8" spans="1:30" ht="17" x14ac:dyDescent="0.5">
      <c r="B8" s="4" t="s">
        <v>128</v>
      </c>
      <c r="C8" s="3">
        <v>32</v>
      </c>
      <c r="V8" s="16"/>
      <c r="W8" s="17"/>
      <c r="X8" s="17"/>
      <c r="Y8" s="17"/>
      <c r="Z8" s="17"/>
      <c r="AA8" s="17"/>
      <c r="AB8" s="17"/>
      <c r="AC8" s="17"/>
      <c r="AD8" s="20"/>
    </row>
    <row r="9" spans="1:30" ht="17" x14ac:dyDescent="0.5">
      <c r="B9" s="4" t="s">
        <v>129</v>
      </c>
      <c r="C9" s="3">
        <v>33</v>
      </c>
      <c r="V9" s="16"/>
      <c r="W9" s="18"/>
      <c r="X9" s="18"/>
      <c r="Y9" s="18"/>
      <c r="Z9" s="18"/>
      <c r="AA9" s="18"/>
      <c r="AB9" s="18"/>
      <c r="AC9" s="18"/>
      <c r="AD9" s="20"/>
    </row>
    <row r="10" spans="1:30" ht="17" x14ac:dyDescent="0.5">
      <c r="B10" s="4" t="s">
        <v>130</v>
      </c>
      <c r="C10" s="3">
        <v>31</v>
      </c>
    </row>
    <row r="11" spans="1:30" ht="17" x14ac:dyDescent="0.5">
      <c r="B11" s="4" t="s">
        <v>131</v>
      </c>
      <c r="C11" s="3">
        <v>28</v>
      </c>
    </row>
    <row r="12" spans="1:30" ht="17" x14ac:dyDescent="0.5">
      <c r="B12" s="4" t="s">
        <v>132</v>
      </c>
      <c r="C12" s="3">
        <v>23</v>
      </c>
    </row>
    <row r="13" spans="1:30" ht="17" x14ac:dyDescent="0.5">
      <c r="B13" s="4" t="s">
        <v>133</v>
      </c>
      <c r="C13" s="3">
        <v>28</v>
      </c>
    </row>
    <row r="14" spans="1:30" ht="17" x14ac:dyDescent="0.5">
      <c r="B14" s="4" t="s">
        <v>134</v>
      </c>
      <c r="C14" s="3">
        <v>25</v>
      </c>
    </row>
    <row r="15" spans="1:30" ht="17" x14ac:dyDescent="0.5">
      <c r="B15" s="4" t="s">
        <v>135</v>
      </c>
      <c r="C15" s="3">
        <v>32</v>
      </c>
    </row>
    <row r="16" spans="1:30" ht="17" x14ac:dyDescent="0.5">
      <c r="B16" s="4" t="s">
        <v>136</v>
      </c>
      <c r="C16" s="3">
        <v>30</v>
      </c>
    </row>
    <row r="17" spans="1:3" ht="17" x14ac:dyDescent="0.5">
      <c r="B17" s="4" t="s">
        <v>137</v>
      </c>
      <c r="C17" s="3">
        <v>27</v>
      </c>
    </row>
    <row r="18" spans="1:3" ht="17" x14ac:dyDescent="0.5">
      <c r="B18" s="4" t="s">
        <v>138</v>
      </c>
      <c r="C18" s="3">
        <v>30</v>
      </c>
    </row>
    <row r="19" spans="1:3" ht="17" x14ac:dyDescent="0.5">
      <c r="B19" s="4" t="s">
        <v>139</v>
      </c>
      <c r="C19" s="3">
        <v>24</v>
      </c>
    </row>
    <row r="20" spans="1:3" ht="17" x14ac:dyDescent="0.5">
      <c r="B20" s="4" t="s">
        <v>140</v>
      </c>
      <c r="C20" s="3">
        <v>20</v>
      </c>
    </row>
    <row r="21" spans="1:3" ht="17" x14ac:dyDescent="0.5">
      <c r="B21" s="4" t="s">
        <v>141</v>
      </c>
      <c r="C21" s="3">
        <v>39</v>
      </c>
    </row>
    <row r="22" spans="1:3" ht="17" x14ac:dyDescent="0.5">
      <c r="B22" s="4" t="s">
        <v>142</v>
      </c>
      <c r="C22" s="3">
        <v>23</v>
      </c>
    </row>
    <row r="23" spans="1:3" ht="17" x14ac:dyDescent="0.5">
      <c r="B23" s="4" t="s">
        <v>143</v>
      </c>
      <c r="C23" s="3">
        <v>29</v>
      </c>
    </row>
    <row r="24" spans="1:3" ht="17" x14ac:dyDescent="0.5">
      <c r="B24" s="4" t="s">
        <v>144</v>
      </c>
      <c r="C24" s="3">
        <v>36</v>
      </c>
    </row>
    <row r="25" spans="1:3" ht="17" x14ac:dyDescent="0.5">
      <c r="B25" s="4" t="s">
        <v>145</v>
      </c>
      <c r="C25" s="3">
        <v>25</v>
      </c>
    </row>
    <row r="26" spans="1:3" x14ac:dyDescent="0.45">
      <c r="B26" s="12"/>
    </row>
    <row r="27" spans="1:3" ht="17" x14ac:dyDescent="0.5">
      <c r="A27" s="2" t="s">
        <v>2</v>
      </c>
      <c r="B27" s="12" t="s">
        <v>36</v>
      </c>
    </row>
    <row r="28" spans="1:3" ht="17" x14ac:dyDescent="0.5">
      <c r="A28" s="2"/>
      <c r="B28" s="12"/>
    </row>
    <row r="29" spans="1:3" ht="17" x14ac:dyDescent="0.5">
      <c r="A29" s="2"/>
      <c r="B29" s="12"/>
    </row>
    <row r="30" spans="1:3" ht="17" x14ac:dyDescent="0.5">
      <c r="A30" s="2" t="s">
        <v>1</v>
      </c>
      <c r="B30" s="12" t="s">
        <v>302</v>
      </c>
    </row>
    <row r="31" spans="1:3" ht="17" x14ac:dyDescent="0.5">
      <c r="A31" s="2"/>
      <c r="B31" s="12"/>
    </row>
    <row r="32" spans="1:3" ht="17" x14ac:dyDescent="0.5">
      <c r="A32" s="2"/>
    </row>
    <row r="33" spans="1:2" ht="17" x14ac:dyDescent="0.5">
      <c r="A33" s="2" t="s">
        <v>0</v>
      </c>
      <c r="B33" t="s">
        <v>146</v>
      </c>
    </row>
    <row r="34" spans="1:2" ht="17" x14ac:dyDescent="0.5">
      <c r="A34" s="2"/>
    </row>
    <row r="35" spans="1:2" ht="17" x14ac:dyDescent="0.5">
      <c r="A35" s="2"/>
    </row>
    <row r="36" spans="1:2" ht="17" x14ac:dyDescent="0.5">
      <c r="A36" s="2" t="s">
        <v>38</v>
      </c>
      <c r="B36" t="s">
        <v>147</v>
      </c>
    </row>
    <row r="37" spans="1:2" ht="17" x14ac:dyDescent="0.5">
      <c r="A37" s="1"/>
    </row>
    <row r="38" spans="1:2" ht="17" x14ac:dyDescent="0.5">
      <c r="A38" s="1"/>
    </row>
    <row r="39" spans="1:2" ht="17" x14ac:dyDescent="0.5">
      <c r="A39" s="2" t="s">
        <v>40</v>
      </c>
      <c r="B39" t="s">
        <v>252</v>
      </c>
    </row>
    <row r="40" spans="1:2" ht="17" x14ac:dyDescent="0.5">
      <c r="A40" s="1"/>
    </row>
    <row r="41" spans="1:2" ht="17" x14ac:dyDescent="0.5">
      <c r="A41" s="1"/>
    </row>
    <row r="42" spans="1:2" ht="17" x14ac:dyDescent="0.5">
      <c r="A42" s="2" t="s">
        <v>42</v>
      </c>
      <c r="B42" t="s">
        <v>253</v>
      </c>
    </row>
    <row r="46" spans="1:2" ht="17" x14ac:dyDescent="0.5">
      <c r="A46" s="2" t="s">
        <v>54</v>
      </c>
      <c r="B46" t="s">
        <v>254</v>
      </c>
    </row>
    <row r="50" spans="1:2" ht="17" x14ac:dyDescent="0.5">
      <c r="A50" s="2" t="s">
        <v>42</v>
      </c>
      <c r="B50" t="s">
        <v>148</v>
      </c>
    </row>
  </sheetData>
  <mergeCells count="1">
    <mergeCell ref="A1:H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sqref="A1:I1"/>
    </sheetView>
  </sheetViews>
  <sheetFormatPr defaultColWidth="8.69140625" defaultRowHeight="17" x14ac:dyDescent="0.5"/>
  <cols>
    <col min="1" max="1" width="10.3828125" style="1" customWidth="1"/>
    <col min="2" max="2" width="15.15234375" customWidth="1"/>
  </cols>
  <sheetData>
    <row r="1" spans="1:9" ht="21.5" x14ac:dyDescent="0.6">
      <c r="A1" s="72" t="s">
        <v>150</v>
      </c>
      <c r="B1" s="72"/>
      <c r="C1" s="72"/>
      <c r="D1" s="72"/>
      <c r="E1" s="72"/>
      <c r="F1" s="72"/>
      <c r="G1" s="72"/>
      <c r="H1" s="72"/>
      <c r="I1" s="72"/>
    </row>
    <row r="2" spans="1:9" s="12" customFormat="1" ht="18" customHeight="1" x14ac:dyDescent="0.45">
      <c r="A2" s="68"/>
      <c r="B2" s="13" t="s">
        <v>304</v>
      </c>
      <c r="C2" s="68"/>
      <c r="D2" s="68"/>
      <c r="E2" s="68"/>
      <c r="F2" s="68"/>
      <c r="G2" s="68"/>
      <c r="H2" s="68"/>
      <c r="I2" s="68"/>
    </row>
    <row r="3" spans="1:9" s="12" customFormat="1" ht="18" customHeight="1" x14ac:dyDescent="0.45">
      <c r="A3" s="68"/>
      <c r="B3" s="68"/>
      <c r="C3" s="68"/>
      <c r="D3" s="68"/>
      <c r="E3" s="68"/>
      <c r="F3" s="68"/>
      <c r="G3" s="68"/>
      <c r="H3" s="68"/>
      <c r="I3" s="68"/>
    </row>
    <row r="4" spans="1:9" x14ac:dyDescent="0.5">
      <c r="A4" s="1" t="s">
        <v>151</v>
      </c>
    </row>
    <row r="5" spans="1:9" x14ac:dyDescent="0.5">
      <c r="B5" s="3"/>
      <c r="C5" s="5" t="s">
        <v>11</v>
      </c>
      <c r="D5" s="5" t="s">
        <v>10</v>
      </c>
      <c r="E5" s="5" t="s">
        <v>9</v>
      </c>
      <c r="F5" s="5" t="s">
        <v>8</v>
      </c>
    </row>
    <row r="6" spans="1:9" x14ac:dyDescent="0.5">
      <c r="B6" s="4" t="s">
        <v>31</v>
      </c>
      <c r="C6" s="3">
        <v>4</v>
      </c>
      <c r="D6" s="3">
        <v>0</v>
      </c>
      <c r="E6" s="3">
        <v>4</v>
      </c>
      <c r="F6" s="3">
        <v>4</v>
      </c>
    </row>
    <row r="7" spans="1:9" x14ac:dyDescent="0.5">
      <c r="B7" s="4" t="s">
        <v>30</v>
      </c>
      <c r="C7" s="3">
        <v>7</v>
      </c>
      <c r="D7" s="3">
        <v>0</v>
      </c>
      <c r="E7" s="3">
        <v>0</v>
      </c>
      <c r="F7" s="3">
        <v>4</v>
      </c>
    </row>
    <row r="8" spans="1:9" x14ac:dyDescent="0.5">
      <c r="B8" s="4" t="s">
        <v>29</v>
      </c>
      <c r="C8" s="3">
        <v>10</v>
      </c>
      <c r="D8" s="3">
        <v>-3</v>
      </c>
      <c r="E8" s="3">
        <v>7</v>
      </c>
      <c r="F8" s="3">
        <v>-3</v>
      </c>
    </row>
    <row r="9" spans="1:9" x14ac:dyDescent="0.5">
      <c r="B9" s="4" t="s">
        <v>28</v>
      </c>
      <c r="C9" s="3">
        <v>2</v>
      </c>
      <c r="D9" s="3">
        <v>0</v>
      </c>
      <c r="E9" s="3">
        <v>0</v>
      </c>
      <c r="F9" s="3">
        <v>0</v>
      </c>
    </row>
    <row r="10" spans="1:9" x14ac:dyDescent="0.5">
      <c r="B10" s="4" t="s">
        <v>27</v>
      </c>
      <c r="C10" s="3">
        <v>12</v>
      </c>
      <c r="D10" s="3">
        <v>10</v>
      </c>
      <c r="E10" s="3">
        <v>7</v>
      </c>
      <c r="F10" s="3">
        <v>0</v>
      </c>
    </row>
    <row r="11" spans="1:9" x14ac:dyDescent="0.5">
      <c r="B11" s="4" t="s">
        <v>26</v>
      </c>
      <c r="C11" s="3">
        <v>10</v>
      </c>
      <c r="D11" s="3">
        <v>0</v>
      </c>
      <c r="E11" s="3">
        <v>-3</v>
      </c>
      <c r="F11" s="3">
        <v>-3</v>
      </c>
    </row>
    <row r="12" spans="1:9" x14ac:dyDescent="0.5">
      <c r="B12" s="4" t="s">
        <v>25</v>
      </c>
      <c r="C12" s="3">
        <v>4</v>
      </c>
      <c r="D12" s="3">
        <v>-3</v>
      </c>
      <c r="E12" s="3">
        <v>0</v>
      </c>
      <c r="F12" s="3">
        <v>-3</v>
      </c>
    </row>
    <row r="13" spans="1:9" x14ac:dyDescent="0.5">
      <c r="B13" s="4" t="s">
        <v>24</v>
      </c>
      <c r="C13" s="3">
        <v>10</v>
      </c>
      <c r="D13" s="3">
        <v>10</v>
      </c>
      <c r="E13" s="3">
        <v>4</v>
      </c>
      <c r="F13" s="3">
        <v>0</v>
      </c>
    </row>
    <row r="14" spans="1:9" x14ac:dyDescent="0.5">
      <c r="B14" s="4" t="s">
        <v>23</v>
      </c>
      <c r="C14" s="3">
        <v>2</v>
      </c>
      <c r="D14" s="3">
        <v>7</v>
      </c>
      <c r="E14" s="3">
        <v>0</v>
      </c>
      <c r="F14" s="3">
        <v>7</v>
      </c>
    </row>
    <row r="15" spans="1:9" x14ac:dyDescent="0.5">
      <c r="B15" s="4" t="s">
        <v>22</v>
      </c>
      <c r="C15" s="3">
        <v>12</v>
      </c>
      <c r="D15" s="3">
        <v>-3</v>
      </c>
      <c r="E15" s="3">
        <v>7</v>
      </c>
      <c r="F15" s="3">
        <v>-3</v>
      </c>
    </row>
    <row r="16" spans="1:9" x14ac:dyDescent="0.5">
      <c r="B16" s="4" t="s">
        <v>21</v>
      </c>
      <c r="C16" s="3">
        <v>7</v>
      </c>
      <c r="D16" s="3">
        <v>7</v>
      </c>
      <c r="E16" s="3">
        <v>0</v>
      </c>
      <c r="F16" s="3">
        <v>0</v>
      </c>
    </row>
    <row r="17" spans="1:6" x14ac:dyDescent="0.5">
      <c r="B17" s="4" t="s">
        <v>20</v>
      </c>
      <c r="C17" s="3">
        <v>2</v>
      </c>
      <c r="D17" s="3">
        <v>7</v>
      </c>
      <c r="E17" s="3">
        <v>2</v>
      </c>
      <c r="F17" s="3">
        <v>0</v>
      </c>
    </row>
    <row r="18" spans="1:6" x14ac:dyDescent="0.5">
      <c r="B18" s="4" t="s">
        <v>19</v>
      </c>
      <c r="C18" s="3">
        <v>2</v>
      </c>
      <c r="D18" s="3">
        <v>10</v>
      </c>
      <c r="E18" s="3">
        <v>2</v>
      </c>
      <c r="F18" s="3">
        <v>0</v>
      </c>
    </row>
    <row r="19" spans="1:6" x14ac:dyDescent="0.5">
      <c r="B19" s="4" t="s">
        <v>18</v>
      </c>
      <c r="C19" s="3">
        <v>10</v>
      </c>
      <c r="D19" s="3">
        <v>0</v>
      </c>
      <c r="E19" s="3">
        <v>12</v>
      </c>
      <c r="F19" s="3">
        <v>0</v>
      </c>
    </row>
    <row r="20" spans="1:6" x14ac:dyDescent="0.5">
      <c r="B20" s="4" t="s">
        <v>17</v>
      </c>
      <c r="C20" s="3">
        <v>4</v>
      </c>
      <c r="D20" s="3">
        <v>0</v>
      </c>
      <c r="E20" s="3">
        <v>2</v>
      </c>
      <c r="F20" s="3">
        <v>0</v>
      </c>
    </row>
    <row r="21" spans="1:6" x14ac:dyDescent="0.5">
      <c r="B21" s="4" t="s">
        <v>16</v>
      </c>
      <c r="C21" s="3">
        <v>0</v>
      </c>
      <c r="D21" s="3">
        <v>4</v>
      </c>
      <c r="E21" s="3">
        <v>0</v>
      </c>
      <c r="F21" s="3"/>
    </row>
    <row r="22" spans="1:6" x14ac:dyDescent="0.5">
      <c r="B22" s="4" t="s">
        <v>15</v>
      </c>
      <c r="C22" s="3">
        <v>0</v>
      </c>
      <c r="D22" s="3">
        <v>7</v>
      </c>
      <c r="E22" s="3">
        <v>7</v>
      </c>
      <c r="F22" s="3"/>
    </row>
    <row r="23" spans="1:6" x14ac:dyDescent="0.5">
      <c r="B23" s="4" t="s">
        <v>14</v>
      </c>
      <c r="C23" s="3"/>
      <c r="D23" s="3">
        <v>-3</v>
      </c>
      <c r="E23" s="3">
        <v>10</v>
      </c>
      <c r="F23" s="3"/>
    </row>
    <row r="24" spans="1:6" x14ac:dyDescent="0.5">
      <c r="B24" s="4" t="s">
        <v>13</v>
      </c>
      <c r="C24" s="3"/>
      <c r="D24" s="3"/>
      <c r="E24" s="3">
        <v>0</v>
      </c>
      <c r="F24" s="3"/>
    </row>
    <row r="25" spans="1:6" x14ac:dyDescent="0.5">
      <c r="B25" s="4" t="s">
        <v>12</v>
      </c>
      <c r="C25" s="3"/>
      <c r="D25" s="3"/>
      <c r="E25" s="3">
        <v>10</v>
      </c>
      <c r="F25" s="3"/>
    </row>
    <row r="26" spans="1:6" x14ac:dyDescent="0.5">
      <c r="B26" s="50"/>
      <c r="C26" s="51"/>
      <c r="D26" s="51"/>
      <c r="E26" s="51"/>
      <c r="F26" s="51"/>
    </row>
    <row r="27" spans="1:6" x14ac:dyDescent="0.5">
      <c r="A27" s="2" t="s">
        <v>2</v>
      </c>
      <c r="B27" s="45" t="s">
        <v>272</v>
      </c>
    </row>
    <row r="28" spans="1:6" x14ac:dyDescent="0.5">
      <c r="B28" s="3"/>
      <c r="C28" s="5" t="s">
        <v>11</v>
      </c>
      <c r="D28" s="5" t="s">
        <v>10</v>
      </c>
      <c r="E28" s="5" t="s">
        <v>9</v>
      </c>
      <c r="F28" s="5" t="s">
        <v>8</v>
      </c>
    </row>
    <row r="29" spans="1:6" x14ac:dyDescent="0.5">
      <c r="B29" s="4" t="s">
        <v>7</v>
      </c>
      <c r="C29" s="53"/>
      <c r="D29" s="53"/>
      <c r="E29" s="53"/>
      <c r="F29" s="53"/>
    </row>
    <row r="30" spans="1:6" x14ac:dyDescent="0.5">
      <c r="B30" s="4" t="s">
        <v>6</v>
      </c>
      <c r="C30" s="53"/>
      <c r="D30" s="53"/>
      <c r="E30" s="53"/>
      <c r="F30" s="53"/>
    </row>
    <row r="31" spans="1:6" x14ac:dyDescent="0.5">
      <c r="B31" s="4" t="s">
        <v>5</v>
      </c>
      <c r="C31" s="53"/>
      <c r="D31" s="53"/>
      <c r="E31" s="53"/>
      <c r="F31" s="53"/>
    </row>
    <row r="32" spans="1:6" x14ac:dyDescent="0.5">
      <c r="B32" s="4" t="s">
        <v>4</v>
      </c>
      <c r="C32" s="53"/>
      <c r="D32" s="53"/>
      <c r="E32" s="53"/>
      <c r="F32" s="53"/>
    </row>
    <row r="33" spans="1:6" x14ac:dyDescent="0.5">
      <c r="B33" s="4" t="s">
        <v>3</v>
      </c>
      <c r="C33" s="53"/>
      <c r="D33" s="53"/>
      <c r="E33" s="53"/>
      <c r="F33" s="53"/>
    </row>
    <row r="35" spans="1:6" s="47" customFormat="1" x14ac:dyDescent="0.5">
      <c r="A35" s="46"/>
      <c r="B35" s="3"/>
      <c r="C35" s="5" t="s">
        <v>11</v>
      </c>
      <c r="D35" s="5" t="s">
        <v>10</v>
      </c>
      <c r="E35" s="5" t="s">
        <v>9</v>
      </c>
      <c r="F35" s="5" t="s">
        <v>8</v>
      </c>
    </row>
    <row r="36" spans="1:6" s="47" customFormat="1" x14ac:dyDescent="0.5">
      <c r="A36" s="46"/>
      <c r="B36" s="49" t="s">
        <v>267</v>
      </c>
      <c r="C36" s="54"/>
      <c r="D36" s="54"/>
      <c r="E36" s="54"/>
      <c r="F36" s="54"/>
    </row>
    <row r="37" spans="1:6" s="47" customFormat="1" x14ac:dyDescent="0.5">
      <c r="A37" s="46"/>
      <c r="B37" s="49" t="s">
        <v>266</v>
      </c>
      <c r="C37" s="54"/>
      <c r="D37" s="54"/>
      <c r="E37" s="54"/>
      <c r="F37" s="54"/>
    </row>
    <row r="38" spans="1:6" s="47" customFormat="1" x14ac:dyDescent="0.5">
      <c r="A38" s="46"/>
      <c r="B38" s="49" t="s">
        <v>268</v>
      </c>
      <c r="C38" s="54"/>
      <c r="D38" s="54"/>
      <c r="E38" s="54"/>
      <c r="F38" s="54"/>
    </row>
    <row r="39" spans="1:6" s="47" customFormat="1" x14ac:dyDescent="0.5">
      <c r="A39" s="46"/>
    </row>
    <row r="40" spans="1:6" s="47" customFormat="1" x14ac:dyDescent="0.5">
      <c r="A40" s="46" t="s">
        <v>1</v>
      </c>
      <c r="B40" s="47" t="s">
        <v>301</v>
      </c>
    </row>
    <row r="41" spans="1:6" s="47" customFormat="1" x14ac:dyDescent="0.5">
      <c r="A41" s="46"/>
    </row>
    <row r="42" spans="1:6" s="47" customFormat="1" x14ac:dyDescent="0.5">
      <c r="A42" s="48"/>
    </row>
    <row r="43" spans="1:6" s="47" customFormat="1" x14ac:dyDescent="0.5">
      <c r="A43" s="48"/>
    </row>
    <row r="44" spans="1:6" s="47" customFormat="1" x14ac:dyDescent="0.5">
      <c r="A44" s="46"/>
    </row>
    <row r="45" spans="1:6" s="47" customFormat="1" x14ac:dyDescent="0.5">
      <c r="A45" s="48"/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sqref="A1:I1"/>
    </sheetView>
  </sheetViews>
  <sheetFormatPr defaultColWidth="8.69140625" defaultRowHeight="16.5" x14ac:dyDescent="0.45"/>
  <cols>
    <col min="1" max="1" width="5.3046875" customWidth="1"/>
    <col min="2" max="2" width="5.69140625" customWidth="1"/>
    <col min="3" max="15" width="9.3046875" customWidth="1"/>
  </cols>
  <sheetData>
    <row r="1" spans="1:15" ht="21.5" x14ac:dyDescent="0.6">
      <c r="A1" s="72" t="s">
        <v>168</v>
      </c>
      <c r="B1" s="72"/>
      <c r="C1" s="72"/>
      <c r="D1" s="72"/>
      <c r="E1" s="72"/>
      <c r="F1" s="72"/>
      <c r="G1" s="72"/>
      <c r="H1" s="72"/>
      <c r="I1" s="72"/>
    </row>
    <row r="2" spans="1:15" ht="21.5" x14ac:dyDescent="0.6">
      <c r="A2" s="61"/>
      <c r="B2" s="61"/>
      <c r="C2" s="61"/>
      <c r="D2" s="61"/>
      <c r="E2" s="61"/>
      <c r="F2" s="61"/>
      <c r="G2" s="61"/>
      <c r="H2" s="61"/>
      <c r="I2" s="61"/>
    </row>
    <row r="3" spans="1:15" ht="17" x14ac:dyDescent="0.5">
      <c r="A3" s="2"/>
      <c r="B3" t="s">
        <v>169</v>
      </c>
    </row>
    <row r="4" spans="1:15" ht="17" x14ac:dyDescent="0.5">
      <c r="A4" s="2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17" x14ac:dyDescent="0.5">
      <c r="A5" s="2"/>
      <c r="B5" s="27" t="s">
        <v>154</v>
      </c>
      <c r="C5" s="30" t="s">
        <v>155</v>
      </c>
      <c r="D5" s="30" t="s">
        <v>156</v>
      </c>
      <c r="E5" s="30" t="s">
        <v>157</v>
      </c>
      <c r="F5" s="30" t="s">
        <v>158</v>
      </c>
      <c r="G5" s="30" t="s">
        <v>159</v>
      </c>
      <c r="H5" s="30" t="s">
        <v>160</v>
      </c>
      <c r="I5" s="30" t="s">
        <v>161</v>
      </c>
      <c r="J5" s="30" t="s">
        <v>162</v>
      </c>
      <c r="K5" s="30" t="s">
        <v>163</v>
      </c>
      <c r="L5" s="30" t="s">
        <v>164</v>
      </c>
      <c r="M5" s="30" t="s">
        <v>165</v>
      </c>
      <c r="N5" s="30" t="s">
        <v>166</v>
      </c>
      <c r="O5" s="30" t="s">
        <v>167</v>
      </c>
    </row>
    <row r="6" spans="1:15" ht="17" x14ac:dyDescent="0.5">
      <c r="A6" s="2"/>
      <c r="B6" s="28" t="s">
        <v>174</v>
      </c>
      <c r="C6" s="29">
        <v>127</v>
      </c>
      <c r="D6" s="29">
        <v>167</v>
      </c>
      <c r="E6" s="29">
        <v>180</v>
      </c>
      <c r="F6" s="29">
        <v>158</v>
      </c>
      <c r="G6" s="29">
        <v>109</v>
      </c>
      <c r="H6" s="29">
        <v>190</v>
      </c>
      <c r="I6" s="29">
        <v>204</v>
      </c>
      <c r="J6" s="29">
        <v>181</v>
      </c>
      <c r="K6" s="29">
        <v>175</v>
      </c>
      <c r="L6" s="29">
        <v>156</v>
      </c>
      <c r="M6" s="29">
        <v>158</v>
      </c>
      <c r="N6" s="29">
        <v>177</v>
      </c>
      <c r="O6" s="31"/>
    </row>
    <row r="7" spans="1:15" ht="17" x14ac:dyDescent="0.5">
      <c r="A7" s="2"/>
      <c r="B7" s="28" t="s">
        <v>175</v>
      </c>
      <c r="C7" s="29">
        <v>114</v>
      </c>
      <c r="D7" s="29">
        <v>175</v>
      </c>
      <c r="E7" s="29">
        <v>169</v>
      </c>
      <c r="F7" s="29">
        <v>131</v>
      </c>
      <c r="G7" s="29">
        <v>172</v>
      </c>
      <c r="H7" s="29">
        <v>145</v>
      </c>
      <c r="I7" s="29">
        <v>168</v>
      </c>
      <c r="J7" s="29">
        <v>203</v>
      </c>
      <c r="K7" s="29">
        <v>187</v>
      </c>
      <c r="L7" s="29">
        <v>130</v>
      </c>
      <c r="M7" s="29">
        <v>145</v>
      </c>
      <c r="N7" s="29">
        <v>151</v>
      </c>
      <c r="O7" s="31"/>
    </row>
    <row r="8" spans="1:15" ht="17" x14ac:dyDescent="0.5">
      <c r="A8" s="2"/>
      <c r="B8" s="28" t="s">
        <v>176</v>
      </c>
      <c r="C8" s="29">
        <v>178</v>
      </c>
      <c r="D8" s="29">
        <v>179</v>
      </c>
      <c r="E8" s="29">
        <v>189</v>
      </c>
      <c r="F8" s="29">
        <v>115</v>
      </c>
      <c r="G8" s="29">
        <v>163</v>
      </c>
      <c r="H8" s="29">
        <v>166</v>
      </c>
      <c r="I8" s="29">
        <v>155</v>
      </c>
      <c r="J8" s="29">
        <v>182</v>
      </c>
      <c r="K8" s="29">
        <v>138</v>
      </c>
      <c r="L8" s="29">
        <v>148</v>
      </c>
      <c r="M8" s="29">
        <v>176</v>
      </c>
      <c r="N8" s="29">
        <v>131</v>
      </c>
      <c r="O8" s="31"/>
    </row>
    <row r="9" spans="1:15" ht="17" x14ac:dyDescent="0.5">
      <c r="A9" s="2"/>
      <c r="B9" s="28" t="s">
        <v>177</v>
      </c>
      <c r="C9" s="29">
        <v>188</v>
      </c>
      <c r="D9" s="29">
        <v>170</v>
      </c>
      <c r="E9" s="29">
        <v>180</v>
      </c>
      <c r="F9" s="29">
        <v>166</v>
      </c>
      <c r="G9" s="29">
        <v>162</v>
      </c>
      <c r="H9" s="29">
        <v>171</v>
      </c>
      <c r="I9" s="29">
        <v>180</v>
      </c>
      <c r="J9" s="29">
        <v>201</v>
      </c>
      <c r="K9" s="29">
        <v>162</v>
      </c>
      <c r="L9" s="29">
        <v>168</v>
      </c>
      <c r="M9" s="29">
        <v>146</v>
      </c>
      <c r="N9" s="29">
        <v>109</v>
      </c>
      <c r="O9" s="31"/>
    </row>
    <row r="10" spans="1:15" ht="17" x14ac:dyDescent="0.5">
      <c r="A10" s="2"/>
      <c r="B10" s="28" t="s">
        <v>178</v>
      </c>
      <c r="C10" s="29">
        <v>182</v>
      </c>
      <c r="D10" s="29">
        <v>149</v>
      </c>
      <c r="E10" s="29">
        <v>174</v>
      </c>
      <c r="F10" s="29">
        <v>176</v>
      </c>
      <c r="G10" s="29">
        <v>158</v>
      </c>
      <c r="H10" s="29">
        <v>133</v>
      </c>
      <c r="I10" s="29">
        <v>177</v>
      </c>
      <c r="J10" s="29">
        <v>221</v>
      </c>
      <c r="K10" s="29">
        <v>185</v>
      </c>
      <c r="L10" s="29">
        <v>173</v>
      </c>
      <c r="M10" s="29">
        <v>145</v>
      </c>
      <c r="N10" s="29">
        <v>151</v>
      </c>
      <c r="O10" s="31"/>
    </row>
    <row r="11" spans="1:15" ht="17" x14ac:dyDescent="0.5">
      <c r="A11" s="2"/>
      <c r="B11" s="28" t="s">
        <v>179</v>
      </c>
      <c r="C11" s="29">
        <v>193</v>
      </c>
      <c r="D11" s="29">
        <v>144</v>
      </c>
      <c r="E11" s="29">
        <v>145</v>
      </c>
      <c r="F11" s="29">
        <v>176</v>
      </c>
      <c r="G11" s="29">
        <v>177</v>
      </c>
      <c r="H11" s="29">
        <v>179</v>
      </c>
      <c r="I11" s="29">
        <v>179</v>
      </c>
      <c r="J11" s="29">
        <v>153</v>
      </c>
      <c r="K11" s="29">
        <v>182</v>
      </c>
      <c r="L11" s="29">
        <v>176</v>
      </c>
      <c r="M11" s="29">
        <v>132</v>
      </c>
      <c r="N11" s="29">
        <v>157</v>
      </c>
      <c r="O11" s="31"/>
    </row>
    <row r="12" spans="1:15" ht="17" x14ac:dyDescent="0.5">
      <c r="A12" s="2"/>
      <c r="B12" s="28" t="s">
        <v>180</v>
      </c>
      <c r="C12" s="29">
        <v>177</v>
      </c>
      <c r="D12" s="29">
        <v>148</v>
      </c>
      <c r="E12" s="29">
        <v>162</v>
      </c>
      <c r="F12" s="29">
        <v>173</v>
      </c>
      <c r="G12" s="29">
        <v>139</v>
      </c>
      <c r="H12" s="29">
        <v>202</v>
      </c>
      <c r="I12" s="29">
        <v>177</v>
      </c>
      <c r="J12" s="29">
        <v>137</v>
      </c>
      <c r="K12" s="29">
        <v>160</v>
      </c>
      <c r="L12" s="29">
        <v>163</v>
      </c>
      <c r="M12" s="29">
        <v>183</v>
      </c>
      <c r="N12" s="29">
        <v>149</v>
      </c>
      <c r="O12" s="31"/>
    </row>
    <row r="13" spans="1:15" ht="17" x14ac:dyDescent="0.5">
      <c r="A13" s="2"/>
      <c r="B13" s="28" t="s">
        <v>181</v>
      </c>
      <c r="C13" s="29">
        <v>144</v>
      </c>
      <c r="D13" s="29">
        <v>190</v>
      </c>
      <c r="E13" s="29">
        <v>142</v>
      </c>
      <c r="F13" s="29">
        <v>158</v>
      </c>
      <c r="G13" s="29">
        <v>146</v>
      </c>
      <c r="H13" s="29">
        <v>182</v>
      </c>
      <c r="I13" s="29">
        <v>193</v>
      </c>
      <c r="J13" s="29">
        <v>181</v>
      </c>
      <c r="K13" s="29">
        <v>198</v>
      </c>
      <c r="L13" s="29">
        <v>109</v>
      </c>
      <c r="M13" s="29">
        <v>163</v>
      </c>
      <c r="N13" s="29">
        <v>144</v>
      </c>
      <c r="O13" s="31"/>
    </row>
    <row r="14" spans="1:15" ht="17" x14ac:dyDescent="0.5">
      <c r="A14" s="2"/>
      <c r="B14" s="28" t="s">
        <v>182</v>
      </c>
      <c r="C14" s="29">
        <v>112</v>
      </c>
      <c r="D14" s="29">
        <v>166</v>
      </c>
      <c r="E14" s="29">
        <v>173</v>
      </c>
      <c r="F14" s="29">
        <v>150</v>
      </c>
      <c r="G14" s="29">
        <v>148</v>
      </c>
      <c r="H14" s="29">
        <v>186</v>
      </c>
      <c r="I14" s="29">
        <v>128</v>
      </c>
      <c r="J14" s="29">
        <v>199</v>
      </c>
      <c r="K14" s="29">
        <v>172</v>
      </c>
      <c r="L14" s="29">
        <v>126</v>
      </c>
      <c r="M14" s="29">
        <v>171</v>
      </c>
      <c r="N14" s="29">
        <v>159</v>
      </c>
      <c r="O14" s="31"/>
    </row>
    <row r="15" spans="1:15" ht="17" x14ac:dyDescent="0.5">
      <c r="A15" s="2"/>
      <c r="B15" s="28" t="s">
        <v>183</v>
      </c>
      <c r="C15" s="29">
        <v>171</v>
      </c>
      <c r="D15" s="29">
        <v>169</v>
      </c>
      <c r="E15" s="29">
        <v>169</v>
      </c>
      <c r="F15" s="29">
        <v>116</v>
      </c>
      <c r="G15" s="29">
        <v>192</v>
      </c>
      <c r="H15" s="29">
        <v>178</v>
      </c>
      <c r="I15" s="29">
        <v>142</v>
      </c>
      <c r="J15" s="29">
        <v>168</v>
      </c>
      <c r="K15" s="29">
        <v>154</v>
      </c>
      <c r="L15" s="29">
        <v>174</v>
      </c>
      <c r="M15" s="29">
        <v>191</v>
      </c>
      <c r="N15" s="29">
        <v>155</v>
      </c>
      <c r="O15" s="31"/>
    </row>
    <row r="16" spans="1:15" ht="17" x14ac:dyDescent="0.5">
      <c r="A16" s="2"/>
      <c r="B16" s="28" t="s">
        <v>184</v>
      </c>
      <c r="C16" s="29">
        <v>176</v>
      </c>
      <c r="D16" s="29">
        <v>178</v>
      </c>
      <c r="E16" s="29">
        <v>180</v>
      </c>
      <c r="F16" s="29">
        <v>151</v>
      </c>
      <c r="G16" s="29">
        <v>155</v>
      </c>
      <c r="H16" s="29">
        <v>147</v>
      </c>
      <c r="I16" s="29">
        <v>183</v>
      </c>
      <c r="J16" s="29">
        <v>188</v>
      </c>
      <c r="K16" s="29">
        <v>136</v>
      </c>
      <c r="L16" s="29">
        <v>179</v>
      </c>
      <c r="M16" s="29">
        <v>182</v>
      </c>
      <c r="N16" s="29">
        <v>124</v>
      </c>
      <c r="O16" s="31"/>
    </row>
    <row r="17" spans="1:15" ht="17" x14ac:dyDescent="0.5">
      <c r="A17" s="2"/>
      <c r="B17" s="28" t="s">
        <v>185</v>
      </c>
      <c r="C17" s="29">
        <v>175</v>
      </c>
      <c r="D17" s="29">
        <v>159</v>
      </c>
      <c r="E17" s="29">
        <v>133</v>
      </c>
      <c r="F17" s="29">
        <v>186</v>
      </c>
      <c r="G17" s="29">
        <v>184</v>
      </c>
      <c r="H17" s="29">
        <v>129</v>
      </c>
      <c r="I17" s="29">
        <v>197</v>
      </c>
      <c r="J17" s="29">
        <v>187</v>
      </c>
      <c r="K17" s="29">
        <v>163</v>
      </c>
      <c r="L17" s="29">
        <v>174</v>
      </c>
      <c r="M17" s="29">
        <v>143</v>
      </c>
      <c r="N17" s="29">
        <v>157</v>
      </c>
      <c r="O17" s="31"/>
    </row>
    <row r="18" spans="1:15" ht="17" x14ac:dyDescent="0.5">
      <c r="A18" s="2"/>
      <c r="B18" s="28" t="s">
        <v>186</v>
      </c>
      <c r="C18" s="29">
        <v>183</v>
      </c>
      <c r="D18" s="29">
        <v>137</v>
      </c>
      <c r="E18" s="29">
        <v>138</v>
      </c>
      <c r="F18" s="29">
        <v>162</v>
      </c>
      <c r="G18" s="29">
        <v>182</v>
      </c>
      <c r="H18" s="29">
        <v>142</v>
      </c>
      <c r="I18" s="29">
        <v>172</v>
      </c>
      <c r="J18" s="29">
        <v>143</v>
      </c>
      <c r="K18" s="29">
        <v>170</v>
      </c>
      <c r="L18" s="29">
        <v>173</v>
      </c>
      <c r="M18" s="29">
        <v>123</v>
      </c>
      <c r="N18" s="29">
        <v>155</v>
      </c>
      <c r="O18" s="31"/>
    </row>
    <row r="19" spans="1:15" ht="17" x14ac:dyDescent="0.5">
      <c r="A19" s="2"/>
      <c r="B19" s="28" t="s">
        <v>187</v>
      </c>
      <c r="C19" s="29">
        <v>170</v>
      </c>
      <c r="D19" s="29">
        <v>153</v>
      </c>
      <c r="E19" s="29">
        <v>162</v>
      </c>
      <c r="F19" s="29">
        <v>149</v>
      </c>
      <c r="G19" s="29">
        <v>144</v>
      </c>
      <c r="H19" s="29">
        <v>172</v>
      </c>
      <c r="I19" s="29">
        <v>185</v>
      </c>
      <c r="J19" s="29">
        <v>122</v>
      </c>
      <c r="K19" s="29">
        <v>193</v>
      </c>
      <c r="L19" s="29">
        <v>142</v>
      </c>
      <c r="M19" s="29">
        <v>164</v>
      </c>
      <c r="N19" s="29">
        <v>173</v>
      </c>
      <c r="O19" s="31"/>
    </row>
    <row r="20" spans="1:15" ht="17" x14ac:dyDescent="0.5">
      <c r="A20" s="2"/>
      <c r="B20" s="28" t="s">
        <v>188</v>
      </c>
      <c r="C20" s="29">
        <v>141</v>
      </c>
      <c r="D20" s="29">
        <v>155</v>
      </c>
      <c r="E20" s="29">
        <v>154</v>
      </c>
      <c r="F20" s="29">
        <v>167</v>
      </c>
      <c r="G20" s="29">
        <v>117</v>
      </c>
      <c r="H20" s="29">
        <v>214</v>
      </c>
      <c r="I20" s="29">
        <v>191</v>
      </c>
      <c r="J20" s="29">
        <v>191</v>
      </c>
      <c r="K20" s="29">
        <v>202</v>
      </c>
      <c r="L20" s="29">
        <v>135</v>
      </c>
      <c r="M20" s="29">
        <v>168</v>
      </c>
      <c r="N20" s="29">
        <v>160</v>
      </c>
      <c r="O20" s="31"/>
    </row>
    <row r="21" spans="1:15" ht="17" x14ac:dyDescent="0.5">
      <c r="A21" s="2"/>
      <c r="B21" s="28" t="s">
        <v>189</v>
      </c>
      <c r="C21" s="29">
        <v>152</v>
      </c>
      <c r="D21" s="29">
        <v>177</v>
      </c>
      <c r="E21" s="29">
        <v>169</v>
      </c>
      <c r="F21" s="29">
        <v>120</v>
      </c>
      <c r="G21" s="29">
        <v>154</v>
      </c>
      <c r="H21" s="29">
        <v>182</v>
      </c>
      <c r="I21" s="29">
        <v>161</v>
      </c>
      <c r="J21" s="29">
        <v>178</v>
      </c>
      <c r="K21" s="29">
        <v>160</v>
      </c>
      <c r="L21" s="29">
        <v>129</v>
      </c>
      <c r="M21" s="29">
        <v>143</v>
      </c>
      <c r="N21" s="29">
        <v>161</v>
      </c>
      <c r="O21" s="31"/>
    </row>
    <row r="22" spans="1:15" ht="17" x14ac:dyDescent="0.5">
      <c r="A22" s="2"/>
      <c r="B22" s="28" t="s">
        <v>190</v>
      </c>
      <c r="C22" s="29">
        <v>177</v>
      </c>
      <c r="D22" s="29">
        <v>178</v>
      </c>
      <c r="E22" s="29">
        <v>168</v>
      </c>
      <c r="F22" s="29">
        <v>137</v>
      </c>
      <c r="G22" s="29">
        <v>174</v>
      </c>
      <c r="H22" s="29">
        <v>194</v>
      </c>
      <c r="I22" s="29">
        <v>169</v>
      </c>
      <c r="J22" s="29">
        <v>193</v>
      </c>
      <c r="K22" s="29">
        <v>143</v>
      </c>
      <c r="L22" s="29">
        <v>154</v>
      </c>
      <c r="M22" s="29">
        <v>157</v>
      </c>
      <c r="N22" s="29">
        <v>134</v>
      </c>
      <c r="O22" s="31"/>
    </row>
    <row r="23" spans="1:15" ht="17" x14ac:dyDescent="0.5">
      <c r="A23" s="2"/>
      <c r="B23" s="28" t="s">
        <v>191</v>
      </c>
      <c r="C23" s="29">
        <v>179</v>
      </c>
      <c r="D23" s="29">
        <v>161</v>
      </c>
      <c r="E23" s="29">
        <v>153</v>
      </c>
      <c r="F23" s="29">
        <v>181</v>
      </c>
      <c r="G23" s="29">
        <v>147</v>
      </c>
      <c r="H23" s="29">
        <v>146</v>
      </c>
      <c r="I23" s="29">
        <v>172</v>
      </c>
      <c r="J23" s="29">
        <v>204</v>
      </c>
      <c r="K23" s="29">
        <v>125</v>
      </c>
      <c r="L23" s="29">
        <v>164</v>
      </c>
      <c r="M23" s="29">
        <v>156</v>
      </c>
      <c r="N23" s="29">
        <v>108</v>
      </c>
      <c r="O23" s="31"/>
    </row>
    <row r="24" spans="1:15" ht="17" x14ac:dyDescent="0.5">
      <c r="A24" s="2"/>
      <c r="B24" s="28" t="s">
        <v>192</v>
      </c>
      <c r="C24" s="29">
        <v>176</v>
      </c>
      <c r="D24" s="29">
        <v>128</v>
      </c>
      <c r="E24" s="29">
        <v>117</v>
      </c>
      <c r="F24" s="29">
        <v>172</v>
      </c>
      <c r="G24" s="29">
        <v>194</v>
      </c>
      <c r="H24" s="29">
        <v>157</v>
      </c>
      <c r="I24" s="29">
        <v>182</v>
      </c>
      <c r="J24" s="29">
        <v>186</v>
      </c>
      <c r="K24" s="29">
        <v>164</v>
      </c>
      <c r="L24" s="29">
        <v>176</v>
      </c>
      <c r="M24" s="29">
        <v>130</v>
      </c>
      <c r="N24" s="29">
        <v>162</v>
      </c>
      <c r="O24" s="31"/>
    </row>
    <row r="25" spans="1:15" ht="17" x14ac:dyDescent="0.5">
      <c r="A25" s="2"/>
      <c r="B25" s="28" t="s">
        <v>193</v>
      </c>
      <c r="C25" s="29">
        <v>154</v>
      </c>
      <c r="D25" s="29">
        <v>132</v>
      </c>
      <c r="E25" s="29">
        <v>134</v>
      </c>
      <c r="F25" s="29">
        <v>210</v>
      </c>
      <c r="G25" s="29">
        <v>161</v>
      </c>
      <c r="H25" s="29">
        <v>188</v>
      </c>
      <c r="I25" s="29">
        <v>204</v>
      </c>
      <c r="J25" s="29">
        <v>141</v>
      </c>
      <c r="K25" s="29">
        <v>187</v>
      </c>
      <c r="L25" s="29">
        <v>168</v>
      </c>
      <c r="M25" s="29">
        <v>135</v>
      </c>
      <c r="N25" s="29">
        <v>185</v>
      </c>
      <c r="O25" s="31"/>
    </row>
    <row r="26" spans="1:15" ht="17" x14ac:dyDescent="0.5">
      <c r="A26" s="2"/>
      <c r="B26" s="28" t="s">
        <v>194</v>
      </c>
      <c r="C26" s="29">
        <v>152</v>
      </c>
      <c r="D26" s="29">
        <v>141</v>
      </c>
      <c r="E26" s="29">
        <v>183</v>
      </c>
      <c r="F26" s="29">
        <v>153</v>
      </c>
      <c r="G26" s="29">
        <v>138</v>
      </c>
      <c r="H26" s="29">
        <v>180</v>
      </c>
      <c r="I26" s="29">
        <v>194</v>
      </c>
      <c r="J26" s="29">
        <v>157</v>
      </c>
      <c r="K26" s="29">
        <v>164</v>
      </c>
      <c r="L26" s="29">
        <v>151</v>
      </c>
      <c r="M26" s="29">
        <v>142</v>
      </c>
      <c r="N26" s="29">
        <v>154</v>
      </c>
      <c r="O26" s="31"/>
    </row>
    <row r="27" spans="1:15" ht="17" x14ac:dyDescent="0.5">
      <c r="A27" s="2"/>
      <c r="B27" s="28" t="s">
        <v>195</v>
      </c>
      <c r="C27" s="29">
        <v>134</v>
      </c>
      <c r="D27" s="29">
        <v>180</v>
      </c>
      <c r="E27" s="29">
        <v>162</v>
      </c>
      <c r="F27" s="29">
        <v>117</v>
      </c>
      <c r="G27" s="29">
        <v>135</v>
      </c>
      <c r="H27" s="29">
        <v>199</v>
      </c>
      <c r="I27" s="29">
        <v>190</v>
      </c>
      <c r="J27" s="29">
        <v>188</v>
      </c>
      <c r="K27" s="29">
        <v>166</v>
      </c>
      <c r="L27" s="29">
        <v>132</v>
      </c>
      <c r="M27" s="29">
        <v>185</v>
      </c>
      <c r="N27" s="29">
        <v>136</v>
      </c>
      <c r="O27" s="31"/>
    </row>
    <row r="28" spans="1:15" ht="17" x14ac:dyDescent="0.5">
      <c r="A28" s="2"/>
      <c r="B28" s="28" t="s">
        <v>196</v>
      </c>
      <c r="C28" s="29">
        <v>134</v>
      </c>
      <c r="D28" s="29">
        <v>176</v>
      </c>
      <c r="E28" s="29">
        <v>160</v>
      </c>
      <c r="F28" s="29">
        <v>140</v>
      </c>
      <c r="G28" s="29">
        <v>174</v>
      </c>
      <c r="H28" s="29">
        <v>199</v>
      </c>
      <c r="I28" s="29">
        <v>147</v>
      </c>
      <c r="J28" s="29">
        <v>186</v>
      </c>
      <c r="K28" s="29">
        <v>174</v>
      </c>
      <c r="L28" s="29">
        <v>112</v>
      </c>
      <c r="M28" s="29">
        <v>143</v>
      </c>
      <c r="N28" s="29">
        <v>145</v>
      </c>
      <c r="O28" s="31"/>
    </row>
    <row r="29" spans="1:15" ht="17" x14ac:dyDescent="0.5">
      <c r="A29" s="2"/>
      <c r="B29" s="28" t="s">
        <v>197</v>
      </c>
      <c r="C29" s="29">
        <v>172</v>
      </c>
      <c r="D29" s="29">
        <v>173</v>
      </c>
      <c r="E29" s="29">
        <v>192</v>
      </c>
      <c r="F29" s="29">
        <v>131</v>
      </c>
      <c r="G29" s="29">
        <v>178</v>
      </c>
      <c r="H29" s="29">
        <v>157</v>
      </c>
      <c r="I29" s="29">
        <v>143</v>
      </c>
      <c r="J29" s="29">
        <v>197</v>
      </c>
      <c r="K29" s="29">
        <v>146</v>
      </c>
      <c r="L29" s="29">
        <v>144</v>
      </c>
      <c r="M29" s="29">
        <v>174</v>
      </c>
      <c r="N29" s="29">
        <v>113</v>
      </c>
      <c r="O29" s="31"/>
    </row>
    <row r="30" spans="1:15" ht="17" x14ac:dyDescent="0.5">
      <c r="A30" s="2"/>
      <c r="B30" s="28" t="s">
        <v>198</v>
      </c>
      <c r="C30" s="29">
        <v>190</v>
      </c>
      <c r="D30" s="29">
        <v>173</v>
      </c>
      <c r="E30" s="29">
        <v>165</v>
      </c>
      <c r="F30" s="29">
        <v>130</v>
      </c>
      <c r="G30" s="29">
        <v>171</v>
      </c>
      <c r="H30" s="29">
        <v>178</v>
      </c>
      <c r="I30" s="29">
        <v>186</v>
      </c>
      <c r="J30" s="29">
        <v>181</v>
      </c>
      <c r="K30" s="29">
        <v>128</v>
      </c>
      <c r="L30" s="29">
        <v>169</v>
      </c>
      <c r="M30" s="29">
        <v>162</v>
      </c>
      <c r="N30" s="29">
        <v>91</v>
      </c>
      <c r="O30" s="31"/>
    </row>
    <row r="31" spans="1:15" ht="17" x14ac:dyDescent="0.5">
      <c r="A31" s="2"/>
      <c r="B31" s="28" t="s">
        <v>199</v>
      </c>
      <c r="C31" s="29">
        <v>170</v>
      </c>
      <c r="D31" s="29">
        <v>143</v>
      </c>
      <c r="E31" s="29">
        <v>146</v>
      </c>
      <c r="F31" s="29">
        <v>161</v>
      </c>
      <c r="G31" s="29">
        <v>174</v>
      </c>
      <c r="H31" s="29">
        <v>147</v>
      </c>
      <c r="I31" s="29">
        <v>198</v>
      </c>
      <c r="J31" s="29">
        <v>155</v>
      </c>
      <c r="K31" s="29">
        <v>172</v>
      </c>
      <c r="L31" s="29">
        <v>165</v>
      </c>
      <c r="M31" s="29">
        <v>132</v>
      </c>
      <c r="N31" s="29">
        <v>109</v>
      </c>
      <c r="O31" s="31"/>
    </row>
    <row r="32" spans="1:15" ht="17" x14ac:dyDescent="0.5">
      <c r="A32" s="2"/>
      <c r="B32" s="28" t="s">
        <v>200</v>
      </c>
      <c r="C32" s="29">
        <v>197</v>
      </c>
      <c r="D32" s="29">
        <v>122</v>
      </c>
      <c r="E32" s="29">
        <v>139</v>
      </c>
      <c r="F32" s="29">
        <v>175</v>
      </c>
      <c r="G32" s="29">
        <v>170</v>
      </c>
      <c r="H32" s="29">
        <v>187</v>
      </c>
      <c r="I32" s="29">
        <v>194</v>
      </c>
      <c r="J32" s="29">
        <v>156</v>
      </c>
      <c r="K32" s="29">
        <v>181</v>
      </c>
      <c r="L32" s="29">
        <v>168</v>
      </c>
      <c r="M32" s="29">
        <v>115</v>
      </c>
      <c r="N32" s="29">
        <v>145</v>
      </c>
      <c r="O32" s="31"/>
    </row>
    <row r="33" spans="1:15" ht="17" x14ac:dyDescent="0.5">
      <c r="A33" s="2"/>
      <c r="B33" s="28" t="s">
        <v>201</v>
      </c>
      <c r="C33" s="29">
        <v>161</v>
      </c>
      <c r="D33" s="29">
        <v>143</v>
      </c>
      <c r="E33" s="29">
        <v>160</v>
      </c>
      <c r="F33" s="29">
        <v>159</v>
      </c>
      <c r="G33" s="29">
        <v>165</v>
      </c>
      <c r="H33" s="29">
        <v>187</v>
      </c>
      <c r="I33" s="29">
        <v>169</v>
      </c>
      <c r="J33" s="29">
        <v>130</v>
      </c>
      <c r="K33" s="29">
        <v>193</v>
      </c>
      <c r="L33" s="29">
        <v>143</v>
      </c>
      <c r="M33" s="29">
        <v>133</v>
      </c>
      <c r="N33" s="29">
        <v>187</v>
      </c>
      <c r="O33" s="31"/>
    </row>
    <row r="34" spans="1:15" ht="17" x14ac:dyDescent="0.5">
      <c r="A34" s="2"/>
      <c r="B34" s="28" t="s">
        <v>202</v>
      </c>
      <c r="C34" s="29">
        <v>124</v>
      </c>
      <c r="D34" s="29"/>
      <c r="E34" s="29">
        <v>144</v>
      </c>
      <c r="F34" s="29">
        <v>154</v>
      </c>
      <c r="G34" s="29">
        <v>126</v>
      </c>
      <c r="H34" s="29">
        <v>210</v>
      </c>
      <c r="I34" s="29">
        <v>197</v>
      </c>
      <c r="J34" s="29">
        <v>174</v>
      </c>
      <c r="K34" s="29">
        <v>166</v>
      </c>
      <c r="L34" s="29">
        <v>155</v>
      </c>
      <c r="M34" s="29">
        <v>155</v>
      </c>
      <c r="N34" s="29">
        <v>168</v>
      </c>
      <c r="O34" s="31"/>
    </row>
    <row r="35" spans="1:15" ht="17" x14ac:dyDescent="0.5">
      <c r="A35" s="2"/>
      <c r="B35" s="28" t="s">
        <v>203</v>
      </c>
      <c r="C35" s="29">
        <v>122</v>
      </c>
      <c r="D35" s="29"/>
      <c r="E35" s="29">
        <v>158</v>
      </c>
      <c r="F35" s="29">
        <v>142</v>
      </c>
      <c r="G35" s="29">
        <v>192</v>
      </c>
      <c r="H35" s="29">
        <v>183</v>
      </c>
      <c r="I35" s="29">
        <v>160</v>
      </c>
      <c r="J35" s="29">
        <v>193</v>
      </c>
      <c r="K35" s="29">
        <v>163</v>
      </c>
      <c r="L35" s="29">
        <v>138</v>
      </c>
      <c r="M35" s="29">
        <v>151</v>
      </c>
      <c r="N35" s="29">
        <v>149</v>
      </c>
      <c r="O35" s="31"/>
    </row>
    <row r="36" spans="1:15" ht="17" x14ac:dyDescent="0.5">
      <c r="A36" s="2"/>
      <c r="B36" s="28" t="s">
        <v>204</v>
      </c>
      <c r="C36" s="29">
        <v>153</v>
      </c>
      <c r="D36" s="29"/>
      <c r="E36" s="29">
        <v>177</v>
      </c>
      <c r="F36" s="29"/>
      <c r="G36" s="29">
        <v>171</v>
      </c>
      <c r="H36" s="29"/>
      <c r="I36" s="29">
        <v>128</v>
      </c>
      <c r="J36" s="29">
        <v>179</v>
      </c>
      <c r="K36" s="29"/>
      <c r="L36" s="29">
        <v>148</v>
      </c>
      <c r="M36" s="29"/>
      <c r="N36" s="29">
        <v>126</v>
      </c>
      <c r="O36" s="31"/>
    </row>
    <row r="37" spans="1:15" ht="17" x14ac:dyDescent="0.5">
      <c r="A37" s="2"/>
      <c r="B37" s="27" t="s">
        <v>167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ht="17" x14ac:dyDescent="0.5">
      <c r="A38" s="2"/>
      <c r="B38" s="33" t="s">
        <v>206</v>
      </c>
    </row>
    <row r="39" spans="1:15" ht="17" x14ac:dyDescent="0.5">
      <c r="A39" s="2" t="s">
        <v>2</v>
      </c>
      <c r="B39" t="s">
        <v>170</v>
      </c>
    </row>
    <row r="40" spans="1:15" ht="17" x14ac:dyDescent="0.5">
      <c r="A40" s="2"/>
    </row>
    <row r="41" spans="1:15" ht="17" x14ac:dyDescent="0.5">
      <c r="A41" s="2"/>
    </row>
    <row r="42" spans="1:15" ht="17" x14ac:dyDescent="0.5">
      <c r="A42" s="2"/>
    </row>
    <row r="43" spans="1:15" ht="17" x14ac:dyDescent="0.5">
      <c r="A43" s="2" t="s">
        <v>1</v>
      </c>
      <c r="B43" t="s">
        <v>171</v>
      </c>
    </row>
    <row r="44" spans="1:15" ht="17" x14ac:dyDescent="0.5">
      <c r="A44" s="2"/>
    </row>
    <row r="45" spans="1:15" ht="17" x14ac:dyDescent="0.5">
      <c r="A45" s="2"/>
    </row>
    <row r="46" spans="1:15" ht="17" x14ac:dyDescent="0.5">
      <c r="A46" s="2"/>
    </row>
    <row r="47" spans="1:15" ht="17" x14ac:dyDescent="0.5">
      <c r="A47" s="2" t="s">
        <v>0</v>
      </c>
      <c r="B47" t="s">
        <v>273</v>
      </c>
    </row>
    <row r="48" spans="1:15" ht="17" x14ac:dyDescent="0.5">
      <c r="A48" s="2"/>
    </row>
    <row r="49" spans="1:2" ht="17" x14ac:dyDescent="0.5">
      <c r="A49" s="2"/>
    </row>
    <row r="50" spans="1:2" ht="17" x14ac:dyDescent="0.5">
      <c r="A50" s="2"/>
    </row>
    <row r="51" spans="1:2" ht="17" x14ac:dyDescent="0.5">
      <c r="A51" s="2" t="s">
        <v>38</v>
      </c>
      <c r="B51" t="s">
        <v>274</v>
      </c>
    </row>
    <row r="52" spans="1:2" ht="17" x14ac:dyDescent="0.5">
      <c r="A52" s="2"/>
    </row>
    <row r="53" spans="1:2" ht="17" x14ac:dyDescent="0.5">
      <c r="A53" s="2"/>
    </row>
    <row r="54" spans="1:2" ht="17" x14ac:dyDescent="0.5">
      <c r="A54" s="2"/>
    </row>
    <row r="55" spans="1:2" ht="17" x14ac:dyDescent="0.5">
      <c r="A55" s="2" t="s">
        <v>40</v>
      </c>
      <c r="B55" t="s">
        <v>275</v>
      </c>
    </row>
    <row r="56" spans="1:2" ht="17" x14ac:dyDescent="0.5">
      <c r="A56" s="2"/>
    </row>
    <row r="57" spans="1:2" ht="17" x14ac:dyDescent="0.5">
      <c r="A57" s="2"/>
    </row>
    <row r="58" spans="1:2" ht="17" x14ac:dyDescent="0.5">
      <c r="A58" s="2"/>
    </row>
    <row r="59" spans="1:2" ht="17" x14ac:dyDescent="0.5">
      <c r="A59" s="2" t="s">
        <v>42</v>
      </c>
      <c r="B59" t="s">
        <v>172</v>
      </c>
    </row>
    <row r="60" spans="1:2" ht="17" x14ac:dyDescent="0.5">
      <c r="A60" s="2"/>
    </row>
    <row r="61" spans="1:2" ht="17" x14ac:dyDescent="0.5">
      <c r="A61" s="2"/>
    </row>
    <row r="62" spans="1:2" ht="17" x14ac:dyDescent="0.5">
      <c r="A62" s="2"/>
    </row>
    <row r="63" spans="1:2" ht="17" x14ac:dyDescent="0.5">
      <c r="A63" s="2" t="s">
        <v>54</v>
      </c>
      <c r="B63" t="s">
        <v>173</v>
      </c>
    </row>
    <row r="64" spans="1:2" ht="17" x14ac:dyDescent="0.5">
      <c r="A64" s="2"/>
    </row>
    <row r="65" spans="1:2" ht="17" x14ac:dyDescent="0.5">
      <c r="A65" s="2"/>
    </row>
    <row r="66" spans="1:2" ht="17" x14ac:dyDescent="0.5">
      <c r="A66" s="2"/>
    </row>
    <row r="67" spans="1:2" ht="17" x14ac:dyDescent="0.5">
      <c r="A67" s="2" t="s">
        <v>65</v>
      </c>
      <c r="B67" t="s">
        <v>205</v>
      </c>
    </row>
    <row r="68" spans="1:2" ht="17" x14ac:dyDescent="0.5">
      <c r="A68" s="2"/>
    </row>
    <row r="69" spans="1:2" ht="17" x14ac:dyDescent="0.5">
      <c r="A69" s="2"/>
    </row>
    <row r="70" spans="1:2" ht="17" x14ac:dyDescent="0.5">
      <c r="A70" s="2"/>
    </row>
    <row r="71" spans="1:2" ht="17" x14ac:dyDescent="0.5">
      <c r="A71" s="2" t="s">
        <v>68</v>
      </c>
      <c r="B71" t="s">
        <v>39</v>
      </c>
    </row>
    <row r="72" spans="1:2" ht="17" x14ac:dyDescent="0.5">
      <c r="A72" s="2"/>
    </row>
    <row r="73" spans="1:2" ht="17" x14ac:dyDescent="0.5">
      <c r="A73" s="2"/>
    </row>
    <row r="74" spans="1:2" ht="17" x14ac:dyDescent="0.5">
      <c r="A74" s="2"/>
    </row>
    <row r="75" spans="1:2" ht="17" x14ac:dyDescent="0.5">
      <c r="A75" s="2" t="s">
        <v>276</v>
      </c>
      <c r="B75" t="s">
        <v>251</v>
      </c>
    </row>
    <row r="76" spans="1:2" ht="17" x14ac:dyDescent="0.5">
      <c r="A76" s="2"/>
    </row>
    <row r="77" spans="1:2" ht="17" x14ac:dyDescent="0.5">
      <c r="A77" s="2"/>
    </row>
    <row r="78" spans="1:2" ht="17" x14ac:dyDescent="0.5">
      <c r="A78" s="2"/>
    </row>
    <row r="79" spans="1:2" ht="17" x14ac:dyDescent="0.5">
      <c r="A79" s="2" t="s">
        <v>277</v>
      </c>
      <c r="B79" t="s">
        <v>41</v>
      </c>
    </row>
    <row r="80" spans="1:2" ht="17" x14ac:dyDescent="0.5">
      <c r="A80" s="2"/>
    </row>
    <row r="81" spans="1:2" ht="17" x14ac:dyDescent="0.5">
      <c r="A81" s="2"/>
    </row>
    <row r="83" spans="1:2" ht="17" x14ac:dyDescent="0.5">
      <c r="A83" s="2" t="s">
        <v>278</v>
      </c>
      <c r="B83" t="s">
        <v>279</v>
      </c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selection sqref="A1:I1"/>
    </sheetView>
  </sheetViews>
  <sheetFormatPr defaultColWidth="8.69140625" defaultRowHeight="16.5" x14ac:dyDescent="0.45"/>
  <cols>
    <col min="2" max="2" width="14.69140625" customWidth="1"/>
    <col min="3" max="3" width="9.3046875" customWidth="1"/>
    <col min="4" max="7" width="9.3828125" bestFit="1" customWidth="1"/>
    <col min="10" max="10" width="9.15234375" bestFit="1" customWidth="1"/>
    <col min="16" max="16" width="8.53515625" customWidth="1"/>
  </cols>
  <sheetData>
    <row r="1" spans="1:14" ht="21.5" x14ac:dyDescent="0.6">
      <c r="A1" s="72" t="s">
        <v>207</v>
      </c>
      <c r="B1" s="72"/>
      <c r="C1" s="72"/>
      <c r="D1" s="72"/>
      <c r="E1" s="72"/>
      <c r="F1" s="72"/>
      <c r="G1" s="72"/>
      <c r="H1" s="72"/>
      <c r="I1" s="72"/>
    </row>
    <row r="2" spans="1:14" ht="21.5" x14ac:dyDescent="0.6">
      <c r="A2" s="44" t="s">
        <v>152</v>
      </c>
      <c r="B2" s="43"/>
      <c r="C2" s="43"/>
      <c r="D2" s="43"/>
      <c r="E2" s="43"/>
      <c r="F2" s="43"/>
      <c r="G2" s="43"/>
      <c r="H2" s="43"/>
      <c r="I2" s="62"/>
      <c r="J2" s="51"/>
      <c r="K2" s="51"/>
      <c r="L2" s="51"/>
      <c r="M2" s="51"/>
      <c r="N2" s="63"/>
    </row>
    <row r="3" spans="1:14" ht="17" x14ac:dyDescent="0.5">
      <c r="A3" s="2" t="s">
        <v>2</v>
      </c>
      <c r="B3" t="s">
        <v>233</v>
      </c>
      <c r="F3" s="41">
        <v>8</v>
      </c>
      <c r="I3" s="51"/>
      <c r="J3" s="51"/>
      <c r="K3" s="51"/>
      <c r="L3" s="64"/>
      <c r="M3" s="51"/>
      <c r="N3" s="63"/>
    </row>
    <row r="4" spans="1:14" ht="17" x14ac:dyDescent="0.5">
      <c r="A4" s="2"/>
      <c r="B4" t="s">
        <v>230</v>
      </c>
      <c r="F4" s="41">
        <v>9.9</v>
      </c>
      <c r="I4" s="51"/>
      <c r="J4" s="65"/>
      <c r="K4" s="51"/>
      <c r="L4" s="51"/>
      <c r="M4" s="51"/>
      <c r="N4" s="63"/>
    </row>
    <row r="5" spans="1:14" x14ac:dyDescent="0.45">
      <c r="E5" s="34"/>
      <c r="G5" s="12"/>
      <c r="I5" s="51"/>
      <c r="J5" s="51"/>
      <c r="K5" s="51"/>
      <c r="L5" s="51"/>
      <c r="M5" s="51"/>
      <c r="N5" s="63"/>
    </row>
    <row r="6" spans="1:14" ht="17" x14ac:dyDescent="0.5">
      <c r="A6" s="2" t="s">
        <v>1</v>
      </c>
      <c r="B6" t="s">
        <v>234</v>
      </c>
      <c r="F6" s="41">
        <v>10.4</v>
      </c>
      <c r="G6" s="12"/>
      <c r="I6" s="51"/>
      <c r="J6" s="51"/>
      <c r="K6" s="51"/>
      <c r="L6" s="51"/>
      <c r="M6" s="51"/>
      <c r="N6" s="63"/>
    </row>
    <row r="7" spans="1:14" ht="17" x14ac:dyDescent="0.5">
      <c r="A7" s="2"/>
      <c r="B7" t="s">
        <v>231</v>
      </c>
      <c r="F7" s="41">
        <v>12.6</v>
      </c>
      <c r="I7" s="51"/>
      <c r="J7" s="51"/>
      <c r="K7" s="51"/>
      <c r="L7" s="51"/>
      <c r="M7" s="51"/>
      <c r="N7" s="63"/>
    </row>
    <row r="8" spans="1:14" x14ac:dyDescent="0.45">
      <c r="I8" s="51"/>
      <c r="J8" s="51"/>
      <c r="K8" s="51"/>
      <c r="L8" s="51"/>
      <c r="M8" s="51"/>
      <c r="N8" s="63"/>
    </row>
    <row r="9" spans="1:14" ht="17" x14ac:dyDescent="0.5">
      <c r="A9" s="2" t="s">
        <v>0</v>
      </c>
      <c r="B9" t="s">
        <v>270</v>
      </c>
      <c r="F9" s="41">
        <v>2.4</v>
      </c>
      <c r="I9" s="51"/>
      <c r="J9" s="51"/>
      <c r="K9" s="51"/>
      <c r="L9" s="51"/>
      <c r="M9" s="51"/>
      <c r="N9" s="63"/>
    </row>
    <row r="10" spans="1:14" ht="17" x14ac:dyDescent="0.5">
      <c r="A10" s="2"/>
      <c r="B10" t="s">
        <v>271</v>
      </c>
      <c r="F10" s="41">
        <v>2.7</v>
      </c>
      <c r="I10" s="51"/>
      <c r="J10" s="51"/>
      <c r="K10" s="51"/>
      <c r="L10" s="51"/>
      <c r="M10" s="51"/>
      <c r="N10" s="63"/>
    </row>
    <row r="11" spans="1:14" x14ac:dyDescent="0.45">
      <c r="I11" s="51"/>
      <c r="J11" s="51"/>
      <c r="K11" s="51"/>
      <c r="L11" s="51"/>
      <c r="M11" s="51"/>
      <c r="N11" s="63"/>
    </row>
    <row r="12" spans="1:14" ht="17" x14ac:dyDescent="0.5">
      <c r="A12" s="2" t="s">
        <v>38</v>
      </c>
      <c r="B12" t="s">
        <v>235</v>
      </c>
      <c r="F12" s="41">
        <v>9.26</v>
      </c>
      <c r="I12" s="51"/>
      <c r="J12" s="51"/>
      <c r="K12" s="51"/>
      <c r="L12" s="51"/>
      <c r="M12" s="51"/>
      <c r="N12" s="63"/>
    </row>
    <row r="13" spans="1:14" ht="17" x14ac:dyDescent="0.5">
      <c r="A13" s="2"/>
      <c r="B13" t="s">
        <v>232</v>
      </c>
      <c r="F13" s="41">
        <v>11.3</v>
      </c>
      <c r="I13" s="51"/>
      <c r="J13" s="51"/>
      <c r="K13" s="51"/>
      <c r="L13" s="51"/>
      <c r="M13" s="51"/>
      <c r="N13" s="63"/>
    </row>
    <row r="14" spans="1:14" ht="17" x14ac:dyDescent="0.5">
      <c r="A14" s="2"/>
      <c r="G14" s="12"/>
      <c r="I14" s="51"/>
      <c r="J14" s="51"/>
      <c r="K14" s="51"/>
      <c r="L14" s="51"/>
      <c r="M14" s="51"/>
      <c r="N14" s="63"/>
    </row>
    <row r="15" spans="1:14" ht="17" x14ac:dyDescent="0.5">
      <c r="A15" s="2" t="s">
        <v>40</v>
      </c>
      <c r="B15" t="s">
        <v>237</v>
      </c>
      <c r="E15" s="41">
        <v>9.1999999999999993</v>
      </c>
      <c r="G15" s="12"/>
      <c r="I15" s="51"/>
      <c r="J15" s="51"/>
      <c r="K15" s="51"/>
      <c r="L15" s="51"/>
      <c r="M15" s="51"/>
      <c r="N15" s="63"/>
    </row>
    <row r="16" spans="1:14" ht="17" x14ac:dyDescent="0.5">
      <c r="A16" s="2"/>
      <c r="B16" t="s">
        <v>236</v>
      </c>
      <c r="E16" s="41">
        <v>11.3</v>
      </c>
      <c r="G16" s="12"/>
      <c r="I16" s="51"/>
      <c r="J16" s="51"/>
      <c r="K16" s="51"/>
      <c r="L16" s="51"/>
      <c r="M16" s="51"/>
      <c r="N16" s="63"/>
    </row>
    <row r="17" spans="1:14" ht="17" x14ac:dyDescent="0.5">
      <c r="A17" s="2"/>
      <c r="G17" s="12"/>
      <c r="I17" s="51"/>
      <c r="J17" s="51"/>
      <c r="K17" s="51"/>
      <c r="L17" s="51"/>
      <c r="M17" s="51"/>
      <c r="N17" s="63"/>
    </row>
    <row r="18" spans="1:14" ht="17" x14ac:dyDescent="0.5">
      <c r="A18" s="2" t="s">
        <v>42</v>
      </c>
      <c r="B18" s="12" t="s">
        <v>238</v>
      </c>
      <c r="E18" s="41">
        <v>8.8000000000000007</v>
      </c>
      <c r="G18" s="12"/>
      <c r="I18" s="51"/>
      <c r="J18" s="51"/>
      <c r="K18" s="51"/>
      <c r="L18" s="51"/>
      <c r="M18" s="51"/>
      <c r="N18" s="63"/>
    </row>
    <row r="19" spans="1:14" x14ac:dyDescent="0.45">
      <c r="B19" s="12" t="s">
        <v>239</v>
      </c>
      <c r="E19" s="41">
        <v>10.65</v>
      </c>
      <c r="G19" s="12"/>
      <c r="I19" s="51"/>
      <c r="J19" s="51"/>
      <c r="K19" s="51"/>
      <c r="L19" s="51"/>
      <c r="M19" s="51"/>
      <c r="N19" s="63"/>
    </row>
    <row r="20" spans="1:14" x14ac:dyDescent="0.45">
      <c r="B20" s="12"/>
      <c r="G20" s="12"/>
      <c r="I20" s="51"/>
      <c r="J20" s="51"/>
      <c r="K20" s="51"/>
      <c r="L20" s="51"/>
      <c r="M20" s="51"/>
      <c r="N20" s="63"/>
    </row>
    <row r="21" spans="1:14" ht="17" x14ac:dyDescent="0.5">
      <c r="A21" s="2" t="s">
        <v>54</v>
      </c>
      <c r="B21" t="s">
        <v>241</v>
      </c>
      <c r="E21" s="41">
        <v>9.1999999999999993</v>
      </c>
      <c r="G21" s="12"/>
      <c r="I21" s="51"/>
      <c r="J21" s="51"/>
      <c r="K21" s="51"/>
      <c r="L21" s="51"/>
      <c r="M21" s="51"/>
      <c r="N21" s="63"/>
    </row>
    <row r="22" spans="1:14" x14ac:dyDescent="0.45">
      <c r="A22" s="12"/>
      <c r="B22" t="s">
        <v>240</v>
      </c>
      <c r="E22" s="41">
        <v>11.3</v>
      </c>
      <c r="I22" s="51"/>
      <c r="J22" s="51"/>
      <c r="K22" s="51"/>
      <c r="L22" s="51"/>
      <c r="M22" s="51"/>
      <c r="N22" s="63"/>
    </row>
    <row r="23" spans="1:14" x14ac:dyDescent="0.45">
      <c r="A23" s="12"/>
      <c r="G23" s="12"/>
      <c r="I23" s="51"/>
      <c r="J23" s="51"/>
      <c r="K23" s="51"/>
      <c r="L23" s="51"/>
      <c r="M23" s="51"/>
      <c r="N23" s="63"/>
    </row>
    <row r="24" spans="1:14" ht="17" x14ac:dyDescent="0.5">
      <c r="A24" s="2" t="s">
        <v>65</v>
      </c>
      <c r="B24" s="12" t="s">
        <v>243</v>
      </c>
      <c r="C24" s="12"/>
      <c r="D24" s="12"/>
      <c r="E24" s="42">
        <v>9.8000000000000007</v>
      </c>
      <c r="F24" s="12"/>
      <c r="G24" s="12"/>
      <c r="I24" s="51"/>
      <c r="J24" s="51"/>
      <c r="K24" s="51"/>
      <c r="L24" s="51"/>
      <c r="M24" s="51"/>
      <c r="N24" s="63"/>
    </row>
    <row r="25" spans="1:14" x14ac:dyDescent="0.45">
      <c r="B25" s="12" t="s">
        <v>242</v>
      </c>
      <c r="E25" s="41">
        <v>12.1</v>
      </c>
      <c r="G25" s="12"/>
      <c r="I25" s="51"/>
      <c r="J25" s="51"/>
      <c r="K25" s="51"/>
      <c r="L25" s="51"/>
      <c r="M25" s="51"/>
      <c r="N25" s="63"/>
    </row>
    <row r="26" spans="1:14" x14ac:dyDescent="0.45">
      <c r="B26" s="12"/>
      <c r="C26" s="12"/>
      <c r="D26" s="12"/>
      <c r="E26" s="12"/>
      <c r="F26" s="12"/>
      <c r="G26" s="12"/>
      <c r="I26" s="51"/>
      <c r="J26" s="51"/>
      <c r="K26" s="51"/>
      <c r="L26" s="51"/>
      <c r="M26" s="51"/>
      <c r="N26" s="63"/>
    </row>
    <row r="27" spans="1:14" ht="17" x14ac:dyDescent="0.5">
      <c r="A27" s="2" t="s">
        <v>68</v>
      </c>
      <c r="B27" s="1" t="s">
        <v>244</v>
      </c>
      <c r="C27" s="12"/>
      <c r="D27" s="12"/>
      <c r="E27" s="12"/>
      <c r="F27" s="12"/>
      <c r="G27" s="12"/>
      <c r="I27" s="51"/>
      <c r="J27" s="51"/>
      <c r="K27" s="51"/>
      <c r="L27" s="51"/>
      <c r="M27" s="51"/>
      <c r="N27" s="63"/>
    </row>
    <row r="28" spans="1:14" x14ac:dyDescent="0.45">
      <c r="B28" s="12" t="s">
        <v>245</v>
      </c>
      <c r="I28" s="51"/>
      <c r="J28" s="51"/>
      <c r="K28" s="51"/>
      <c r="L28" s="51"/>
      <c r="M28" s="51"/>
      <c r="N28" s="63"/>
    </row>
    <row r="29" spans="1:14" x14ac:dyDescent="0.45">
      <c r="B29" s="12" t="s">
        <v>246</v>
      </c>
      <c r="I29" s="51"/>
      <c r="J29" s="51"/>
      <c r="K29" s="51"/>
      <c r="L29" s="51"/>
      <c r="M29" s="51"/>
      <c r="N29" s="63"/>
    </row>
    <row r="30" spans="1:14" x14ac:dyDescent="0.45">
      <c r="B30" s="12" t="s">
        <v>247</v>
      </c>
      <c r="I30" s="51"/>
      <c r="J30" s="51"/>
      <c r="K30" s="51"/>
      <c r="L30" s="51"/>
      <c r="M30" s="51"/>
      <c r="N30" s="63"/>
    </row>
    <row r="31" spans="1:14" x14ac:dyDescent="0.45">
      <c r="B31" s="12"/>
      <c r="I31" s="51"/>
      <c r="J31" s="51"/>
      <c r="K31" s="51"/>
      <c r="L31" s="51"/>
      <c r="M31" s="51"/>
      <c r="N31" s="63"/>
    </row>
    <row r="32" spans="1:14" ht="17" x14ac:dyDescent="0.5">
      <c r="B32" s="1" t="s">
        <v>220</v>
      </c>
      <c r="C32" s="12"/>
      <c r="D32" s="12"/>
      <c r="E32" s="12"/>
      <c r="F32" s="12"/>
      <c r="G32" s="12"/>
      <c r="I32" s="51"/>
      <c r="J32" s="51"/>
      <c r="K32" s="51"/>
      <c r="L32" s="51"/>
      <c r="M32" s="51"/>
      <c r="N32" s="63"/>
    </row>
    <row r="33" spans="1:15" x14ac:dyDescent="0.45">
      <c r="B33" s="12" t="s">
        <v>298</v>
      </c>
      <c r="I33" s="51"/>
      <c r="J33" s="51"/>
      <c r="K33" s="51"/>
      <c r="L33" s="51"/>
      <c r="M33" s="51"/>
      <c r="N33" s="63"/>
    </row>
    <row r="34" spans="1:15" x14ac:dyDescent="0.45">
      <c r="B34" s="12" t="s">
        <v>219</v>
      </c>
      <c r="I34" s="51"/>
      <c r="J34" s="51"/>
      <c r="K34" s="51"/>
      <c r="L34" s="51"/>
      <c r="M34" s="51"/>
      <c r="N34" s="63"/>
    </row>
    <row r="35" spans="1:15" x14ac:dyDescent="0.45">
      <c r="B35" s="12" t="s">
        <v>299</v>
      </c>
      <c r="I35" s="51"/>
      <c r="J35" s="51"/>
      <c r="K35" s="51"/>
      <c r="L35" s="51"/>
      <c r="M35" s="51"/>
      <c r="N35" s="63"/>
    </row>
    <row r="36" spans="1:15" ht="16.5" customHeight="1" x14ac:dyDescent="0.45">
      <c r="B36" s="12"/>
      <c r="I36" s="51"/>
      <c r="J36" s="51"/>
      <c r="K36" s="51"/>
      <c r="L36" s="51"/>
      <c r="M36" s="51"/>
      <c r="N36" s="63"/>
      <c r="O36" s="51"/>
    </row>
    <row r="37" spans="1:15" ht="17" x14ac:dyDescent="0.5">
      <c r="B37" s="1" t="s">
        <v>248</v>
      </c>
      <c r="I37" s="51"/>
      <c r="J37" s="51"/>
      <c r="K37" s="51"/>
      <c r="L37" s="51"/>
      <c r="M37" s="51"/>
      <c r="N37" s="63"/>
      <c r="O37" s="51"/>
    </row>
    <row r="38" spans="1:15" ht="36" customHeight="1" x14ac:dyDescent="0.45">
      <c r="B38" s="71" t="s">
        <v>249</v>
      </c>
      <c r="C38" s="71"/>
      <c r="D38" s="71"/>
      <c r="E38" s="71"/>
      <c r="F38" s="71"/>
      <c r="G38" s="71"/>
      <c r="H38" s="71"/>
      <c r="I38" s="71"/>
      <c r="L38" s="51"/>
      <c r="M38" s="51"/>
      <c r="N38" s="63"/>
      <c r="O38" s="51"/>
    </row>
    <row r="39" spans="1:15" x14ac:dyDescent="0.45">
      <c r="B39" s="71"/>
      <c r="C39" s="71"/>
      <c r="D39" s="71"/>
      <c r="E39" s="71"/>
      <c r="F39" s="71"/>
      <c r="G39" s="71"/>
      <c r="H39" s="71"/>
      <c r="I39" s="71"/>
      <c r="L39" s="51"/>
      <c r="M39" s="51"/>
      <c r="N39" s="63"/>
      <c r="O39" s="51"/>
    </row>
    <row r="40" spans="1:15" x14ac:dyDescent="0.45">
      <c r="B40" s="24"/>
      <c r="C40" s="24"/>
      <c r="D40" s="24"/>
      <c r="E40" s="24"/>
      <c r="F40" s="24"/>
      <c r="G40" s="24"/>
      <c r="H40" s="24"/>
      <c r="I40" s="24"/>
      <c r="L40" s="51"/>
      <c r="M40" s="51"/>
      <c r="N40" s="63"/>
      <c r="O40" s="51"/>
    </row>
    <row r="41" spans="1:15" ht="17" x14ac:dyDescent="0.5">
      <c r="A41" s="1" t="s">
        <v>32</v>
      </c>
      <c r="B41" s="24"/>
      <c r="C41" s="24"/>
      <c r="D41" s="24"/>
      <c r="E41" s="24"/>
      <c r="F41" s="24"/>
      <c r="G41" s="24"/>
      <c r="H41" s="24"/>
      <c r="I41" s="24"/>
      <c r="L41" s="51"/>
      <c r="M41" s="51"/>
      <c r="N41" s="63"/>
      <c r="O41" s="51"/>
    </row>
    <row r="42" spans="1:15" ht="17" x14ac:dyDescent="0.5">
      <c r="A42" s="2" t="s">
        <v>2</v>
      </c>
      <c r="B42" t="s">
        <v>208</v>
      </c>
      <c r="E42" s="35">
        <v>68.966666666666669</v>
      </c>
      <c r="F42" t="s">
        <v>34</v>
      </c>
      <c r="L42" s="51"/>
      <c r="M42" s="51"/>
      <c r="N42" s="63"/>
      <c r="O42" s="51"/>
    </row>
    <row r="43" spans="1:15" x14ac:dyDescent="0.45">
      <c r="L43" s="51"/>
      <c r="M43" s="51"/>
      <c r="N43" s="63"/>
      <c r="O43" s="51"/>
    </row>
    <row r="44" spans="1:15" ht="17" x14ac:dyDescent="0.5">
      <c r="A44" s="2" t="s">
        <v>1</v>
      </c>
      <c r="B44" t="s">
        <v>209</v>
      </c>
      <c r="D44">
        <v>64</v>
      </c>
      <c r="E44" t="s">
        <v>34</v>
      </c>
      <c r="L44" s="51"/>
      <c r="M44" s="51"/>
      <c r="N44" s="66"/>
      <c r="O44" s="51"/>
    </row>
    <row r="45" spans="1:15" ht="17" x14ac:dyDescent="0.5">
      <c r="A45" s="2"/>
      <c r="L45" s="51"/>
      <c r="M45" s="51"/>
      <c r="N45" s="66"/>
      <c r="O45" s="51"/>
    </row>
    <row r="46" spans="1:15" ht="17" x14ac:dyDescent="0.5">
      <c r="A46" s="2" t="s">
        <v>0</v>
      </c>
      <c r="B46" t="s">
        <v>210</v>
      </c>
      <c r="D46" t="s">
        <v>34</v>
      </c>
      <c r="L46" s="51"/>
      <c r="M46" s="51"/>
      <c r="N46" s="66"/>
      <c r="O46" s="51"/>
    </row>
    <row r="47" spans="1:15" ht="17" x14ac:dyDescent="0.5">
      <c r="A47" s="2"/>
      <c r="L47" s="51"/>
      <c r="M47" s="51"/>
      <c r="N47" s="66"/>
      <c r="O47" s="51"/>
    </row>
    <row r="48" spans="1:15" ht="17" x14ac:dyDescent="0.5">
      <c r="A48" s="2" t="s">
        <v>38</v>
      </c>
      <c r="B48" t="s">
        <v>211</v>
      </c>
      <c r="L48" s="51"/>
      <c r="M48" s="51"/>
      <c r="N48" s="67"/>
      <c r="O48" s="51"/>
    </row>
    <row r="49" spans="1:15" ht="17" x14ac:dyDescent="0.5">
      <c r="A49" s="2"/>
      <c r="L49" s="51"/>
      <c r="M49" s="51"/>
      <c r="N49" s="65"/>
      <c r="O49" s="51"/>
    </row>
    <row r="50" spans="1:15" ht="17" x14ac:dyDescent="0.5">
      <c r="A50" s="2" t="s">
        <v>40</v>
      </c>
      <c r="B50" t="s">
        <v>212</v>
      </c>
      <c r="L50" s="51"/>
      <c r="M50" s="51"/>
      <c r="N50" s="65"/>
      <c r="O50" s="51"/>
    </row>
    <row r="51" spans="1:15" ht="17" x14ac:dyDescent="0.5">
      <c r="A51" s="2"/>
      <c r="L51" s="51"/>
      <c r="M51" s="51"/>
      <c r="N51" s="65"/>
      <c r="O51" s="51"/>
    </row>
    <row r="52" spans="1:15" ht="17" x14ac:dyDescent="0.5">
      <c r="A52" s="2" t="s">
        <v>42</v>
      </c>
      <c r="B52" t="s">
        <v>213</v>
      </c>
      <c r="L52" s="51"/>
      <c r="M52" s="51"/>
      <c r="N52" s="65"/>
      <c r="O52" s="51"/>
    </row>
    <row r="53" spans="1:15" x14ac:dyDescent="0.45">
      <c r="L53" s="51"/>
      <c r="M53" s="51"/>
      <c r="N53" s="65"/>
      <c r="O53" s="51"/>
    </row>
    <row r="54" spans="1:15" ht="17" x14ac:dyDescent="0.5">
      <c r="A54" s="2" t="s">
        <v>54</v>
      </c>
      <c r="B54" s="7" t="s">
        <v>214</v>
      </c>
      <c r="L54" s="51"/>
      <c r="M54" s="51"/>
      <c r="N54" s="51"/>
      <c r="O54" s="51"/>
    </row>
    <row r="56" spans="1:15" ht="17" x14ac:dyDescent="0.5">
      <c r="B56" s="4" t="s">
        <v>45</v>
      </c>
      <c r="C56" s="4" t="s">
        <v>46</v>
      </c>
      <c r="D56" s="3"/>
    </row>
    <row r="57" spans="1:15" x14ac:dyDescent="0.45">
      <c r="B57" s="3">
        <v>1</v>
      </c>
      <c r="C57" s="3" t="s">
        <v>47</v>
      </c>
      <c r="D57" s="3">
        <v>7</v>
      </c>
    </row>
    <row r="58" spans="1:15" x14ac:dyDescent="0.45">
      <c r="B58" s="3">
        <v>2</v>
      </c>
      <c r="C58" s="3" t="s">
        <v>48</v>
      </c>
      <c r="D58" s="3">
        <v>20</v>
      </c>
    </row>
    <row r="59" spans="1:15" x14ac:dyDescent="0.45">
      <c r="B59" s="3">
        <v>3</v>
      </c>
      <c r="C59" s="3" t="s">
        <v>49</v>
      </c>
      <c r="D59" s="3">
        <v>3</v>
      </c>
    </row>
    <row r="60" spans="1:15" x14ac:dyDescent="0.45">
      <c r="B60" s="3">
        <v>4</v>
      </c>
      <c r="C60" s="3" t="s">
        <v>50</v>
      </c>
      <c r="D60" s="3"/>
    </row>
    <row r="61" spans="1:15" x14ac:dyDescent="0.45">
      <c r="B61" s="3">
        <v>5</v>
      </c>
      <c r="C61" s="3" t="s">
        <v>51</v>
      </c>
      <c r="D61" s="3"/>
    </row>
    <row r="62" spans="1:15" x14ac:dyDescent="0.45">
      <c r="B62" s="3">
        <v>6</v>
      </c>
      <c r="C62" s="3" t="s">
        <v>52</v>
      </c>
      <c r="D62" s="3"/>
    </row>
    <row r="63" spans="1:15" x14ac:dyDescent="0.45">
      <c r="B63" s="3">
        <v>7</v>
      </c>
      <c r="C63" s="3" t="s">
        <v>53</v>
      </c>
      <c r="D63" s="3"/>
    </row>
    <row r="65" spans="1:5" ht="17" x14ac:dyDescent="0.5">
      <c r="A65" s="2" t="s">
        <v>65</v>
      </c>
      <c r="B65" s="7" t="s">
        <v>215</v>
      </c>
    </row>
    <row r="67" spans="1:5" ht="17" x14ac:dyDescent="0.5">
      <c r="B67" s="4" t="s">
        <v>45</v>
      </c>
      <c r="C67" s="4" t="s">
        <v>46</v>
      </c>
      <c r="D67" s="3"/>
    </row>
    <row r="68" spans="1:5" x14ac:dyDescent="0.45">
      <c r="B68" s="3" t="s">
        <v>57</v>
      </c>
      <c r="C68" s="3" t="s">
        <v>58</v>
      </c>
      <c r="D68" s="3">
        <v>4</v>
      </c>
    </row>
    <row r="69" spans="1:5" x14ac:dyDescent="0.45">
      <c r="B69" s="3" t="s">
        <v>59</v>
      </c>
      <c r="C69" s="3" t="s">
        <v>60</v>
      </c>
      <c r="D69" s="3">
        <v>26</v>
      </c>
    </row>
    <row r="70" spans="1:5" x14ac:dyDescent="0.45">
      <c r="B70" s="3" t="s">
        <v>61</v>
      </c>
      <c r="C70" s="3" t="s">
        <v>62</v>
      </c>
      <c r="D70" s="3"/>
    </row>
    <row r="71" spans="1:5" x14ac:dyDescent="0.45">
      <c r="B71" s="3" t="s">
        <v>63</v>
      </c>
      <c r="C71" s="3" t="s">
        <v>64</v>
      </c>
      <c r="D71" s="3"/>
    </row>
    <row r="74" spans="1:5" ht="17" x14ac:dyDescent="0.5">
      <c r="A74" s="2" t="s">
        <v>68</v>
      </c>
      <c r="B74" t="s">
        <v>218</v>
      </c>
      <c r="D74">
        <v>8.4</v>
      </c>
      <c r="E74" t="s">
        <v>34</v>
      </c>
    </row>
    <row r="75" spans="1:5" x14ac:dyDescent="0.45">
      <c r="B75" t="s">
        <v>216</v>
      </c>
      <c r="D75">
        <v>40.6</v>
      </c>
      <c r="E75" t="s">
        <v>34</v>
      </c>
    </row>
    <row r="76" spans="1:5" x14ac:dyDescent="0.45">
      <c r="B76" t="s">
        <v>217</v>
      </c>
      <c r="D76">
        <v>21</v>
      </c>
      <c r="E76" t="s">
        <v>34</v>
      </c>
    </row>
    <row r="78" spans="1:5" ht="17" x14ac:dyDescent="0.5">
      <c r="A78" s="1" t="s">
        <v>123</v>
      </c>
    </row>
    <row r="79" spans="1:5" ht="17" x14ac:dyDescent="0.5">
      <c r="A79" s="2" t="s">
        <v>2</v>
      </c>
      <c r="B79" s="45" t="s">
        <v>255</v>
      </c>
      <c r="D79">
        <v>20</v>
      </c>
      <c r="E79" t="s">
        <v>256</v>
      </c>
    </row>
    <row r="80" spans="1:5" ht="17" x14ac:dyDescent="0.5">
      <c r="A80" s="2"/>
      <c r="B80" s="12"/>
    </row>
    <row r="81" spans="1:5" ht="17" x14ac:dyDescent="0.5">
      <c r="A81" s="2" t="s">
        <v>1</v>
      </c>
      <c r="B81" s="12" t="s">
        <v>257</v>
      </c>
      <c r="D81">
        <v>39</v>
      </c>
      <c r="E81" t="s">
        <v>256</v>
      </c>
    </row>
    <row r="82" spans="1:5" ht="17" x14ac:dyDescent="0.5">
      <c r="A82" s="2"/>
    </row>
    <row r="83" spans="1:5" ht="17" x14ac:dyDescent="0.5">
      <c r="A83" s="2" t="s">
        <v>0</v>
      </c>
      <c r="B83" t="s">
        <v>258</v>
      </c>
      <c r="D83">
        <v>19</v>
      </c>
      <c r="E83" t="s">
        <v>256</v>
      </c>
    </row>
    <row r="84" spans="1:5" ht="17" x14ac:dyDescent="0.5">
      <c r="A84" s="2"/>
    </row>
    <row r="85" spans="1:5" ht="17" x14ac:dyDescent="0.5">
      <c r="A85" s="2" t="s">
        <v>38</v>
      </c>
      <c r="B85" t="s">
        <v>259</v>
      </c>
      <c r="D85">
        <v>29</v>
      </c>
      <c r="E85" t="s">
        <v>256</v>
      </c>
    </row>
    <row r="86" spans="1:5" ht="17" x14ac:dyDescent="0.5">
      <c r="A86" s="1"/>
    </row>
    <row r="87" spans="1:5" ht="17" x14ac:dyDescent="0.5">
      <c r="A87" s="2" t="s">
        <v>40</v>
      </c>
      <c r="B87" t="s">
        <v>260</v>
      </c>
      <c r="D87" t="s">
        <v>261</v>
      </c>
    </row>
    <row r="88" spans="1:5" ht="17" x14ac:dyDescent="0.5">
      <c r="A88" s="1"/>
    </row>
    <row r="89" spans="1:5" ht="17" x14ac:dyDescent="0.5">
      <c r="A89" s="2" t="s">
        <v>42</v>
      </c>
      <c r="B89" t="s">
        <v>303</v>
      </c>
    </row>
    <row r="91" spans="1:5" ht="17" x14ac:dyDescent="0.5">
      <c r="A91" s="2" t="s">
        <v>54</v>
      </c>
      <c r="B91" t="s">
        <v>262</v>
      </c>
      <c r="D91" t="s">
        <v>263</v>
      </c>
    </row>
    <row r="93" spans="1:5" ht="17" x14ac:dyDescent="0.5">
      <c r="A93" s="2" t="s">
        <v>42</v>
      </c>
      <c r="B93" t="s">
        <v>264</v>
      </c>
      <c r="D93" t="s">
        <v>265</v>
      </c>
    </row>
    <row r="95" spans="1:5" ht="17" x14ac:dyDescent="0.5">
      <c r="A95" s="1" t="s">
        <v>150</v>
      </c>
    </row>
    <row r="96" spans="1:5" ht="17" x14ac:dyDescent="0.5">
      <c r="A96" s="2" t="s">
        <v>2</v>
      </c>
    </row>
    <row r="97" spans="1:16" ht="17" x14ac:dyDescent="0.5">
      <c r="B97" s="3"/>
      <c r="C97" s="5" t="s">
        <v>11</v>
      </c>
      <c r="D97" s="5" t="s">
        <v>10</v>
      </c>
      <c r="E97" s="5" t="s">
        <v>9</v>
      </c>
      <c r="F97" s="5" t="s">
        <v>8</v>
      </c>
    </row>
    <row r="98" spans="1:16" ht="17" x14ac:dyDescent="0.5">
      <c r="B98" s="4" t="s">
        <v>7</v>
      </c>
      <c r="C98" s="3">
        <v>0</v>
      </c>
      <c r="D98" s="3">
        <v>-3</v>
      </c>
      <c r="E98" s="3">
        <v>-3</v>
      </c>
      <c r="F98" s="3">
        <v>-3</v>
      </c>
    </row>
    <row r="99" spans="1:16" ht="17" x14ac:dyDescent="0.5">
      <c r="B99" s="4" t="s">
        <v>6</v>
      </c>
      <c r="C99" s="3">
        <v>2</v>
      </c>
      <c r="D99" s="3">
        <v>0</v>
      </c>
      <c r="E99" s="3">
        <v>0</v>
      </c>
      <c r="F99" s="3">
        <v>-1.5</v>
      </c>
    </row>
    <row r="100" spans="1:16" ht="17" x14ac:dyDescent="0.5">
      <c r="B100" s="4" t="s">
        <v>5</v>
      </c>
      <c r="C100" s="3">
        <v>4</v>
      </c>
      <c r="D100" s="3">
        <v>0</v>
      </c>
      <c r="E100" s="3">
        <v>2</v>
      </c>
      <c r="F100" s="3">
        <v>0</v>
      </c>
    </row>
    <row r="101" spans="1:16" ht="17" x14ac:dyDescent="0.5">
      <c r="B101" s="4" t="s">
        <v>4</v>
      </c>
      <c r="C101" s="3">
        <v>10</v>
      </c>
      <c r="D101" s="3">
        <v>7</v>
      </c>
      <c r="E101" s="3">
        <v>7</v>
      </c>
      <c r="F101" s="3">
        <v>0</v>
      </c>
    </row>
    <row r="102" spans="1:16" ht="17" x14ac:dyDescent="0.5">
      <c r="B102" s="4" t="s">
        <v>3</v>
      </c>
      <c r="C102" s="3">
        <v>12</v>
      </c>
      <c r="D102" s="3">
        <v>10</v>
      </c>
      <c r="E102" s="3">
        <v>12</v>
      </c>
      <c r="F102" s="3">
        <v>7</v>
      </c>
    </row>
    <row r="104" spans="1:16" ht="17" x14ac:dyDescent="0.5">
      <c r="B104" s="5"/>
      <c r="C104" s="5" t="s">
        <v>11</v>
      </c>
      <c r="D104" s="5" t="s">
        <v>10</v>
      </c>
      <c r="E104" s="5" t="s">
        <v>9</v>
      </c>
      <c r="F104" s="5" t="s">
        <v>8</v>
      </c>
    </row>
    <row r="105" spans="1:16" ht="17" x14ac:dyDescent="0.5">
      <c r="B105" s="4" t="s">
        <v>267</v>
      </c>
      <c r="C105" s="3">
        <v>12</v>
      </c>
      <c r="D105" s="3">
        <v>13</v>
      </c>
      <c r="E105" s="3">
        <v>15</v>
      </c>
      <c r="F105" s="3">
        <v>10</v>
      </c>
    </row>
    <row r="106" spans="1:16" ht="17" x14ac:dyDescent="0.5">
      <c r="B106" s="4" t="s">
        <v>266</v>
      </c>
      <c r="C106" s="3">
        <v>10</v>
      </c>
      <c r="D106" s="3">
        <v>0</v>
      </c>
      <c r="E106" s="3">
        <v>0</v>
      </c>
      <c r="F106" s="3">
        <v>0</v>
      </c>
    </row>
    <row r="107" spans="1:16" ht="17" x14ac:dyDescent="0.5">
      <c r="B107" s="4" t="s">
        <v>268</v>
      </c>
      <c r="C107" s="52">
        <v>5.7647058823529411</v>
      </c>
      <c r="D107" s="52">
        <v>2.7777777777777777</v>
      </c>
      <c r="E107" s="52">
        <v>3.55</v>
      </c>
      <c r="F107" s="52">
        <v>0.2</v>
      </c>
    </row>
    <row r="109" spans="1:16" ht="17" x14ac:dyDescent="0.5">
      <c r="A109" s="1" t="s">
        <v>168</v>
      </c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76" t="s">
        <v>287</v>
      </c>
    </row>
    <row r="110" spans="1:16" ht="17" x14ac:dyDescent="0.5">
      <c r="A110" s="1"/>
      <c r="B110" s="27" t="s">
        <v>297</v>
      </c>
      <c r="C110" s="30" t="s">
        <v>155</v>
      </c>
      <c r="D110" s="30" t="s">
        <v>156</v>
      </c>
      <c r="E110" s="30" t="s">
        <v>157</v>
      </c>
      <c r="F110" s="30" t="s">
        <v>158</v>
      </c>
      <c r="G110" s="30" t="s">
        <v>159</v>
      </c>
      <c r="H110" s="30" t="s">
        <v>160</v>
      </c>
      <c r="I110" s="30" t="s">
        <v>161</v>
      </c>
      <c r="J110" s="30" t="s">
        <v>162</v>
      </c>
      <c r="K110" s="30" t="s">
        <v>163</v>
      </c>
      <c r="L110" s="30" t="s">
        <v>164</v>
      </c>
      <c r="M110" s="30" t="s">
        <v>165</v>
      </c>
      <c r="N110" s="30" t="s">
        <v>166</v>
      </c>
      <c r="O110" s="30" t="s">
        <v>167</v>
      </c>
      <c r="P110" s="76"/>
    </row>
    <row r="111" spans="1:16" ht="17" x14ac:dyDescent="0.5">
      <c r="A111" s="2"/>
      <c r="B111" s="28" t="s">
        <v>174</v>
      </c>
      <c r="C111" s="29">
        <v>127</v>
      </c>
      <c r="D111" s="29">
        <v>167</v>
      </c>
      <c r="E111" s="29">
        <v>180</v>
      </c>
      <c r="F111" s="29">
        <v>158</v>
      </c>
      <c r="G111" s="29">
        <v>109</v>
      </c>
      <c r="H111" s="29">
        <v>190</v>
      </c>
      <c r="I111" s="29">
        <v>204</v>
      </c>
      <c r="J111" s="29">
        <v>181</v>
      </c>
      <c r="K111" s="29">
        <v>175</v>
      </c>
      <c r="L111" s="29">
        <v>156</v>
      </c>
      <c r="M111" s="29">
        <v>158</v>
      </c>
      <c r="N111" s="29">
        <v>177</v>
      </c>
      <c r="O111" s="32">
        <f>SUM(C111:N111)</f>
        <v>1982</v>
      </c>
      <c r="P111" s="56">
        <f>AVERAGE(C111:N111)</f>
        <v>165.16666666666666</v>
      </c>
    </row>
    <row r="112" spans="1:16" ht="17" x14ac:dyDescent="0.5">
      <c r="A112" s="2"/>
      <c r="B112" s="28" t="s">
        <v>175</v>
      </c>
      <c r="C112" s="29">
        <v>114</v>
      </c>
      <c r="D112" s="29">
        <v>175</v>
      </c>
      <c r="E112" s="29">
        <v>169</v>
      </c>
      <c r="F112" s="29">
        <v>131</v>
      </c>
      <c r="G112" s="29">
        <v>172</v>
      </c>
      <c r="H112" s="29">
        <v>145</v>
      </c>
      <c r="I112" s="29">
        <v>168</v>
      </c>
      <c r="J112" s="29">
        <v>203</v>
      </c>
      <c r="K112" s="29">
        <v>187</v>
      </c>
      <c r="L112" s="29">
        <v>130</v>
      </c>
      <c r="M112" s="29">
        <v>145</v>
      </c>
      <c r="N112" s="29">
        <v>151</v>
      </c>
      <c r="O112" s="32">
        <f t="shared" ref="O112:O142" si="0">SUM(C112:N112)</f>
        <v>1890</v>
      </c>
      <c r="P112" s="56">
        <f t="shared" ref="P112:P141" si="1">AVERAGE(C112:N112)</f>
        <v>157.5</v>
      </c>
    </row>
    <row r="113" spans="1:16" ht="17" x14ac:dyDescent="0.5">
      <c r="A113" s="2"/>
      <c r="B113" s="28" t="s">
        <v>176</v>
      </c>
      <c r="C113" s="29">
        <v>178</v>
      </c>
      <c r="D113" s="29">
        <v>179</v>
      </c>
      <c r="E113" s="29">
        <v>189</v>
      </c>
      <c r="F113" s="29">
        <v>115</v>
      </c>
      <c r="G113" s="29">
        <v>163</v>
      </c>
      <c r="H113" s="29">
        <v>166</v>
      </c>
      <c r="I113" s="29">
        <v>155</v>
      </c>
      <c r="J113" s="29">
        <v>182</v>
      </c>
      <c r="K113" s="29">
        <v>138</v>
      </c>
      <c r="L113" s="29">
        <v>148</v>
      </c>
      <c r="M113" s="29">
        <v>176</v>
      </c>
      <c r="N113" s="29">
        <v>131</v>
      </c>
      <c r="O113" s="32">
        <f t="shared" si="0"/>
        <v>1920</v>
      </c>
      <c r="P113" s="56">
        <f t="shared" si="1"/>
        <v>160</v>
      </c>
    </row>
    <row r="114" spans="1:16" ht="17" x14ac:dyDescent="0.5">
      <c r="A114" s="2"/>
      <c r="B114" s="28" t="s">
        <v>177</v>
      </c>
      <c r="C114" s="29">
        <v>188</v>
      </c>
      <c r="D114" s="29">
        <v>170</v>
      </c>
      <c r="E114" s="29">
        <v>180</v>
      </c>
      <c r="F114" s="29">
        <v>166</v>
      </c>
      <c r="G114" s="29">
        <v>162</v>
      </c>
      <c r="H114" s="29">
        <v>171</v>
      </c>
      <c r="I114" s="29">
        <v>180</v>
      </c>
      <c r="J114" s="29">
        <v>201</v>
      </c>
      <c r="K114" s="29">
        <v>162</v>
      </c>
      <c r="L114" s="29">
        <v>168</v>
      </c>
      <c r="M114" s="29">
        <v>146</v>
      </c>
      <c r="N114" s="29">
        <v>109</v>
      </c>
      <c r="O114" s="32">
        <f t="shared" si="0"/>
        <v>2003</v>
      </c>
      <c r="P114" s="56">
        <f t="shared" si="1"/>
        <v>166.91666666666666</v>
      </c>
    </row>
    <row r="115" spans="1:16" ht="17" x14ac:dyDescent="0.5">
      <c r="A115" s="2"/>
      <c r="B115" s="28" t="s">
        <v>178</v>
      </c>
      <c r="C115" s="29">
        <v>182</v>
      </c>
      <c r="D115" s="29">
        <v>149</v>
      </c>
      <c r="E115" s="29">
        <v>174</v>
      </c>
      <c r="F115" s="29">
        <v>176</v>
      </c>
      <c r="G115" s="29">
        <v>158</v>
      </c>
      <c r="H115" s="29">
        <v>133</v>
      </c>
      <c r="I115" s="29">
        <v>177</v>
      </c>
      <c r="J115" s="29">
        <v>221</v>
      </c>
      <c r="K115" s="29">
        <v>185</v>
      </c>
      <c r="L115" s="29">
        <v>173</v>
      </c>
      <c r="M115" s="29">
        <v>145</v>
      </c>
      <c r="N115" s="29">
        <v>151</v>
      </c>
      <c r="O115" s="32">
        <f t="shared" si="0"/>
        <v>2024</v>
      </c>
      <c r="P115" s="56">
        <f t="shared" si="1"/>
        <v>168.66666666666666</v>
      </c>
    </row>
    <row r="116" spans="1:16" ht="17" x14ac:dyDescent="0.5">
      <c r="A116" s="2"/>
      <c r="B116" s="28" t="s">
        <v>179</v>
      </c>
      <c r="C116" s="29">
        <v>193</v>
      </c>
      <c r="D116" s="29">
        <v>144</v>
      </c>
      <c r="E116" s="29">
        <v>145</v>
      </c>
      <c r="F116" s="29">
        <v>176</v>
      </c>
      <c r="G116" s="29">
        <v>177</v>
      </c>
      <c r="H116" s="29">
        <v>179</v>
      </c>
      <c r="I116" s="29">
        <v>179</v>
      </c>
      <c r="J116" s="29">
        <v>153</v>
      </c>
      <c r="K116" s="29">
        <v>182</v>
      </c>
      <c r="L116" s="29">
        <v>176</v>
      </c>
      <c r="M116" s="29">
        <v>132</v>
      </c>
      <c r="N116" s="29">
        <v>157</v>
      </c>
      <c r="O116" s="32">
        <f t="shared" si="0"/>
        <v>1993</v>
      </c>
      <c r="P116" s="56">
        <f t="shared" si="1"/>
        <v>166.08333333333334</v>
      </c>
    </row>
    <row r="117" spans="1:16" ht="17" x14ac:dyDescent="0.5">
      <c r="A117" s="2"/>
      <c r="B117" s="28" t="s">
        <v>180</v>
      </c>
      <c r="C117" s="29">
        <v>177</v>
      </c>
      <c r="D117" s="29">
        <v>148</v>
      </c>
      <c r="E117" s="29">
        <v>162</v>
      </c>
      <c r="F117" s="29">
        <v>173</v>
      </c>
      <c r="G117" s="29">
        <v>139</v>
      </c>
      <c r="H117" s="29">
        <v>202</v>
      </c>
      <c r="I117" s="29">
        <v>177</v>
      </c>
      <c r="J117" s="29">
        <v>137</v>
      </c>
      <c r="K117" s="29">
        <v>160</v>
      </c>
      <c r="L117" s="29">
        <v>163</v>
      </c>
      <c r="M117" s="29">
        <v>183</v>
      </c>
      <c r="N117" s="29">
        <v>149</v>
      </c>
      <c r="O117" s="32">
        <f t="shared" si="0"/>
        <v>1970</v>
      </c>
      <c r="P117" s="56">
        <f t="shared" si="1"/>
        <v>164.16666666666666</v>
      </c>
    </row>
    <row r="118" spans="1:16" ht="17" x14ac:dyDescent="0.5">
      <c r="A118" s="2"/>
      <c r="B118" s="28" t="s">
        <v>181</v>
      </c>
      <c r="C118" s="29">
        <v>144</v>
      </c>
      <c r="D118" s="29">
        <v>190</v>
      </c>
      <c r="E118" s="29">
        <v>142</v>
      </c>
      <c r="F118" s="29">
        <v>158</v>
      </c>
      <c r="G118" s="29">
        <v>146</v>
      </c>
      <c r="H118" s="29">
        <v>182</v>
      </c>
      <c r="I118" s="29">
        <v>193</v>
      </c>
      <c r="J118" s="29">
        <v>181</v>
      </c>
      <c r="K118" s="29">
        <v>198</v>
      </c>
      <c r="L118" s="29">
        <v>109</v>
      </c>
      <c r="M118" s="29">
        <v>163</v>
      </c>
      <c r="N118" s="29">
        <v>144</v>
      </c>
      <c r="O118" s="32">
        <f t="shared" si="0"/>
        <v>1950</v>
      </c>
      <c r="P118" s="56">
        <f t="shared" si="1"/>
        <v>162.5</v>
      </c>
    </row>
    <row r="119" spans="1:16" ht="17" x14ac:dyDescent="0.5">
      <c r="A119" s="2"/>
      <c r="B119" s="28" t="s">
        <v>182</v>
      </c>
      <c r="C119" s="29">
        <v>112</v>
      </c>
      <c r="D119" s="29">
        <v>166</v>
      </c>
      <c r="E119" s="29">
        <v>173</v>
      </c>
      <c r="F119" s="29">
        <v>150</v>
      </c>
      <c r="G119" s="29">
        <v>148</v>
      </c>
      <c r="H119" s="29">
        <v>186</v>
      </c>
      <c r="I119" s="29">
        <v>128</v>
      </c>
      <c r="J119" s="29">
        <v>199</v>
      </c>
      <c r="K119" s="29">
        <v>172</v>
      </c>
      <c r="L119" s="29">
        <v>126</v>
      </c>
      <c r="M119" s="29">
        <v>171</v>
      </c>
      <c r="N119" s="29">
        <v>159</v>
      </c>
      <c r="O119" s="32">
        <f t="shared" si="0"/>
        <v>1890</v>
      </c>
      <c r="P119" s="56">
        <f t="shared" si="1"/>
        <v>157.5</v>
      </c>
    </row>
    <row r="120" spans="1:16" ht="17" x14ac:dyDescent="0.5">
      <c r="A120" s="2"/>
      <c r="B120" s="28" t="s">
        <v>183</v>
      </c>
      <c r="C120" s="29">
        <v>171</v>
      </c>
      <c r="D120" s="29">
        <v>169</v>
      </c>
      <c r="E120" s="29">
        <v>169</v>
      </c>
      <c r="F120" s="29">
        <v>116</v>
      </c>
      <c r="G120" s="29">
        <v>192</v>
      </c>
      <c r="H120" s="29">
        <v>178</v>
      </c>
      <c r="I120" s="29">
        <v>142</v>
      </c>
      <c r="J120" s="29">
        <v>168</v>
      </c>
      <c r="K120" s="29">
        <v>154</v>
      </c>
      <c r="L120" s="29">
        <v>174</v>
      </c>
      <c r="M120" s="29">
        <v>191</v>
      </c>
      <c r="N120" s="29">
        <v>155</v>
      </c>
      <c r="O120" s="32">
        <f t="shared" si="0"/>
        <v>1979</v>
      </c>
      <c r="P120" s="56">
        <f t="shared" si="1"/>
        <v>164.91666666666666</v>
      </c>
    </row>
    <row r="121" spans="1:16" ht="17" x14ac:dyDescent="0.5">
      <c r="A121" s="2"/>
      <c r="B121" s="28" t="s">
        <v>184</v>
      </c>
      <c r="C121" s="29">
        <v>176</v>
      </c>
      <c r="D121" s="29">
        <v>178</v>
      </c>
      <c r="E121" s="29">
        <v>180</v>
      </c>
      <c r="F121" s="29">
        <v>151</v>
      </c>
      <c r="G121" s="29">
        <v>155</v>
      </c>
      <c r="H121" s="29">
        <v>147</v>
      </c>
      <c r="I121" s="29">
        <v>183</v>
      </c>
      <c r="J121" s="29">
        <v>188</v>
      </c>
      <c r="K121" s="29">
        <v>136</v>
      </c>
      <c r="L121" s="29">
        <v>179</v>
      </c>
      <c r="M121" s="29">
        <v>182</v>
      </c>
      <c r="N121" s="29">
        <v>124</v>
      </c>
      <c r="O121" s="32">
        <f t="shared" si="0"/>
        <v>1979</v>
      </c>
      <c r="P121" s="56">
        <f t="shared" si="1"/>
        <v>164.91666666666666</v>
      </c>
    </row>
    <row r="122" spans="1:16" ht="17" x14ac:dyDescent="0.5">
      <c r="A122" s="2"/>
      <c r="B122" s="28" t="s">
        <v>185</v>
      </c>
      <c r="C122" s="29">
        <v>175</v>
      </c>
      <c r="D122" s="29">
        <v>159</v>
      </c>
      <c r="E122" s="29">
        <v>133</v>
      </c>
      <c r="F122" s="29">
        <v>186</v>
      </c>
      <c r="G122" s="29">
        <v>184</v>
      </c>
      <c r="H122" s="29">
        <v>129</v>
      </c>
      <c r="I122" s="29">
        <v>197</v>
      </c>
      <c r="J122" s="29">
        <v>187</v>
      </c>
      <c r="K122" s="29">
        <v>163</v>
      </c>
      <c r="L122" s="29">
        <v>174</v>
      </c>
      <c r="M122" s="29">
        <v>143</v>
      </c>
      <c r="N122" s="29">
        <v>157</v>
      </c>
      <c r="O122" s="32">
        <f t="shared" si="0"/>
        <v>1987</v>
      </c>
      <c r="P122" s="56">
        <f t="shared" si="1"/>
        <v>165.58333333333334</v>
      </c>
    </row>
    <row r="123" spans="1:16" ht="17" x14ac:dyDescent="0.5">
      <c r="A123" s="2"/>
      <c r="B123" s="28" t="s">
        <v>186</v>
      </c>
      <c r="C123" s="29">
        <v>183</v>
      </c>
      <c r="D123" s="29">
        <v>137</v>
      </c>
      <c r="E123" s="29">
        <v>138</v>
      </c>
      <c r="F123" s="29">
        <v>162</v>
      </c>
      <c r="G123" s="29">
        <v>182</v>
      </c>
      <c r="H123" s="29">
        <v>142</v>
      </c>
      <c r="I123" s="29">
        <v>172</v>
      </c>
      <c r="J123" s="29">
        <v>143</v>
      </c>
      <c r="K123" s="29">
        <v>170</v>
      </c>
      <c r="L123" s="29">
        <v>173</v>
      </c>
      <c r="M123" s="29">
        <v>123</v>
      </c>
      <c r="N123" s="29">
        <v>155</v>
      </c>
      <c r="O123" s="32">
        <f t="shared" si="0"/>
        <v>1880</v>
      </c>
      <c r="P123" s="56">
        <f t="shared" si="1"/>
        <v>156.66666666666666</v>
      </c>
    </row>
    <row r="124" spans="1:16" ht="17" x14ac:dyDescent="0.5">
      <c r="A124" s="2"/>
      <c r="B124" s="28" t="s">
        <v>187</v>
      </c>
      <c r="C124" s="29">
        <v>170</v>
      </c>
      <c r="D124" s="29">
        <v>153</v>
      </c>
      <c r="E124" s="29">
        <v>162</v>
      </c>
      <c r="F124" s="29">
        <v>149</v>
      </c>
      <c r="G124" s="29">
        <v>144</v>
      </c>
      <c r="H124" s="29">
        <v>172</v>
      </c>
      <c r="I124" s="29">
        <v>185</v>
      </c>
      <c r="J124" s="29">
        <v>122</v>
      </c>
      <c r="K124" s="29">
        <v>193</v>
      </c>
      <c r="L124" s="29">
        <v>142</v>
      </c>
      <c r="M124" s="29">
        <v>164</v>
      </c>
      <c r="N124" s="29">
        <v>173</v>
      </c>
      <c r="O124" s="32">
        <f t="shared" si="0"/>
        <v>1929</v>
      </c>
      <c r="P124" s="56">
        <f t="shared" si="1"/>
        <v>160.75</v>
      </c>
    </row>
    <row r="125" spans="1:16" ht="17" x14ac:dyDescent="0.5">
      <c r="A125" s="2"/>
      <c r="B125" s="28" t="s">
        <v>188</v>
      </c>
      <c r="C125" s="29">
        <v>141</v>
      </c>
      <c r="D125" s="29">
        <v>155</v>
      </c>
      <c r="E125" s="29">
        <v>154</v>
      </c>
      <c r="F125" s="29">
        <v>167</v>
      </c>
      <c r="G125" s="29">
        <v>117</v>
      </c>
      <c r="H125" s="29">
        <v>214</v>
      </c>
      <c r="I125" s="29">
        <v>191</v>
      </c>
      <c r="J125" s="29">
        <v>191</v>
      </c>
      <c r="K125" s="29">
        <v>202</v>
      </c>
      <c r="L125" s="29">
        <v>135</v>
      </c>
      <c r="M125" s="29">
        <v>168</v>
      </c>
      <c r="N125" s="29">
        <v>160</v>
      </c>
      <c r="O125" s="32">
        <f t="shared" si="0"/>
        <v>1995</v>
      </c>
      <c r="P125" s="56">
        <f t="shared" si="1"/>
        <v>166.25</v>
      </c>
    </row>
    <row r="126" spans="1:16" ht="17" x14ac:dyDescent="0.5">
      <c r="A126" s="2"/>
      <c r="B126" s="28" t="s">
        <v>189</v>
      </c>
      <c r="C126" s="29">
        <v>152</v>
      </c>
      <c r="D126" s="29">
        <v>177</v>
      </c>
      <c r="E126" s="29">
        <v>169</v>
      </c>
      <c r="F126" s="29">
        <v>120</v>
      </c>
      <c r="G126" s="29">
        <v>154</v>
      </c>
      <c r="H126" s="29">
        <v>182</v>
      </c>
      <c r="I126" s="29">
        <v>161</v>
      </c>
      <c r="J126" s="29">
        <v>178</v>
      </c>
      <c r="K126" s="29">
        <v>160</v>
      </c>
      <c r="L126" s="29">
        <v>129</v>
      </c>
      <c r="M126" s="29">
        <v>143</v>
      </c>
      <c r="N126" s="29">
        <v>161</v>
      </c>
      <c r="O126" s="32">
        <f t="shared" si="0"/>
        <v>1886</v>
      </c>
      <c r="P126" s="56">
        <f t="shared" si="1"/>
        <v>157.16666666666666</v>
      </c>
    </row>
    <row r="127" spans="1:16" ht="17" x14ac:dyDescent="0.5">
      <c r="A127" s="2"/>
      <c r="B127" s="28" t="s">
        <v>190</v>
      </c>
      <c r="C127" s="29">
        <v>177</v>
      </c>
      <c r="D127" s="29">
        <v>178</v>
      </c>
      <c r="E127" s="29">
        <v>168</v>
      </c>
      <c r="F127" s="29">
        <v>137</v>
      </c>
      <c r="G127" s="29">
        <v>174</v>
      </c>
      <c r="H127" s="29">
        <v>194</v>
      </c>
      <c r="I127" s="29">
        <v>169</v>
      </c>
      <c r="J127" s="29">
        <v>193</v>
      </c>
      <c r="K127" s="29">
        <v>143</v>
      </c>
      <c r="L127" s="29">
        <v>154</v>
      </c>
      <c r="M127" s="29">
        <v>157</v>
      </c>
      <c r="N127" s="29">
        <v>134</v>
      </c>
      <c r="O127" s="32">
        <f t="shared" si="0"/>
        <v>1978</v>
      </c>
      <c r="P127" s="56">
        <f t="shared" si="1"/>
        <v>164.83333333333334</v>
      </c>
    </row>
    <row r="128" spans="1:16" ht="17" x14ac:dyDescent="0.5">
      <c r="A128" s="2"/>
      <c r="B128" s="28" t="s">
        <v>191</v>
      </c>
      <c r="C128" s="29">
        <v>179</v>
      </c>
      <c r="D128" s="29">
        <v>161</v>
      </c>
      <c r="E128" s="29">
        <v>153</v>
      </c>
      <c r="F128" s="29">
        <v>181</v>
      </c>
      <c r="G128" s="29">
        <v>147</v>
      </c>
      <c r="H128" s="29">
        <v>146</v>
      </c>
      <c r="I128" s="29">
        <v>172</v>
      </c>
      <c r="J128" s="29">
        <v>204</v>
      </c>
      <c r="K128" s="29">
        <v>125</v>
      </c>
      <c r="L128" s="29">
        <v>164</v>
      </c>
      <c r="M128" s="29">
        <v>156</v>
      </c>
      <c r="N128" s="29">
        <v>108</v>
      </c>
      <c r="O128" s="32">
        <f t="shared" si="0"/>
        <v>1896</v>
      </c>
      <c r="P128" s="56">
        <f t="shared" si="1"/>
        <v>158</v>
      </c>
    </row>
    <row r="129" spans="1:16" ht="17" x14ac:dyDescent="0.5">
      <c r="A129" s="2"/>
      <c r="B129" s="28" t="s">
        <v>192</v>
      </c>
      <c r="C129" s="29">
        <v>176</v>
      </c>
      <c r="D129" s="29">
        <v>128</v>
      </c>
      <c r="E129" s="29">
        <v>117</v>
      </c>
      <c r="F129" s="29">
        <v>172</v>
      </c>
      <c r="G129" s="29">
        <v>194</v>
      </c>
      <c r="H129" s="29">
        <v>157</v>
      </c>
      <c r="I129" s="29">
        <v>182</v>
      </c>
      <c r="J129" s="29">
        <v>186</v>
      </c>
      <c r="K129" s="29">
        <v>164</v>
      </c>
      <c r="L129" s="29">
        <v>176</v>
      </c>
      <c r="M129" s="29">
        <v>130</v>
      </c>
      <c r="N129" s="29">
        <v>162</v>
      </c>
      <c r="O129" s="32">
        <f t="shared" si="0"/>
        <v>1944</v>
      </c>
      <c r="P129" s="56">
        <f t="shared" si="1"/>
        <v>162</v>
      </c>
    </row>
    <row r="130" spans="1:16" ht="17" x14ac:dyDescent="0.5">
      <c r="A130" s="2"/>
      <c r="B130" s="28" t="s">
        <v>193</v>
      </c>
      <c r="C130" s="29">
        <v>154</v>
      </c>
      <c r="D130" s="29">
        <v>132</v>
      </c>
      <c r="E130" s="29">
        <v>134</v>
      </c>
      <c r="F130" s="29">
        <v>210</v>
      </c>
      <c r="G130" s="29">
        <v>161</v>
      </c>
      <c r="H130" s="29">
        <v>188</v>
      </c>
      <c r="I130" s="29">
        <v>204</v>
      </c>
      <c r="J130" s="29">
        <v>141</v>
      </c>
      <c r="K130" s="29">
        <v>187</v>
      </c>
      <c r="L130" s="29">
        <v>168</v>
      </c>
      <c r="M130" s="29">
        <v>135</v>
      </c>
      <c r="N130" s="29">
        <v>185</v>
      </c>
      <c r="O130" s="32">
        <f t="shared" si="0"/>
        <v>1999</v>
      </c>
      <c r="P130" s="56">
        <f t="shared" si="1"/>
        <v>166.58333333333334</v>
      </c>
    </row>
    <row r="131" spans="1:16" ht="17" x14ac:dyDescent="0.5">
      <c r="A131" s="2"/>
      <c r="B131" s="28" t="s">
        <v>194</v>
      </c>
      <c r="C131" s="29">
        <v>152</v>
      </c>
      <c r="D131" s="29">
        <v>141</v>
      </c>
      <c r="E131" s="29">
        <v>183</v>
      </c>
      <c r="F131" s="29">
        <v>153</v>
      </c>
      <c r="G131" s="29">
        <v>138</v>
      </c>
      <c r="H131" s="29">
        <v>180</v>
      </c>
      <c r="I131" s="29">
        <v>194</v>
      </c>
      <c r="J131" s="29">
        <v>157</v>
      </c>
      <c r="K131" s="29">
        <v>164</v>
      </c>
      <c r="L131" s="29">
        <v>151</v>
      </c>
      <c r="M131" s="29">
        <v>142</v>
      </c>
      <c r="N131" s="29">
        <v>154</v>
      </c>
      <c r="O131" s="32">
        <f t="shared" si="0"/>
        <v>1909</v>
      </c>
      <c r="P131" s="56">
        <f t="shared" si="1"/>
        <v>159.08333333333334</v>
      </c>
    </row>
    <row r="132" spans="1:16" ht="17" x14ac:dyDescent="0.5">
      <c r="A132" s="2"/>
      <c r="B132" s="28" t="s">
        <v>195</v>
      </c>
      <c r="C132" s="29">
        <v>134</v>
      </c>
      <c r="D132" s="29">
        <v>180</v>
      </c>
      <c r="E132" s="29">
        <v>162</v>
      </c>
      <c r="F132" s="29">
        <v>117</v>
      </c>
      <c r="G132" s="29">
        <v>135</v>
      </c>
      <c r="H132" s="29">
        <v>199</v>
      </c>
      <c r="I132" s="29">
        <v>190</v>
      </c>
      <c r="J132" s="29">
        <v>188</v>
      </c>
      <c r="K132" s="29">
        <v>166</v>
      </c>
      <c r="L132" s="29">
        <v>132</v>
      </c>
      <c r="M132" s="29">
        <v>185</v>
      </c>
      <c r="N132" s="29">
        <v>136</v>
      </c>
      <c r="O132" s="32">
        <f t="shared" si="0"/>
        <v>1924</v>
      </c>
      <c r="P132" s="56">
        <f t="shared" si="1"/>
        <v>160.33333333333334</v>
      </c>
    </row>
    <row r="133" spans="1:16" ht="17" x14ac:dyDescent="0.5">
      <c r="A133" s="2"/>
      <c r="B133" s="28" t="s">
        <v>196</v>
      </c>
      <c r="C133" s="29">
        <v>134</v>
      </c>
      <c r="D133" s="29">
        <v>176</v>
      </c>
      <c r="E133" s="29">
        <v>160</v>
      </c>
      <c r="F133" s="29">
        <v>140</v>
      </c>
      <c r="G133" s="29">
        <v>174</v>
      </c>
      <c r="H133" s="29">
        <v>199</v>
      </c>
      <c r="I133" s="29">
        <v>147</v>
      </c>
      <c r="J133" s="29">
        <v>186</v>
      </c>
      <c r="K133" s="29">
        <v>174</v>
      </c>
      <c r="L133" s="29">
        <v>112</v>
      </c>
      <c r="M133" s="29">
        <v>143</v>
      </c>
      <c r="N133" s="29">
        <v>145</v>
      </c>
      <c r="O133" s="32">
        <f t="shared" si="0"/>
        <v>1890</v>
      </c>
      <c r="P133" s="56">
        <f t="shared" si="1"/>
        <v>157.5</v>
      </c>
    </row>
    <row r="134" spans="1:16" ht="17" x14ac:dyDescent="0.5">
      <c r="A134" s="2"/>
      <c r="B134" s="28" t="s">
        <v>197</v>
      </c>
      <c r="C134" s="29">
        <v>172</v>
      </c>
      <c r="D134" s="29">
        <v>173</v>
      </c>
      <c r="E134" s="29">
        <v>192</v>
      </c>
      <c r="F134" s="29">
        <v>131</v>
      </c>
      <c r="G134" s="29">
        <v>178</v>
      </c>
      <c r="H134" s="29">
        <v>157</v>
      </c>
      <c r="I134" s="29">
        <v>143</v>
      </c>
      <c r="J134" s="29">
        <v>197</v>
      </c>
      <c r="K134" s="29">
        <v>146</v>
      </c>
      <c r="L134" s="29">
        <v>144</v>
      </c>
      <c r="M134" s="29">
        <v>174</v>
      </c>
      <c r="N134" s="29">
        <v>113</v>
      </c>
      <c r="O134" s="32">
        <f t="shared" si="0"/>
        <v>1920</v>
      </c>
      <c r="P134" s="56">
        <f t="shared" si="1"/>
        <v>160</v>
      </c>
    </row>
    <row r="135" spans="1:16" ht="17" x14ac:dyDescent="0.5">
      <c r="A135" s="2"/>
      <c r="B135" s="28" t="s">
        <v>198</v>
      </c>
      <c r="C135" s="29">
        <v>190</v>
      </c>
      <c r="D135" s="29">
        <v>173</v>
      </c>
      <c r="E135" s="29">
        <v>165</v>
      </c>
      <c r="F135" s="29">
        <v>130</v>
      </c>
      <c r="G135" s="29">
        <v>171</v>
      </c>
      <c r="H135" s="29">
        <v>178</v>
      </c>
      <c r="I135" s="29">
        <v>186</v>
      </c>
      <c r="J135" s="29">
        <v>181</v>
      </c>
      <c r="K135" s="29">
        <v>128</v>
      </c>
      <c r="L135" s="29">
        <v>169</v>
      </c>
      <c r="M135" s="29">
        <v>162</v>
      </c>
      <c r="N135" s="29">
        <v>91</v>
      </c>
      <c r="O135" s="32">
        <f t="shared" si="0"/>
        <v>1924</v>
      </c>
      <c r="P135" s="56">
        <f t="shared" si="1"/>
        <v>160.33333333333334</v>
      </c>
    </row>
    <row r="136" spans="1:16" ht="17" x14ac:dyDescent="0.5">
      <c r="A136" s="2"/>
      <c r="B136" s="28" t="s">
        <v>199</v>
      </c>
      <c r="C136" s="29">
        <v>170</v>
      </c>
      <c r="D136" s="29">
        <v>143</v>
      </c>
      <c r="E136" s="29">
        <v>146</v>
      </c>
      <c r="F136" s="29">
        <v>161</v>
      </c>
      <c r="G136" s="29">
        <v>174</v>
      </c>
      <c r="H136" s="29">
        <v>147</v>
      </c>
      <c r="I136" s="29">
        <v>198</v>
      </c>
      <c r="J136" s="29">
        <v>155</v>
      </c>
      <c r="K136" s="29">
        <v>172</v>
      </c>
      <c r="L136" s="29">
        <v>165</v>
      </c>
      <c r="M136" s="29">
        <v>132</v>
      </c>
      <c r="N136" s="29">
        <v>109</v>
      </c>
      <c r="O136" s="32">
        <f t="shared" si="0"/>
        <v>1872</v>
      </c>
      <c r="P136" s="56">
        <f t="shared" si="1"/>
        <v>156</v>
      </c>
    </row>
    <row r="137" spans="1:16" ht="17" x14ac:dyDescent="0.5">
      <c r="A137" s="2"/>
      <c r="B137" s="28" t="s">
        <v>200</v>
      </c>
      <c r="C137" s="29">
        <v>197</v>
      </c>
      <c r="D137" s="29">
        <v>122</v>
      </c>
      <c r="E137" s="29">
        <v>139</v>
      </c>
      <c r="F137" s="29">
        <v>175</v>
      </c>
      <c r="G137" s="29">
        <v>170</v>
      </c>
      <c r="H137" s="29">
        <v>187</v>
      </c>
      <c r="I137" s="29">
        <v>194</v>
      </c>
      <c r="J137" s="29">
        <v>156</v>
      </c>
      <c r="K137" s="29">
        <v>181</v>
      </c>
      <c r="L137" s="29">
        <v>168</v>
      </c>
      <c r="M137" s="29">
        <v>115</v>
      </c>
      <c r="N137" s="29">
        <v>145</v>
      </c>
      <c r="O137" s="32">
        <f t="shared" si="0"/>
        <v>1949</v>
      </c>
      <c r="P137" s="56">
        <f t="shared" si="1"/>
        <v>162.41666666666666</v>
      </c>
    </row>
    <row r="138" spans="1:16" ht="17" x14ac:dyDescent="0.5">
      <c r="A138" s="2"/>
      <c r="B138" s="28" t="s">
        <v>201</v>
      </c>
      <c r="C138" s="29">
        <v>161</v>
      </c>
      <c r="D138" s="29">
        <v>143</v>
      </c>
      <c r="E138" s="29">
        <v>160</v>
      </c>
      <c r="F138" s="29">
        <v>159</v>
      </c>
      <c r="G138" s="29">
        <v>165</v>
      </c>
      <c r="H138" s="29">
        <v>187</v>
      </c>
      <c r="I138" s="29">
        <v>169</v>
      </c>
      <c r="J138" s="29">
        <v>130</v>
      </c>
      <c r="K138" s="29">
        <v>193</v>
      </c>
      <c r="L138" s="29">
        <v>143</v>
      </c>
      <c r="M138" s="29">
        <v>133</v>
      </c>
      <c r="N138" s="29">
        <v>187</v>
      </c>
      <c r="O138" s="32">
        <f t="shared" si="0"/>
        <v>1930</v>
      </c>
      <c r="P138" s="56">
        <f t="shared" si="1"/>
        <v>160.83333333333334</v>
      </c>
    </row>
    <row r="139" spans="1:16" ht="17" x14ac:dyDescent="0.5">
      <c r="A139" s="2"/>
      <c r="B139" s="28" t="s">
        <v>202</v>
      </c>
      <c r="C139" s="29">
        <v>124</v>
      </c>
      <c r="D139" s="29"/>
      <c r="E139" s="29">
        <v>144</v>
      </c>
      <c r="F139" s="29">
        <v>154</v>
      </c>
      <c r="G139" s="29">
        <v>126</v>
      </c>
      <c r="H139" s="29">
        <v>210</v>
      </c>
      <c r="I139" s="29">
        <v>197</v>
      </c>
      <c r="J139" s="29">
        <v>174</v>
      </c>
      <c r="K139" s="29">
        <v>166</v>
      </c>
      <c r="L139" s="29">
        <v>155</v>
      </c>
      <c r="M139" s="29">
        <v>155</v>
      </c>
      <c r="N139" s="29">
        <v>168</v>
      </c>
      <c r="O139" s="32">
        <f t="shared" si="0"/>
        <v>1773</v>
      </c>
      <c r="P139" s="56">
        <f t="shared" si="1"/>
        <v>161.18181818181819</v>
      </c>
    </row>
    <row r="140" spans="1:16" ht="17" x14ac:dyDescent="0.5">
      <c r="A140" s="2"/>
      <c r="B140" s="28" t="s">
        <v>203</v>
      </c>
      <c r="C140" s="29">
        <v>122</v>
      </c>
      <c r="D140" s="29"/>
      <c r="E140" s="29">
        <v>158</v>
      </c>
      <c r="F140" s="29">
        <v>142</v>
      </c>
      <c r="G140" s="29">
        <v>192</v>
      </c>
      <c r="H140" s="29">
        <v>183</v>
      </c>
      <c r="I140" s="29">
        <v>160</v>
      </c>
      <c r="J140" s="29">
        <v>193</v>
      </c>
      <c r="K140" s="29">
        <v>163</v>
      </c>
      <c r="L140" s="29">
        <v>138</v>
      </c>
      <c r="M140" s="29">
        <v>151</v>
      </c>
      <c r="N140" s="29">
        <v>149</v>
      </c>
      <c r="O140" s="32">
        <f t="shared" si="0"/>
        <v>1751</v>
      </c>
      <c r="P140" s="56">
        <f t="shared" si="1"/>
        <v>159.18181818181819</v>
      </c>
    </row>
    <row r="141" spans="1:16" ht="17" x14ac:dyDescent="0.5">
      <c r="A141" s="2"/>
      <c r="B141" s="28" t="s">
        <v>204</v>
      </c>
      <c r="C141" s="29">
        <v>153</v>
      </c>
      <c r="D141" s="29"/>
      <c r="E141" s="29">
        <v>177</v>
      </c>
      <c r="F141" s="29"/>
      <c r="G141" s="29">
        <v>171</v>
      </c>
      <c r="H141" s="29"/>
      <c r="I141" s="29">
        <v>128</v>
      </c>
      <c r="J141" s="29">
        <v>179</v>
      </c>
      <c r="K141" s="29"/>
      <c r="L141" s="29">
        <v>148</v>
      </c>
      <c r="M141" s="29"/>
      <c r="N141" s="29">
        <v>126</v>
      </c>
      <c r="O141" s="32">
        <f t="shared" si="0"/>
        <v>1082</v>
      </c>
      <c r="P141" s="56">
        <f t="shared" si="1"/>
        <v>154.57142857142858</v>
      </c>
    </row>
    <row r="142" spans="1:16" ht="17" x14ac:dyDescent="0.5">
      <c r="A142" s="2"/>
      <c r="B142" s="27" t="s">
        <v>167</v>
      </c>
      <c r="C142" s="32">
        <f>SUM(C111:C141)</f>
        <v>4978</v>
      </c>
      <c r="D142" s="32">
        <f t="shared" ref="D142:N142" si="2">SUM(D111:D141)</f>
        <v>4466</v>
      </c>
      <c r="E142" s="32">
        <f t="shared" si="2"/>
        <v>4977</v>
      </c>
      <c r="F142" s="32">
        <f t="shared" si="2"/>
        <v>4616</v>
      </c>
      <c r="G142" s="32">
        <f t="shared" si="2"/>
        <v>4972</v>
      </c>
      <c r="H142" s="32">
        <f t="shared" si="2"/>
        <v>5230</v>
      </c>
      <c r="I142" s="32">
        <f t="shared" si="2"/>
        <v>5425</v>
      </c>
      <c r="J142" s="32">
        <f t="shared" si="2"/>
        <v>5455</v>
      </c>
      <c r="K142" s="32">
        <f t="shared" si="2"/>
        <v>5009</v>
      </c>
      <c r="L142" s="32">
        <f t="shared" si="2"/>
        <v>4742</v>
      </c>
      <c r="M142" s="32">
        <f t="shared" si="2"/>
        <v>4603</v>
      </c>
      <c r="N142" s="32">
        <f t="shared" si="2"/>
        <v>4525</v>
      </c>
      <c r="O142" s="32">
        <f t="shared" si="0"/>
        <v>58998</v>
      </c>
    </row>
    <row r="143" spans="1:16" ht="17" x14ac:dyDescent="0.5">
      <c r="A143" s="2"/>
      <c r="B143" s="74" t="s">
        <v>288</v>
      </c>
      <c r="C143" s="57">
        <f>AVERAGE(C111:C141)</f>
        <v>160.58064516129033</v>
      </c>
      <c r="D143" s="57">
        <f t="shared" ref="D143:N143" si="3">AVERAGE(D111:D141)</f>
        <v>159.5</v>
      </c>
      <c r="E143" s="57">
        <f t="shared" si="3"/>
        <v>160.54838709677421</v>
      </c>
      <c r="F143" s="57">
        <f t="shared" si="3"/>
        <v>153.86666666666667</v>
      </c>
      <c r="G143" s="57">
        <f t="shared" si="3"/>
        <v>160.38709677419354</v>
      </c>
      <c r="H143" s="57">
        <f t="shared" si="3"/>
        <v>174.33333333333334</v>
      </c>
      <c r="I143" s="57">
        <f t="shared" si="3"/>
        <v>175</v>
      </c>
      <c r="J143" s="57">
        <f t="shared" si="3"/>
        <v>175.96774193548387</v>
      </c>
      <c r="K143" s="57">
        <f t="shared" si="3"/>
        <v>166.96666666666667</v>
      </c>
      <c r="L143" s="57">
        <f t="shared" si="3"/>
        <v>152.96774193548387</v>
      </c>
      <c r="M143" s="57">
        <f t="shared" si="3"/>
        <v>153.43333333333334</v>
      </c>
      <c r="N143" s="57">
        <f t="shared" si="3"/>
        <v>145.96774193548387</v>
      </c>
      <c r="O143" s="57"/>
    </row>
    <row r="144" spans="1:16" ht="17" x14ac:dyDescent="0.5">
      <c r="A144" s="2"/>
      <c r="B144" s="75"/>
    </row>
    <row r="145" spans="1:7" ht="17" x14ac:dyDescent="0.5">
      <c r="A145" s="2"/>
      <c r="B145" s="58"/>
    </row>
    <row r="146" spans="1:7" ht="17" x14ac:dyDescent="0.5">
      <c r="A146" s="2" t="s">
        <v>2</v>
      </c>
      <c r="B146" s="55" t="s">
        <v>280</v>
      </c>
    </row>
    <row r="147" spans="1:7" ht="17" x14ac:dyDescent="0.5">
      <c r="A147" s="2"/>
    </row>
    <row r="148" spans="1:7" ht="17" x14ac:dyDescent="0.5">
      <c r="A148" s="2" t="s">
        <v>1</v>
      </c>
      <c r="B148" t="s">
        <v>281</v>
      </c>
      <c r="C148">
        <v>58998</v>
      </c>
      <c r="D148" t="s">
        <v>282</v>
      </c>
    </row>
    <row r="149" spans="1:7" ht="17" x14ac:dyDescent="0.5">
      <c r="A149" s="2"/>
    </row>
    <row r="150" spans="1:7" ht="17" x14ac:dyDescent="0.5">
      <c r="A150" s="2" t="s">
        <v>0</v>
      </c>
      <c r="B150" t="s">
        <v>283</v>
      </c>
      <c r="E150" s="56">
        <f>MIN(C111:N141)</f>
        <v>91</v>
      </c>
      <c r="F150" t="s">
        <v>282</v>
      </c>
    </row>
    <row r="151" spans="1:7" ht="17" x14ac:dyDescent="0.5">
      <c r="A151" s="2"/>
    </row>
    <row r="152" spans="1:7" ht="17" x14ac:dyDescent="0.5">
      <c r="A152" s="2" t="s">
        <v>38</v>
      </c>
      <c r="B152" t="s">
        <v>284</v>
      </c>
      <c r="D152" s="56">
        <f>MAX(C111:N141)</f>
        <v>221</v>
      </c>
      <c r="E152" t="s">
        <v>282</v>
      </c>
    </row>
    <row r="153" spans="1:7" ht="17" x14ac:dyDescent="0.5">
      <c r="A153" s="2"/>
    </row>
    <row r="154" spans="1:7" ht="17" x14ac:dyDescent="0.5">
      <c r="A154" s="2" t="s">
        <v>40</v>
      </c>
      <c r="B154" t="s">
        <v>285</v>
      </c>
      <c r="F154">
        <v>130</v>
      </c>
      <c r="G154" t="s">
        <v>286</v>
      </c>
    </row>
    <row r="155" spans="1:7" ht="17" x14ac:dyDescent="0.5">
      <c r="A155" s="2"/>
    </row>
    <row r="156" spans="1:7" ht="17" x14ac:dyDescent="0.5">
      <c r="A156" s="2" t="s">
        <v>42</v>
      </c>
      <c r="B156" s="55" t="s">
        <v>280</v>
      </c>
    </row>
    <row r="157" spans="1:7" ht="17" x14ac:dyDescent="0.5">
      <c r="A157" s="2"/>
    </row>
    <row r="158" spans="1:7" ht="17" x14ac:dyDescent="0.5">
      <c r="A158" s="2" t="s">
        <v>54</v>
      </c>
      <c r="B158" s="55" t="s">
        <v>280</v>
      </c>
    </row>
    <row r="160" spans="1:7" ht="17" x14ac:dyDescent="0.5">
      <c r="A160" s="2" t="s">
        <v>65</v>
      </c>
      <c r="B160" t="s">
        <v>290</v>
      </c>
      <c r="C160" s="56">
        <f>AVERAGE(C111:N141)</f>
        <v>161.63835616438357</v>
      </c>
      <c r="D160" t="s">
        <v>289</v>
      </c>
    </row>
    <row r="162" spans="1:6" ht="17" x14ac:dyDescent="0.5">
      <c r="A162" s="2" t="s">
        <v>68</v>
      </c>
      <c r="B162" t="s">
        <v>291</v>
      </c>
      <c r="E162">
        <f>MODE(C111:N141)</f>
        <v>174</v>
      </c>
      <c r="F162" t="s">
        <v>292</v>
      </c>
    </row>
    <row r="164" spans="1:6" ht="17" x14ac:dyDescent="0.5">
      <c r="A164" s="2" t="s">
        <v>276</v>
      </c>
      <c r="B164" t="s">
        <v>293</v>
      </c>
      <c r="D164">
        <f>QUARTILE(C111:N141,1)</f>
        <v>145</v>
      </c>
      <c r="E164" t="s">
        <v>294</v>
      </c>
    </row>
    <row r="165" spans="1:6" ht="17" x14ac:dyDescent="0.5">
      <c r="A165" s="2"/>
    </row>
    <row r="166" spans="1:6" ht="17" x14ac:dyDescent="0.5">
      <c r="A166" s="2" t="s">
        <v>277</v>
      </c>
      <c r="B166" t="s">
        <v>295</v>
      </c>
      <c r="E166" s="56">
        <f>MEDIAN(C111:N141)</f>
        <v>163</v>
      </c>
      <c r="F166" t="s">
        <v>286</v>
      </c>
    </row>
    <row r="168" spans="1:6" ht="17" x14ac:dyDescent="0.5">
      <c r="A168" s="2" t="s">
        <v>278</v>
      </c>
      <c r="B168" t="s">
        <v>296</v>
      </c>
      <c r="D168">
        <f>QUARTILE(C111:N141,3)</f>
        <v>178</v>
      </c>
      <c r="E168" t="s">
        <v>294</v>
      </c>
    </row>
  </sheetData>
  <mergeCells count="4">
    <mergeCell ref="B143:B144"/>
    <mergeCell ref="P109:P110"/>
    <mergeCell ref="A1:I1"/>
    <mergeCell ref="B38:I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Eksempel</vt:lpstr>
      <vt:lpstr>Opgave 1</vt:lpstr>
      <vt:lpstr>Opgave 2</vt:lpstr>
      <vt:lpstr>Opgave 3</vt:lpstr>
      <vt:lpstr>Opgave 4</vt:lpstr>
      <vt:lpstr>Opgave 5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Firat Ozel</cp:lastModifiedBy>
  <dcterms:created xsi:type="dcterms:W3CDTF">2012-02-01T15:47:17Z</dcterms:created>
  <dcterms:modified xsi:type="dcterms:W3CDTF">2018-08-09T10:57:01Z</dcterms:modified>
</cp:coreProperties>
</file>