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yj\Desktop\"/>
    </mc:Choice>
  </mc:AlternateContent>
  <xr:revisionPtr revIDLastSave="0" documentId="10_ncr:100000_{B02D72AB-9443-4864-AEFE-39377858E9C4}" xr6:coauthVersionLast="31" xr6:coauthVersionMax="31" xr10:uidLastSave="{00000000-0000-0000-0000-000000000000}"/>
  <bookViews>
    <workbookView xWindow="0" yWindow="0" windowWidth="19200" windowHeight="6960" firstSheet="1" activeTab="7" xr2:uid="{00000000-000D-0000-FFFF-FFFF00000000}"/>
  </bookViews>
  <sheets>
    <sheet name="JRplotdata" sheetId="4" state="veryHidden" r:id="rId1"/>
    <sheet name="Eksempel" sheetId="10" r:id="rId2"/>
    <sheet name="Opgave 1" sheetId="1" r:id="rId3"/>
    <sheet name="Opgave 2" sheetId="2" r:id="rId4"/>
    <sheet name="Opgave 3" sheetId="3" r:id="rId5"/>
    <sheet name="Opgave 4" sheetId="9" r:id="rId6"/>
    <sheet name="Opgave 5" sheetId="6" r:id="rId7"/>
    <sheet name="Facitliste" sheetId="7" r:id="rId8"/>
  </sheets>
  <calcPr calcId="179017"/>
</workbook>
</file>

<file path=xl/calcChain.xml><?xml version="1.0" encoding="utf-8"?>
<calcChain xmlns="http://schemas.openxmlformats.org/spreadsheetml/2006/main">
  <c r="D29" i="6" l="1"/>
  <c r="E29" i="6"/>
  <c r="F29" i="6"/>
  <c r="G29" i="6"/>
  <c r="H29" i="6"/>
  <c r="I29" i="6"/>
  <c r="J29" i="6"/>
  <c r="K29" i="6"/>
  <c r="L29" i="6"/>
  <c r="M29" i="6"/>
  <c r="C29" i="6"/>
  <c r="D25" i="6"/>
  <c r="E25" i="6"/>
  <c r="F25" i="6"/>
  <c r="G25" i="6"/>
  <c r="H25" i="6"/>
  <c r="I25" i="6"/>
  <c r="J25" i="6"/>
  <c r="K25" i="6"/>
  <c r="L25" i="6"/>
  <c r="M25" i="6"/>
  <c r="C25" i="6"/>
  <c r="D21" i="6"/>
  <c r="E21" i="6"/>
  <c r="F21" i="6"/>
  <c r="G21" i="6"/>
  <c r="H21" i="6"/>
  <c r="I21" i="6"/>
  <c r="J21" i="6"/>
  <c r="K21" i="6"/>
  <c r="L21" i="6"/>
  <c r="M21" i="6"/>
  <c r="C21" i="6"/>
  <c r="D17" i="6"/>
  <c r="E17" i="6"/>
  <c r="F17" i="6"/>
  <c r="G17" i="6"/>
  <c r="H17" i="6"/>
  <c r="I17" i="6"/>
  <c r="J17" i="6"/>
  <c r="K17" i="6"/>
  <c r="L17" i="6"/>
  <c r="M17" i="6"/>
  <c r="C17" i="6"/>
  <c r="D13" i="6"/>
  <c r="E13" i="6"/>
  <c r="F13" i="6"/>
  <c r="G13" i="6"/>
  <c r="H13" i="6"/>
  <c r="I13" i="6"/>
  <c r="J13" i="6"/>
  <c r="K13" i="6"/>
  <c r="L13" i="6"/>
  <c r="M13" i="6"/>
  <c r="C13" i="6"/>
  <c r="D9" i="6"/>
  <c r="E9" i="6"/>
  <c r="F9" i="6"/>
  <c r="G9" i="6"/>
  <c r="H9" i="6"/>
  <c r="I9" i="6"/>
  <c r="J9" i="6"/>
  <c r="K9" i="6"/>
  <c r="L9" i="6"/>
  <c r="M9" i="6"/>
  <c r="C9" i="6"/>
  <c r="D5" i="6"/>
  <c r="E5" i="6"/>
  <c r="F5" i="6"/>
  <c r="G5" i="6"/>
  <c r="H5" i="6"/>
  <c r="I5" i="6"/>
  <c r="J5" i="6"/>
  <c r="K5" i="6"/>
  <c r="L5" i="6"/>
  <c r="M5" i="6"/>
  <c r="C5" i="6"/>
  <c r="D14" i="9"/>
  <c r="E14" i="9"/>
  <c r="F14" i="9"/>
  <c r="G14" i="9"/>
  <c r="H14" i="9"/>
  <c r="I14" i="9"/>
  <c r="C14" i="9"/>
  <c r="D13" i="9"/>
  <c r="E13" i="9"/>
  <c r="F13" i="9"/>
  <c r="G13" i="9"/>
  <c r="H13" i="9"/>
  <c r="I13" i="9"/>
  <c r="C13" i="9"/>
  <c r="D14" i="3"/>
  <c r="E14" i="3"/>
  <c r="F14" i="3"/>
  <c r="G14" i="3"/>
  <c r="H14" i="3"/>
  <c r="I14" i="3"/>
  <c r="C14" i="3"/>
  <c r="I15" i="3"/>
  <c r="D15" i="3"/>
  <c r="E15" i="3"/>
  <c r="F15" i="3"/>
  <c r="G15" i="3"/>
  <c r="H15" i="3"/>
  <c r="C15" i="3"/>
  <c r="D13" i="3"/>
  <c r="E13" i="3"/>
  <c r="F13" i="3"/>
  <c r="G13" i="3"/>
  <c r="H13" i="3"/>
  <c r="I13" i="3"/>
  <c r="C13" i="3"/>
  <c r="F13" i="2"/>
  <c r="G13" i="2"/>
  <c r="H13" i="2"/>
  <c r="I13" i="2"/>
  <c r="C13" i="2"/>
  <c r="D13" i="2"/>
  <c r="E13" i="2"/>
  <c r="F12" i="2"/>
  <c r="G12" i="2"/>
  <c r="H12" i="2"/>
  <c r="I12" i="2"/>
  <c r="E12" i="2"/>
  <c r="D12" i="2"/>
  <c r="D15" i="1"/>
  <c r="E15" i="1"/>
  <c r="I15" i="1"/>
  <c r="F15" i="1"/>
  <c r="G15" i="1"/>
  <c r="H15" i="1"/>
  <c r="C15" i="1"/>
  <c r="F14" i="1"/>
  <c r="G14" i="1"/>
  <c r="H14" i="1"/>
  <c r="I14" i="1"/>
  <c r="C14" i="1"/>
  <c r="E14" i="1"/>
  <c r="D14" i="1"/>
  <c r="E13" i="1"/>
  <c r="F13" i="1"/>
  <c r="G13" i="1" s="1"/>
  <c r="H13" i="1" s="1"/>
  <c r="I13" i="1" s="1"/>
  <c r="D13" i="1"/>
  <c r="E13" i="10"/>
  <c r="F13" i="10"/>
  <c r="G13" i="10" s="1"/>
  <c r="H13" i="10" s="1"/>
  <c r="I13" i="10" s="1"/>
  <c r="D13" i="10"/>
  <c r="D132" i="7" l="1"/>
  <c r="E132" i="7"/>
  <c r="F132" i="7"/>
  <c r="G132" i="7"/>
  <c r="H132" i="7"/>
  <c r="I132" i="7"/>
  <c r="J132" i="7"/>
  <c r="K132" i="7"/>
  <c r="L132" i="7"/>
  <c r="M132" i="7"/>
  <c r="C132" i="7"/>
  <c r="D128" i="7"/>
  <c r="E128" i="7"/>
  <c r="F128" i="7"/>
  <c r="G128" i="7"/>
  <c r="H128" i="7"/>
  <c r="I128" i="7"/>
  <c r="J128" i="7"/>
  <c r="K128" i="7"/>
  <c r="L128" i="7"/>
  <c r="M128" i="7"/>
  <c r="C128" i="7"/>
  <c r="D124" i="7"/>
  <c r="E124" i="7"/>
  <c r="F124" i="7"/>
  <c r="G124" i="7"/>
  <c r="H124" i="7"/>
  <c r="I124" i="7"/>
  <c r="J124" i="7"/>
  <c r="K124" i="7"/>
  <c r="L124" i="7"/>
  <c r="M124" i="7"/>
  <c r="C124" i="7"/>
  <c r="D120" i="7"/>
  <c r="E120" i="7"/>
  <c r="F120" i="7"/>
  <c r="G120" i="7"/>
  <c r="H120" i="7"/>
  <c r="I120" i="7"/>
  <c r="J120" i="7"/>
  <c r="K120" i="7"/>
  <c r="L120" i="7"/>
  <c r="M120" i="7"/>
  <c r="C120" i="7"/>
  <c r="D116" i="7"/>
  <c r="E116" i="7"/>
  <c r="F116" i="7"/>
  <c r="G116" i="7"/>
  <c r="H116" i="7"/>
  <c r="I116" i="7"/>
  <c r="J116" i="7"/>
  <c r="K116" i="7"/>
  <c r="L116" i="7"/>
  <c r="M116" i="7"/>
  <c r="C116" i="7"/>
  <c r="D112" i="7"/>
  <c r="E112" i="7"/>
  <c r="F112" i="7"/>
  <c r="G112" i="7"/>
  <c r="H112" i="7"/>
  <c r="I112" i="7"/>
  <c r="J112" i="7"/>
  <c r="K112" i="7"/>
  <c r="L112" i="7"/>
  <c r="M112" i="7"/>
  <c r="C112" i="7"/>
  <c r="D108" i="7"/>
  <c r="E108" i="7"/>
  <c r="F108" i="7"/>
  <c r="G108" i="7"/>
  <c r="H108" i="7"/>
  <c r="I108" i="7"/>
  <c r="J108" i="7"/>
  <c r="K108" i="7"/>
  <c r="L108" i="7"/>
  <c r="M108" i="7"/>
  <c r="C108" i="7"/>
  <c r="F48" i="7"/>
  <c r="G48" i="7"/>
  <c r="H48" i="7"/>
  <c r="I48" i="7"/>
  <c r="E48" i="7"/>
  <c r="B3" i="4"/>
  <c r="B4" i="4" s="1"/>
  <c r="B2" i="4"/>
</calcChain>
</file>

<file path=xl/sharedStrings.xml><?xml version="1.0" encoding="utf-8"?>
<sst xmlns="http://schemas.openxmlformats.org/spreadsheetml/2006/main" count="197" uniqueCount="64">
  <si>
    <t>Der skal være formler i kolonnen længst til højre.</t>
  </si>
  <si>
    <t>Den ene er lavet – prøv at forklare den!!</t>
  </si>
  <si>
    <t xml:space="preserve">Du skal selv lave de to andre. </t>
  </si>
  <si>
    <t>x</t>
  </si>
  <si>
    <t>Antal grå firkanter</t>
  </si>
  <si>
    <t xml:space="preserve">Antal hvide firkanter </t>
  </si>
  <si>
    <t>Antal firkanter i alt</t>
  </si>
  <si>
    <t>3x +1</t>
  </si>
  <si>
    <t>Opgave 1</t>
  </si>
  <si>
    <t>Kig på figurerne under tabellen:</t>
  </si>
  <si>
    <t>Udfyld de tomme pladser i tabellen.</t>
  </si>
  <si>
    <t>Figur nr. (x)</t>
  </si>
  <si>
    <t>Du kan evt. selv tegne den næste figur i rækken.</t>
  </si>
  <si>
    <t>Din tegning behøver ikke at være særlig pæn eller præcis</t>
  </si>
  <si>
    <t>4x + 1</t>
  </si>
  <si>
    <t>x²</t>
  </si>
  <si>
    <t>2x</t>
  </si>
  <si>
    <t>3x²</t>
  </si>
  <si>
    <t>2x² +2x - 3</t>
  </si>
  <si>
    <t>x + 3</t>
  </si>
  <si>
    <t>Opgave 4</t>
  </si>
  <si>
    <t>a)</t>
  </si>
  <si>
    <t>b)</t>
  </si>
  <si>
    <t>c)</t>
  </si>
  <si>
    <t>Facitliste</t>
  </si>
  <si>
    <t>Bemærk: Du skal selv lave formler i kolonnen længst til højre.</t>
  </si>
  <si>
    <t>Figur nr.</t>
  </si>
  <si>
    <t>Antal grå sekskanter</t>
  </si>
  <si>
    <t>Antal hvide sekskanter</t>
  </si>
  <si>
    <t>Antal sekskanter i alt</t>
  </si>
  <si>
    <t>Opgave 2</t>
  </si>
  <si>
    <t>Derefter indsætter du en tendenslinje, og vupti har du formlen for linjen.</t>
  </si>
  <si>
    <t>Antal hvide firkanter</t>
  </si>
  <si>
    <t>Opgave 3</t>
  </si>
  <si>
    <r>
      <t xml:space="preserve">Du selv skal finde formler for </t>
    </r>
    <r>
      <rPr>
        <i/>
        <sz val="11"/>
        <rFont val="Comic Sans MS"/>
        <family val="4"/>
      </rPr>
      <t>Antal firkanter i alt</t>
    </r>
    <r>
      <rPr>
        <sz val="11"/>
        <rFont val="Comic Sans MS"/>
        <family val="4"/>
      </rPr>
      <t xml:space="preserve">, </t>
    </r>
    <r>
      <rPr>
        <i/>
        <sz val="11"/>
        <rFont val="Comic Sans MS"/>
        <family val="4"/>
      </rPr>
      <t>Antal hvide firkanter</t>
    </r>
  </si>
  <si>
    <r>
      <t xml:space="preserve">og </t>
    </r>
    <r>
      <rPr>
        <i/>
        <sz val="11"/>
        <rFont val="Comic Sans MS"/>
        <family val="4"/>
      </rPr>
      <t xml:space="preserve">Antal grå firkanter </t>
    </r>
    <r>
      <rPr>
        <sz val="11"/>
        <rFont val="Comic Sans MS"/>
        <family val="4"/>
      </rPr>
      <t>i kolonnen længst til højre.</t>
    </r>
  </si>
  <si>
    <t xml:space="preserve">Bemærk: </t>
  </si>
  <si>
    <t>2x - 1</t>
  </si>
  <si>
    <t>x² - 2x + 1</t>
  </si>
  <si>
    <r>
      <t xml:space="preserve">Du selv skal finde formler for </t>
    </r>
    <r>
      <rPr>
        <i/>
        <sz val="11"/>
        <rFont val="Comic Sans MS"/>
        <family val="4"/>
      </rPr>
      <t>Antal firkanter i alt</t>
    </r>
  </si>
  <si>
    <r>
      <t xml:space="preserve">og </t>
    </r>
    <r>
      <rPr>
        <i/>
        <sz val="11"/>
        <rFont val="Comic Sans MS"/>
        <family val="4"/>
      </rPr>
      <t>Antal grå firkanter</t>
    </r>
    <r>
      <rPr>
        <sz val="11"/>
        <rFont val="Comic Sans MS"/>
        <family val="4"/>
      </rPr>
      <t xml:space="preserve"> i kolonnen længst til højre.</t>
    </r>
  </si>
  <si>
    <t>4x - 4</t>
  </si>
  <si>
    <t>8x - 8</t>
  </si>
  <si>
    <t>Når du har udfyldt tabellen for hhv. a), b) og c), skal du lave et grafisk billede for hhv. a), b) og c).</t>
  </si>
  <si>
    <t>Når du har udfyldt tabellen for hhv. a) og b), skal du lave et grafisk billede for hhv. a) og b).</t>
  </si>
  <si>
    <t>Opgave 5</t>
  </si>
  <si>
    <t>Eksempel</t>
  </si>
  <si>
    <t>Udfyld tabellerne og tegn et grafisk billede af hver af opgaverne.</t>
  </si>
  <si>
    <t>d)</t>
  </si>
  <si>
    <t>e)</t>
  </si>
  <si>
    <t>f)</t>
  </si>
  <si>
    <t>g)</t>
  </si>
  <si>
    <r>
      <t>2</t>
    </r>
    <r>
      <rPr>
        <vertAlign val="superscript"/>
        <sz val="11"/>
        <color theme="1"/>
        <rFont val="Comic Sans MS"/>
        <family val="4"/>
      </rPr>
      <t>x</t>
    </r>
  </si>
  <si>
    <t>4x+2</t>
  </si>
  <si>
    <t>5x+2</t>
  </si>
  <si>
    <t>Når du har udfyldt tabellen, kan du lave et grafisk billede af dine talpar.</t>
  </si>
  <si>
    <r>
      <t xml:space="preserve">Du selv skal finde formler for </t>
    </r>
    <r>
      <rPr>
        <i/>
        <sz val="11"/>
        <rFont val="Comic Sans MS"/>
        <family val="4"/>
      </rPr>
      <t>Antal hvide firkanter</t>
    </r>
    <r>
      <rPr>
        <sz val="11"/>
        <rFont val="Comic Sans MS"/>
        <family val="4"/>
      </rPr>
      <t xml:space="preserve"> i kolonnen længst til højre.</t>
    </r>
  </si>
  <si>
    <t>8x-8</t>
  </si>
  <si>
    <t>4x+1</t>
  </si>
  <si>
    <t>x^2</t>
  </si>
  <si>
    <t>(x-1)^2</t>
  </si>
  <si>
    <t>(x^2)-(x-1)^2</t>
  </si>
  <si>
    <t>4x-4</t>
  </si>
  <si>
    <t>y=x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</si>
</sst>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omic Sans MS"/>
      <family val="2"/>
    </font>
    <font>
      <sz val="11"/>
      <name val="Comic Sans MS"/>
      <family val="2"/>
    </font>
    <font>
      <b/>
      <sz val="14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  <font>
      <b/>
      <sz val="11"/>
      <color theme="1"/>
      <name val="Comic Sans MS"/>
      <family val="4"/>
    </font>
    <font>
      <b/>
      <sz val="11"/>
      <name val="Comic Sans MS"/>
      <family val="4"/>
    </font>
    <font>
      <vertAlign val="superscript"/>
      <sz val="11"/>
      <color theme="1"/>
      <name val="Comic Sans MS"/>
      <family val="4"/>
    </font>
    <font>
      <sz val="12"/>
      <color rgb="FFFF0000"/>
      <name val="Comic Sans MS"/>
      <family val="4"/>
    </font>
    <font>
      <sz val="11"/>
      <name val="Comic Sans MS"/>
      <family val="4"/>
    </font>
    <font>
      <i/>
      <sz val="11"/>
      <name val="Comic Sans MS"/>
      <family val="4"/>
    </font>
    <font>
      <sz val="10"/>
      <color theme="1"/>
      <name val="Comic Sans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7" xfId="0" applyBorder="1"/>
    <xf numFmtId="0" fontId="5" fillId="3" borderId="7" xfId="0" applyFont="1" applyFill="1" applyBorder="1"/>
    <xf numFmtId="164" fontId="0" fillId="0" borderId="7" xfId="0" applyNumberFormat="1" applyBorder="1"/>
    <xf numFmtId="0" fontId="5" fillId="0" borderId="0" xfId="0" applyFont="1" applyAlignment="1">
      <alignment horizontal="right"/>
    </xf>
    <xf numFmtId="0" fontId="6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11" fillId="0" borderId="0" xfId="0" applyFont="1"/>
    <xf numFmtId="0" fontId="5" fillId="3" borderId="10" xfId="0" applyFont="1" applyFill="1" applyBorder="1"/>
    <xf numFmtId="0" fontId="0" fillId="0" borderId="10" xfId="0" applyBorder="1"/>
    <xf numFmtId="0" fontId="0" fillId="0" borderId="0" xfId="0" applyFill="1" applyBorder="1"/>
    <xf numFmtId="0" fontId="5" fillId="0" borderId="0" xfId="0" applyFont="1" applyFill="1" applyBorder="1"/>
    <xf numFmtId="0" fontId="3" fillId="3" borderId="7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'Opgave 1'!$C$12:$I$12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1'!$C$13:$I$13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D-4992-9773-57ADC5C5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60856"/>
        <c:axId val="423657248"/>
      </c:scatterChart>
      <c:valAx>
        <c:axId val="42366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3657248"/>
        <c:crosses val="autoZero"/>
        <c:crossBetween val="midCat"/>
      </c:valAx>
      <c:valAx>
        <c:axId val="423657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366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4'!$C$12:$I$12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4'!$C$13:$I$13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9-4115-80A1-9ADF9186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2640"/>
        <c:axId val="505468704"/>
      </c:scatterChart>
      <c:valAx>
        <c:axId val="5054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68704"/>
        <c:crosses val="autoZero"/>
        <c:crossBetween val="midCat"/>
      </c:valAx>
      <c:valAx>
        <c:axId val="5054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y=4x-4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4'!$C$12:$I$12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4'!$C$14:$I$14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6-4801-9751-58CED4BF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1816"/>
        <c:axId val="505458536"/>
      </c:scatterChart>
      <c:valAx>
        <c:axId val="5054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58536"/>
        <c:crosses val="autoZero"/>
        <c:crossBetween val="midCat"/>
      </c:valAx>
      <c:valAx>
        <c:axId val="5054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6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5'!$C$4:$M$4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5'!$C$5:$M$5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1-449C-9B12-B7AE6BDB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98384"/>
        <c:axId val="421277416"/>
      </c:scatterChart>
      <c:valAx>
        <c:axId val="4227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77416"/>
        <c:crosses val="autoZero"/>
        <c:crossBetween val="midCat"/>
      </c:valAx>
      <c:valAx>
        <c:axId val="4212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27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y=2x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5'!$C$8:$M$8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5'!$C$9:$M$9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9-4D13-9054-4202FD1E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78952"/>
        <c:axId val="508577312"/>
      </c:scatterChart>
      <c:valAx>
        <c:axId val="50857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577312"/>
        <c:crosses val="autoZero"/>
        <c:crossBetween val="midCat"/>
      </c:valAx>
      <c:valAx>
        <c:axId val="5085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57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y=3x^2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5'!$C$12:$M$12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5'!$C$13:$M$13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32</c:v>
                </c:pt>
                <c:pt idx="5">
                  <c:v>50</c:v>
                </c:pt>
                <c:pt idx="6">
                  <c:v>72</c:v>
                </c:pt>
                <c:pt idx="7">
                  <c:v>98</c:v>
                </c:pt>
                <c:pt idx="8">
                  <c:v>128</c:v>
                </c:pt>
                <c:pt idx="9">
                  <c:v>162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2-41AE-8E20-563CED8D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09128"/>
        <c:axId val="508612736"/>
      </c:scatterChart>
      <c:valAx>
        <c:axId val="5086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612736"/>
        <c:crosses val="autoZero"/>
        <c:crossBetween val="midCat"/>
      </c:valAx>
      <c:valAx>
        <c:axId val="5086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60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y=2x^2+2x-3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5'!$C$16:$M$16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5'!$C$17:$M$17</c:f>
              <c:numCache>
                <c:formatCode>General</c:formatCode>
                <c:ptCount val="11"/>
                <c:pt idx="0">
                  <c:v>-3</c:v>
                </c:pt>
                <c:pt idx="1">
                  <c:v>1</c:v>
                </c:pt>
                <c:pt idx="2">
                  <c:v>9</c:v>
                </c:pt>
                <c:pt idx="3">
                  <c:v>21</c:v>
                </c:pt>
                <c:pt idx="4">
                  <c:v>37</c:v>
                </c:pt>
                <c:pt idx="5">
                  <c:v>57</c:v>
                </c:pt>
                <c:pt idx="6">
                  <c:v>81</c:v>
                </c:pt>
                <c:pt idx="7">
                  <c:v>109</c:v>
                </c:pt>
                <c:pt idx="8">
                  <c:v>141</c:v>
                </c:pt>
                <c:pt idx="9">
                  <c:v>177</c:v>
                </c:pt>
                <c:pt idx="10">
                  <c:v>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E-4E2A-B85C-652E65F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91088"/>
        <c:axId val="508589448"/>
      </c:scatterChart>
      <c:valAx>
        <c:axId val="5085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589448"/>
        <c:crosses val="autoZero"/>
        <c:crossBetween val="midCat"/>
      </c:valAx>
      <c:valAx>
        <c:axId val="5085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5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y=x+3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5'!$C$20:$M$20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5'!$C$21:$M$21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D-486D-AE16-67D9D036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45416"/>
        <c:axId val="505463456"/>
      </c:scatterChart>
      <c:valAx>
        <c:axId val="50544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63456"/>
        <c:crosses val="autoZero"/>
        <c:crossBetween val="midCat"/>
      </c:valAx>
      <c:valAx>
        <c:axId val="5054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4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5'!$C$24:$M$24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5'!$C$25:$M$25</c:f>
              <c:numCache>
                <c:formatCode>0.0</c:formatCode>
                <c:ptCount val="11"/>
                <c:pt idx="0">
                  <c:v>-1</c:v>
                </c:pt>
                <c:pt idx="1">
                  <c:v>0.25</c:v>
                </c:pt>
                <c:pt idx="2">
                  <c:v>1.8</c:v>
                </c:pt>
                <c:pt idx="3">
                  <c:v>3.5</c:v>
                </c:pt>
                <c:pt idx="4">
                  <c:v>5.2857142857142856</c:v>
                </c:pt>
                <c:pt idx="5">
                  <c:v>7.125</c:v>
                </c:pt>
                <c:pt idx="6">
                  <c:v>9</c:v>
                </c:pt>
                <c:pt idx="7">
                  <c:v>10.9</c:v>
                </c:pt>
                <c:pt idx="8">
                  <c:v>12.818181818181818</c:v>
                </c:pt>
                <c:pt idx="9">
                  <c:v>14.75</c:v>
                </c:pt>
                <c:pt idx="10">
                  <c:v>16.692307692307693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B-4AFE-AEF6-B6372020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76328"/>
        <c:axId val="508579280"/>
      </c:scatterChart>
      <c:valAx>
        <c:axId val="50857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579280"/>
        <c:crosses val="autoZero"/>
        <c:crossBetween val="midCat"/>
      </c:valAx>
      <c:valAx>
        <c:axId val="508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57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y=2^x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5'!$C$28:$M$28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'Opgave 5'!$C$29:$M$29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8-447B-BC90-172B7889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1616"/>
        <c:axId val="94149976"/>
      </c:scatterChart>
      <c:valAx>
        <c:axId val="941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149976"/>
        <c:crosses val="autoZero"/>
        <c:crossBetween val="midCat"/>
      </c:valAx>
      <c:valAx>
        <c:axId val="941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1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Facitliste!$B$46</c:f>
              <c:strCache>
                <c:ptCount val="1"/>
                <c:pt idx="0">
                  <c:v>Antal grå sekskanter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Facitliste!$C$45:$I$45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Facitliste!$C$46:$I$46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B-41AE-855C-1E95977B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43424"/>
        <c:axId val="235944960"/>
      </c:scatterChart>
      <c:valAx>
        <c:axId val="2359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944960"/>
        <c:crosses val="autoZero"/>
        <c:crossBetween val="midCat"/>
      </c:valAx>
      <c:valAx>
        <c:axId val="2359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4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y=3x+1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'Opgave 1'!$C$12:$I$12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1'!$C$14:$I$14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B-4F79-ADA2-2ED09192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6512"/>
        <c:axId val="504858480"/>
      </c:scatterChart>
      <c:valAx>
        <c:axId val="5048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4858480"/>
        <c:crosses val="autoZero"/>
        <c:crossBetween val="midCat"/>
      </c:valAx>
      <c:valAx>
        <c:axId val="504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48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Facitliste!$B$47</c:f>
              <c:strCache>
                <c:ptCount val="1"/>
                <c:pt idx="0">
                  <c:v>Antal hvide sekskanter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Facitliste!$C$45:$I$45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Facitliste!$C$47:$I$47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1-4D26-BAD4-0F01361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74016"/>
        <c:axId val="235979904"/>
      </c:scatterChart>
      <c:valAx>
        <c:axId val="2359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979904"/>
        <c:crosses val="autoZero"/>
        <c:crossBetween val="midCat"/>
      </c:valAx>
      <c:valAx>
        <c:axId val="2359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Facitliste!$B$48</c:f>
              <c:strCache>
                <c:ptCount val="1"/>
                <c:pt idx="0">
                  <c:v>Antal sekskanter i alt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Facitliste!$C$45:$I$45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Facitliste!$C$48:$I$48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1-4122-9D5C-AC4DE164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2720"/>
        <c:axId val="235744256"/>
      </c:scatterChart>
      <c:valAx>
        <c:axId val="2357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44256"/>
        <c:crosses val="autoZero"/>
        <c:crossBetween val="midCat"/>
      </c:valAx>
      <c:valAx>
        <c:axId val="2357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4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Facitliste!$B$66</c:f>
              <c:strCache>
                <c:ptCount val="1"/>
                <c:pt idx="0">
                  <c:v>Antal firkanter i alt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Facitliste!$C$65:$I$65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Facitliste!$C$66:$I$66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3-4F29-91EC-3EB62740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52832"/>
        <c:axId val="235762816"/>
      </c:scatterChart>
      <c:valAx>
        <c:axId val="2357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62816"/>
        <c:crosses val="autoZero"/>
        <c:crossBetween val="midCat"/>
      </c:valAx>
      <c:valAx>
        <c:axId val="235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Facitliste!$B$67</c:f>
              <c:strCache>
                <c:ptCount val="1"/>
                <c:pt idx="0">
                  <c:v>Antal hvide firkanter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Facitliste!$C$65:$I$65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Facitliste!$C$67:$I$67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9-48EB-B87A-F177DEB2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39488"/>
        <c:axId val="237841024"/>
      </c:scatterChart>
      <c:valAx>
        <c:axId val="237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41024"/>
        <c:crosses val="autoZero"/>
        <c:crossBetween val="midCat"/>
      </c:valAx>
      <c:valAx>
        <c:axId val="237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3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Facitliste!$B$68</c:f>
              <c:strCache>
                <c:ptCount val="1"/>
                <c:pt idx="0">
                  <c:v>Antal grå firkanter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Facitliste!$C$65:$I$65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Facitliste!$C$68:$I$68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D8-4824-9E71-67722AAF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1888"/>
        <c:axId val="237880064"/>
      </c:scatterChart>
      <c:valAx>
        <c:axId val="2378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80064"/>
        <c:crosses val="autoZero"/>
        <c:crossBetween val="midCat"/>
      </c:valAx>
      <c:valAx>
        <c:axId val="2378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6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Facitliste!$B$5</c:f>
              <c:strCache>
                <c:ptCount val="1"/>
                <c:pt idx="0">
                  <c:v>Antal hvide firkanter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Facitliste!$C$4:$I$4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Facitliste!$C$5:$I$5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DC-483F-B7B4-E9F9D88B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36000"/>
        <c:axId val="237945984"/>
      </c:scatterChart>
      <c:valAx>
        <c:axId val="2379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45984"/>
        <c:crosses val="autoZero"/>
        <c:crossBetween val="midCat"/>
      </c:valAx>
      <c:valAx>
        <c:axId val="2379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3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y=4x+1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1'!$C$12:$I$12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1'!$C$15:$I$15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4-4FCD-AD9A-E6B8EFCE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85904"/>
        <c:axId val="504579672"/>
      </c:scatterChart>
      <c:valAx>
        <c:axId val="5045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4579672"/>
        <c:crosses val="autoZero"/>
        <c:crossBetween val="midCat"/>
      </c:valAx>
      <c:valAx>
        <c:axId val="5045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45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2'!$C$10:$I$10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2'!$C$11:$I$11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A-479D-A090-DF9D4C92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1408"/>
        <c:axId val="502123376"/>
      </c:scatterChart>
      <c:valAx>
        <c:axId val="5021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123376"/>
        <c:crosses val="autoZero"/>
        <c:crossBetween val="midCat"/>
      </c:valAx>
      <c:valAx>
        <c:axId val="5021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1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y=4x+2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2'!$C$10:$I$10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2'!$C$12:$I$12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E-43DE-9AF8-675E8D35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66264"/>
        <c:axId val="421263968"/>
      </c:scatterChart>
      <c:valAx>
        <c:axId val="4212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63968"/>
        <c:crosses val="autoZero"/>
        <c:crossBetween val="midCat"/>
      </c:valAx>
      <c:valAx>
        <c:axId val="4212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6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y=5x+2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2'!$C$10:$I$10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2'!$C$13:$I$13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8-4852-A2FF-23B11ED1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0040"/>
        <c:axId val="421278072"/>
      </c:scatterChart>
      <c:valAx>
        <c:axId val="4212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78072"/>
        <c:crosses val="autoZero"/>
        <c:crossBetween val="midCat"/>
      </c:valAx>
      <c:valAx>
        <c:axId val="4212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3'!$C$12:$I$12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3'!$C$13:$I$13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E-4549-9211-BA4B116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27240"/>
        <c:axId val="503632816"/>
      </c:scatterChart>
      <c:valAx>
        <c:axId val="50362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632816"/>
        <c:crosses val="autoZero"/>
        <c:crossBetween val="midCat"/>
      </c:valAx>
      <c:valAx>
        <c:axId val="5036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62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y=(x^2)-(x-1)^2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3'!$C$12:$I$12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3'!$C$14:$I$14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714-B84B-4A938FF2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51184"/>
        <c:axId val="503648888"/>
      </c:scatterChart>
      <c:valAx>
        <c:axId val="5036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648888"/>
        <c:crosses val="autoZero"/>
        <c:crossBetween val="midCat"/>
      </c:valAx>
      <c:valAx>
        <c:axId val="5036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6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y=(x-1^2)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'Opgave 3'!$C$12:$I$12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'Opgave 3'!$C$15:$I$15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9-4DDD-ADD7-B59046B5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2472"/>
        <c:axId val="505453944"/>
      </c:scatterChart>
      <c:valAx>
        <c:axId val="50546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53944"/>
        <c:crosses val="autoZero"/>
        <c:crossBetween val="midCat"/>
      </c:valAx>
      <c:valAx>
        <c:axId val="5054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54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image" Target="../media/image3.pn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6.png"/><Relationship Id="rId7" Type="http://schemas.openxmlformats.org/officeDocument/2006/relationships/chart" Target="../charts/chart22.xml"/><Relationship Id="rId12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21.xml"/><Relationship Id="rId11" Type="http://schemas.openxmlformats.org/officeDocument/2006/relationships/chart" Target="../charts/chart25.xml"/><Relationship Id="rId5" Type="http://schemas.openxmlformats.org/officeDocument/2006/relationships/chart" Target="../charts/chart20.xml"/><Relationship Id="rId10" Type="http://schemas.openxmlformats.org/officeDocument/2006/relationships/image" Target="../media/image7.png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14</xdr:row>
      <xdr:rowOff>12700</xdr:rowOff>
    </xdr:from>
    <xdr:to>
      <xdr:col>7</xdr:col>
      <xdr:colOff>210185</xdr:colOff>
      <xdr:row>22</xdr:row>
      <xdr:rowOff>92075</xdr:rowOff>
    </xdr:to>
    <xdr:grpSp>
      <xdr:nvGrpSpPr>
        <xdr:cNvPr id="105" name="Gruppe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>
          <a:grpSpLocks/>
        </xdr:cNvGrpSpPr>
      </xdr:nvGrpSpPr>
      <xdr:grpSpPr bwMode="auto">
        <a:xfrm>
          <a:off x="1047750" y="3041650"/>
          <a:ext cx="5474335" cy="1755775"/>
          <a:chOff x="1543" y="11371"/>
          <a:chExt cx="8731" cy="2765"/>
        </a:xfrm>
      </xdr:grpSpPr>
      <xdr:sp macro="" textlink="">
        <xdr:nvSpPr>
          <xdr:cNvPr id="106" name="Rectangle 67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543" y="12548"/>
            <a:ext cx="393" cy="393"/>
          </a:xfrm>
          <a:prstGeom prst="rect">
            <a:avLst/>
          </a:prstGeom>
          <a:solidFill>
            <a:srgbClr val="DDDDDD"/>
          </a:solidFill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da-DK"/>
          </a:p>
        </xdr:txBody>
      </xdr:sp>
      <xdr:grpSp>
        <xdr:nvGrpSpPr>
          <xdr:cNvPr id="107" name="Group 68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GrpSpPr>
            <a:grpSpLocks/>
          </xdr:cNvGrpSpPr>
        </xdr:nvGrpSpPr>
        <xdr:grpSpPr bwMode="auto">
          <a:xfrm>
            <a:off x="2739" y="12159"/>
            <a:ext cx="1182" cy="1182"/>
            <a:chOff x="2739" y="12159"/>
            <a:chExt cx="1182" cy="1182"/>
          </a:xfrm>
        </xdr:grpSpPr>
        <xdr:sp macro="" textlink="">
          <xdr:nvSpPr>
            <xdr:cNvPr id="196" name="Rectangle 69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131" y="12550"/>
              <a:ext cx="393" cy="393"/>
            </a:xfrm>
            <a:prstGeom prst="rect">
              <a:avLst/>
            </a:prstGeom>
            <a:solidFill>
              <a:srgbClr val="DDDDDD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grpSp>
          <xdr:nvGrpSpPr>
            <xdr:cNvPr id="197" name="Group 70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2739" y="12159"/>
              <a:ext cx="1182" cy="1182"/>
              <a:chOff x="2718" y="4122"/>
              <a:chExt cx="1362" cy="1362"/>
            </a:xfrm>
          </xdr:grpSpPr>
          <xdr:sp macro="" textlink="">
            <xdr:nvSpPr>
              <xdr:cNvPr id="198" name="Rectangle 71">
                <a:extLst>
                  <a:ext uri="{FF2B5EF4-FFF2-40B4-BE49-F238E27FC236}">
                    <a16:creationId xmlns:a16="http://schemas.microsoft.com/office/drawing/2014/main" id="{00000000-0008-0000-0100-0000C6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626" y="4576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99" name="Rectangle 72">
                <a:extLst>
                  <a:ext uri="{FF2B5EF4-FFF2-40B4-BE49-F238E27FC236}">
                    <a16:creationId xmlns:a16="http://schemas.microsoft.com/office/drawing/2014/main" id="{00000000-0008-0000-0100-0000C7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626" y="5030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200" name="Rectangle 73">
                <a:extLst>
                  <a:ext uri="{FF2B5EF4-FFF2-40B4-BE49-F238E27FC236}">
                    <a16:creationId xmlns:a16="http://schemas.microsoft.com/office/drawing/2014/main" id="{00000000-0008-0000-0100-0000C8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72" y="5030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201" name="Rectangle 74">
                <a:extLst>
                  <a:ext uri="{FF2B5EF4-FFF2-40B4-BE49-F238E27FC236}">
                    <a16:creationId xmlns:a16="http://schemas.microsoft.com/office/drawing/2014/main" id="{00000000-0008-0000-0100-0000C9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18" y="4576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202" name="Rectangle 75">
                <a:extLst>
                  <a:ext uri="{FF2B5EF4-FFF2-40B4-BE49-F238E27FC236}">
                    <a16:creationId xmlns:a16="http://schemas.microsoft.com/office/drawing/2014/main" id="{00000000-0008-0000-0100-0000CA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18" y="5030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203" name="Rectangle 76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72" y="4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204" name="Rectangle 77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626" y="4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205" name="Rectangle 78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18" y="4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</xdr:grpSp>
      <xdr:grpSp>
        <xdr:nvGrpSpPr>
          <xdr:cNvPr id="108" name="Group 79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GrpSpPr>
            <a:grpSpLocks/>
          </xdr:cNvGrpSpPr>
        </xdr:nvGrpSpPr>
        <xdr:grpSpPr bwMode="auto">
          <a:xfrm>
            <a:off x="4732" y="11759"/>
            <a:ext cx="1970" cy="1970"/>
            <a:chOff x="4732" y="11759"/>
            <a:chExt cx="1970" cy="1970"/>
          </a:xfrm>
        </xdr:grpSpPr>
        <xdr:grpSp>
          <xdr:nvGrpSpPr>
            <xdr:cNvPr id="168" name="Group 80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126" y="12153"/>
              <a:ext cx="1182" cy="1182"/>
              <a:chOff x="2718" y="4122"/>
              <a:chExt cx="1362" cy="1362"/>
            </a:xfrm>
          </xdr:grpSpPr>
          <xdr:sp macro="" textlink="">
            <xdr:nvSpPr>
              <xdr:cNvPr id="186" name="Rectangle 81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72" y="4576"/>
                <a:ext cx="454" cy="454"/>
              </a:xfrm>
              <a:prstGeom prst="rect">
                <a:avLst/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grpSp>
            <xdr:nvGrpSpPr>
              <xdr:cNvPr id="187" name="Group 82">
                <a:extLst>
                  <a:ext uri="{FF2B5EF4-FFF2-40B4-BE49-F238E27FC236}">
                    <a16:creationId xmlns:a16="http://schemas.microsoft.com/office/drawing/2014/main" id="{00000000-0008-0000-0100-0000BB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2718" y="4122"/>
                <a:ext cx="1362" cy="1362"/>
                <a:chOff x="2718" y="4122"/>
                <a:chExt cx="1362" cy="1362"/>
              </a:xfrm>
            </xdr:grpSpPr>
            <xdr:sp macro="" textlink="">
              <xdr:nvSpPr>
                <xdr:cNvPr id="188" name="Rectangle 83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626" y="4576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89" name="Rectangle 84">
                  <a:extLst>
                    <a:ext uri="{FF2B5EF4-FFF2-40B4-BE49-F238E27FC236}">
                      <a16:creationId xmlns:a16="http://schemas.microsoft.com/office/drawing/2014/main" id="{00000000-0008-0000-0100-0000BD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626" y="5030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90" name="Rectangle 85">
                  <a:extLst>
                    <a:ext uri="{FF2B5EF4-FFF2-40B4-BE49-F238E27FC236}">
                      <a16:creationId xmlns:a16="http://schemas.microsoft.com/office/drawing/2014/main" id="{00000000-0008-0000-0100-0000BE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172" y="5030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91" name="Rectangle 86">
                  <a:extLst>
                    <a:ext uri="{FF2B5EF4-FFF2-40B4-BE49-F238E27FC236}">
                      <a16:creationId xmlns:a16="http://schemas.microsoft.com/office/drawing/2014/main" id="{00000000-0008-0000-0100-0000BF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718" y="4576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92" name="Rectangle 87">
                  <a:extLst>
                    <a:ext uri="{FF2B5EF4-FFF2-40B4-BE49-F238E27FC236}">
                      <a16:creationId xmlns:a16="http://schemas.microsoft.com/office/drawing/2014/main" id="{00000000-0008-0000-0100-0000C0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718" y="5030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93" name="Rectangle 88">
                  <a:extLst>
                    <a:ext uri="{FF2B5EF4-FFF2-40B4-BE49-F238E27FC236}">
                      <a16:creationId xmlns:a16="http://schemas.microsoft.com/office/drawing/2014/main" id="{00000000-0008-0000-0100-0000C1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172" y="4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94" name="Rectangle 89">
                  <a:extLst>
                    <a:ext uri="{FF2B5EF4-FFF2-40B4-BE49-F238E27FC236}">
                      <a16:creationId xmlns:a16="http://schemas.microsoft.com/office/drawing/2014/main" id="{00000000-0008-0000-0100-0000C2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626" y="4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95" name="Rectangle 90">
                  <a:extLst>
                    <a:ext uri="{FF2B5EF4-FFF2-40B4-BE49-F238E27FC236}">
                      <a16:creationId xmlns:a16="http://schemas.microsoft.com/office/drawing/2014/main" id="{00000000-0008-0000-0100-0000C3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718" y="4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</xdr:grpSp>
        <xdr:grpSp>
          <xdr:nvGrpSpPr>
            <xdr:cNvPr id="169" name="Group 91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732" y="11759"/>
              <a:ext cx="1970" cy="1970"/>
              <a:chOff x="4510" y="5122"/>
              <a:chExt cx="2270" cy="2270"/>
            </a:xfrm>
          </xdr:grpSpPr>
          <xdr:sp macro="" textlink="">
            <xdr:nvSpPr>
              <xdr:cNvPr id="170" name="Rectangle 92">
                <a:extLst>
                  <a:ext uri="{FF2B5EF4-FFF2-40B4-BE49-F238E27FC236}">
                    <a16:creationId xmlns:a16="http://schemas.microsoft.com/office/drawing/2014/main" id="{00000000-0008-0000-0100-0000AA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964" y="5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1" name="Rectangle 93">
                <a:extLst>
                  <a:ext uri="{FF2B5EF4-FFF2-40B4-BE49-F238E27FC236}">
                    <a16:creationId xmlns:a16="http://schemas.microsoft.com/office/drawing/2014/main" id="{00000000-0008-0000-0100-0000AB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418" y="5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2" name="Rectangle 94">
                <a:extLst>
                  <a:ext uri="{FF2B5EF4-FFF2-40B4-BE49-F238E27FC236}">
                    <a16:creationId xmlns:a16="http://schemas.microsoft.com/office/drawing/2014/main" id="{00000000-0008-0000-0100-0000AC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872" y="5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3" name="Rectangle 95">
                <a:extLst>
                  <a:ext uri="{FF2B5EF4-FFF2-40B4-BE49-F238E27FC236}">
                    <a16:creationId xmlns:a16="http://schemas.microsoft.com/office/drawing/2014/main" id="{00000000-0008-0000-0100-0000AD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326" y="5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4" name="Rectangle 96">
                <a:extLst>
                  <a:ext uri="{FF2B5EF4-FFF2-40B4-BE49-F238E27FC236}">
                    <a16:creationId xmlns:a16="http://schemas.microsoft.com/office/drawing/2014/main" id="{00000000-0008-0000-0100-0000AE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510" y="5122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5" name="Rectangle 97">
                <a:extLst>
                  <a:ext uri="{FF2B5EF4-FFF2-40B4-BE49-F238E27FC236}">
                    <a16:creationId xmlns:a16="http://schemas.microsoft.com/office/drawing/2014/main" id="{00000000-0008-0000-0100-0000AF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964" y="6938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6" name="Rectangle 98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418" y="6938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7" name="Rectangle 99">
                <a:extLst>
                  <a:ext uri="{FF2B5EF4-FFF2-40B4-BE49-F238E27FC236}">
                    <a16:creationId xmlns:a16="http://schemas.microsoft.com/office/drawing/2014/main" id="{00000000-0008-0000-0100-0000B1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872" y="6938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8" name="Rectangle 100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326" y="6938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79" name="Rectangle 101">
                <a:extLst>
                  <a:ext uri="{FF2B5EF4-FFF2-40B4-BE49-F238E27FC236}">
                    <a16:creationId xmlns:a16="http://schemas.microsoft.com/office/drawing/2014/main" id="{00000000-0008-0000-0100-0000B3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510" y="6938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80" name="Rectangle 102">
                <a:extLst>
                  <a:ext uri="{FF2B5EF4-FFF2-40B4-BE49-F238E27FC236}">
                    <a16:creationId xmlns:a16="http://schemas.microsoft.com/office/drawing/2014/main" id="{00000000-0008-0000-0100-0000B4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326" y="5576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81" name="Rectangle 103">
                <a:extLst>
                  <a:ext uri="{FF2B5EF4-FFF2-40B4-BE49-F238E27FC236}">
                    <a16:creationId xmlns:a16="http://schemas.microsoft.com/office/drawing/2014/main" id="{00000000-0008-0000-0100-0000B5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326" y="6030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82" name="Rectangle 104">
                <a:extLst>
                  <a:ext uri="{FF2B5EF4-FFF2-40B4-BE49-F238E27FC236}">
                    <a16:creationId xmlns:a16="http://schemas.microsoft.com/office/drawing/2014/main" id="{00000000-0008-0000-0100-0000B6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326" y="6484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83" name="Rectangle 105">
                <a:extLst>
                  <a:ext uri="{FF2B5EF4-FFF2-40B4-BE49-F238E27FC236}">
                    <a16:creationId xmlns:a16="http://schemas.microsoft.com/office/drawing/2014/main" id="{00000000-0008-0000-0100-0000B7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510" y="5576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84" name="Rectangle 106">
                <a:extLst>
                  <a:ext uri="{FF2B5EF4-FFF2-40B4-BE49-F238E27FC236}">
                    <a16:creationId xmlns:a16="http://schemas.microsoft.com/office/drawing/2014/main" id="{00000000-0008-0000-0100-0000B8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510" y="6030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185" name="Rectangle 107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510" y="6484"/>
                <a:ext cx="454" cy="454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</xdr:grp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GrpSpPr>
            <a:grpSpLocks/>
          </xdr:cNvGrpSpPr>
        </xdr:nvGrpSpPr>
        <xdr:grpSpPr bwMode="auto">
          <a:xfrm>
            <a:off x="7512" y="11371"/>
            <a:ext cx="2762" cy="2765"/>
            <a:chOff x="7512" y="11371"/>
            <a:chExt cx="2762" cy="2765"/>
          </a:xfrm>
        </xdr:grpSpPr>
        <xdr:grpSp>
          <xdr:nvGrpSpPr>
            <xdr:cNvPr id="110" name="Group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7908" y="11763"/>
              <a:ext cx="1971" cy="1973"/>
              <a:chOff x="4510" y="5122"/>
              <a:chExt cx="2270" cy="2270"/>
            </a:xfrm>
          </xdr:grpSpPr>
          <xdr:grpSp>
            <xdr:nvGrpSpPr>
              <xdr:cNvPr id="140" name="Group 110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964" y="5576"/>
                <a:ext cx="1362" cy="1362"/>
                <a:chOff x="2718" y="4122"/>
                <a:chExt cx="1362" cy="1362"/>
              </a:xfrm>
            </xdr:grpSpPr>
            <xdr:sp macro="" textlink="">
              <xdr:nvSpPr>
                <xdr:cNvPr id="158" name="Rectangle 111">
                  <a:extLst>
                    <a:ext uri="{FF2B5EF4-FFF2-40B4-BE49-F238E27FC236}">
                      <a16:creationId xmlns:a16="http://schemas.microsoft.com/office/drawing/2014/main" id="{00000000-0008-0000-0100-00009E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172" y="4576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grpSp>
              <xdr:nvGrpSpPr>
                <xdr:cNvPr id="159" name="Group 112">
                  <a:extLst>
                    <a:ext uri="{FF2B5EF4-FFF2-40B4-BE49-F238E27FC236}">
                      <a16:creationId xmlns:a16="http://schemas.microsoft.com/office/drawing/2014/main" id="{00000000-0008-0000-0100-00009F00000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2718" y="4122"/>
                  <a:ext cx="1362" cy="1362"/>
                  <a:chOff x="2718" y="4122"/>
                  <a:chExt cx="1362" cy="1362"/>
                </a:xfrm>
              </xdr:grpSpPr>
              <xdr:sp macro="" textlink="">
                <xdr:nvSpPr>
                  <xdr:cNvPr id="160" name="Rectangle 113">
                    <a:extLst>
                      <a:ext uri="{FF2B5EF4-FFF2-40B4-BE49-F238E27FC236}">
                        <a16:creationId xmlns:a16="http://schemas.microsoft.com/office/drawing/2014/main" id="{00000000-0008-0000-0100-0000A0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3626" y="4576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1" name="Rectangle 114">
                    <a:extLst>
                      <a:ext uri="{FF2B5EF4-FFF2-40B4-BE49-F238E27FC236}">
                        <a16:creationId xmlns:a16="http://schemas.microsoft.com/office/drawing/2014/main" id="{00000000-0008-0000-0100-0000A1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3626" y="5030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2" name="Rectangle 115">
                    <a:extLst>
                      <a:ext uri="{FF2B5EF4-FFF2-40B4-BE49-F238E27FC236}">
                        <a16:creationId xmlns:a16="http://schemas.microsoft.com/office/drawing/2014/main" id="{00000000-0008-0000-0100-0000A2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3172" y="5030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3" name="Rectangle 116">
                    <a:extLst>
                      <a:ext uri="{FF2B5EF4-FFF2-40B4-BE49-F238E27FC236}">
                        <a16:creationId xmlns:a16="http://schemas.microsoft.com/office/drawing/2014/main" id="{00000000-0008-0000-0100-0000A3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2718" y="4576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4" name="Rectangle 117">
                    <a:extLst>
                      <a:ext uri="{FF2B5EF4-FFF2-40B4-BE49-F238E27FC236}">
                        <a16:creationId xmlns:a16="http://schemas.microsoft.com/office/drawing/2014/main" id="{00000000-0008-0000-0100-0000A4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2718" y="5030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5" name="Rectangle 118">
                    <a:extLst>
                      <a:ext uri="{FF2B5EF4-FFF2-40B4-BE49-F238E27FC236}">
                        <a16:creationId xmlns:a16="http://schemas.microsoft.com/office/drawing/2014/main" id="{00000000-0008-0000-0100-0000A5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3172" y="4122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6" name="Rectangle 119">
                    <a:extLst>
                      <a:ext uri="{FF2B5EF4-FFF2-40B4-BE49-F238E27FC236}">
                        <a16:creationId xmlns:a16="http://schemas.microsoft.com/office/drawing/2014/main" id="{00000000-0008-0000-0100-0000A6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3626" y="4122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  <xdr:sp macro="" textlink="">
                <xdr:nvSpPr>
                  <xdr:cNvPr id="167" name="Rectangle 120">
                    <a:extLst>
                      <a:ext uri="{FF2B5EF4-FFF2-40B4-BE49-F238E27FC236}">
                        <a16:creationId xmlns:a16="http://schemas.microsoft.com/office/drawing/2014/main" id="{00000000-0008-0000-0100-0000A700000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2718" y="4122"/>
                    <a:ext cx="454" cy="454"/>
                  </a:xfrm>
                  <a:prstGeom prst="rect">
                    <a:avLst/>
                  </a:prstGeom>
                  <a:solidFill>
                    <a:srgbClr val="DDDDDD"/>
                  </a:solidFill>
                  <a:ln w="635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rot="0" vert="horz" wrap="square" lIns="91440" tIns="45720" rIns="91440" bIns="45720" anchor="t" anchorCtr="0" upright="1">
                    <a:noAutofit/>
                  </a:bodyPr>
                  <a:lstStyle/>
                  <a:p>
                    <a:endParaRPr lang="da-DK"/>
                  </a:p>
                </xdr:txBody>
              </xdr:sp>
            </xdr:grpSp>
          </xdr:grpSp>
          <xdr:grpSp>
            <xdr:nvGrpSpPr>
              <xdr:cNvPr id="141" name="Group 121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510" y="5122"/>
                <a:ext cx="2270" cy="2270"/>
                <a:chOff x="4510" y="5122"/>
                <a:chExt cx="2270" cy="2270"/>
              </a:xfrm>
            </xdr:grpSpPr>
            <xdr:sp macro="" textlink="">
              <xdr:nvSpPr>
                <xdr:cNvPr id="142" name="Rectangle 122">
                  <a:extLst>
                    <a:ext uri="{FF2B5EF4-FFF2-40B4-BE49-F238E27FC236}">
                      <a16:creationId xmlns:a16="http://schemas.microsoft.com/office/drawing/2014/main" id="{00000000-0008-0000-0100-00008E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964" y="5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3" name="Rectangle 123">
                  <a:extLst>
                    <a:ext uri="{FF2B5EF4-FFF2-40B4-BE49-F238E27FC236}">
                      <a16:creationId xmlns:a16="http://schemas.microsoft.com/office/drawing/2014/main" id="{00000000-0008-0000-0100-00008F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418" y="5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4" name="Rectangle 124">
                  <a:extLst>
                    <a:ext uri="{FF2B5EF4-FFF2-40B4-BE49-F238E27FC236}">
                      <a16:creationId xmlns:a16="http://schemas.microsoft.com/office/drawing/2014/main" id="{00000000-0008-0000-0100-000090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872" y="5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5" name="Rectangle 125">
                  <a:extLst>
                    <a:ext uri="{FF2B5EF4-FFF2-40B4-BE49-F238E27FC236}">
                      <a16:creationId xmlns:a16="http://schemas.microsoft.com/office/drawing/2014/main" id="{00000000-0008-0000-0100-000091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326" y="5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6" name="Rectangle 126">
                  <a:extLst>
                    <a:ext uri="{FF2B5EF4-FFF2-40B4-BE49-F238E27FC236}">
                      <a16:creationId xmlns:a16="http://schemas.microsoft.com/office/drawing/2014/main" id="{00000000-0008-0000-0100-000092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510" y="5122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7" name="Rectangle 127">
                  <a:extLst>
                    <a:ext uri="{FF2B5EF4-FFF2-40B4-BE49-F238E27FC236}">
                      <a16:creationId xmlns:a16="http://schemas.microsoft.com/office/drawing/2014/main" id="{00000000-0008-0000-0100-000093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964" y="6938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8" name="Rectangle 128">
                  <a:extLst>
                    <a:ext uri="{FF2B5EF4-FFF2-40B4-BE49-F238E27FC236}">
                      <a16:creationId xmlns:a16="http://schemas.microsoft.com/office/drawing/2014/main" id="{00000000-0008-0000-0100-000094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418" y="6938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49" name="Rectangle 129">
                  <a:extLst>
                    <a:ext uri="{FF2B5EF4-FFF2-40B4-BE49-F238E27FC236}">
                      <a16:creationId xmlns:a16="http://schemas.microsoft.com/office/drawing/2014/main" id="{00000000-0008-0000-0100-000095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872" y="6938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0" name="Rectangle 130">
                  <a:extLst>
                    <a:ext uri="{FF2B5EF4-FFF2-40B4-BE49-F238E27FC236}">
                      <a16:creationId xmlns:a16="http://schemas.microsoft.com/office/drawing/2014/main" id="{00000000-0008-0000-0100-000096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326" y="6938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1" name="Rectangle 131">
                  <a:extLst>
                    <a:ext uri="{FF2B5EF4-FFF2-40B4-BE49-F238E27FC236}">
                      <a16:creationId xmlns:a16="http://schemas.microsoft.com/office/drawing/2014/main" id="{00000000-0008-0000-0100-000097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510" y="6938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2" name="Rectangle 132">
                  <a:extLst>
                    <a:ext uri="{FF2B5EF4-FFF2-40B4-BE49-F238E27FC236}">
                      <a16:creationId xmlns:a16="http://schemas.microsoft.com/office/drawing/2014/main" id="{00000000-0008-0000-0100-000098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326" y="5576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3" name="Rectangle 133">
                  <a:extLst>
                    <a:ext uri="{FF2B5EF4-FFF2-40B4-BE49-F238E27FC236}">
                      <a16:creationId xmlns:a16="http://schemas.microsoft.com/office/drawing/2014/main" id="{00000000-0008-0000-0100-000099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326" y="6030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4" name="Rectangle 134">
                  <a:extLst>
                    <a:ext uri="{FF2B5EF4-FFF2-40B4-BE49-F238E27FC236}">
                      <a16:creationId xmlns:a16="http://schemas.microsoft.com/office/drawing/2014/main" id="{00000000-0008-0000-0100-00009A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326" y="6484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5" name="Rectangle 135">
                  <a:extLst>
                    <a:ext uri="{FF2B5EF4-FFF2-40B4-BE49-F238E27FC236}">
                      <a16:creationId xmlns:a16="http://schemas.microsoft.com/office/drawing/2014/main" id="{00000000-0008-0000-0100-00009B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510" y="5576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6" name="Rectangle 136">
                  <a:extLst>
                    <a:ext uri="{FF2B5EF4-FFF2-40B4-BE49-F238E27FC236}">
                      <a16:creationId xmlns:a16="http://schemas.microsoft.com/office/drawing/2014/main" id="{00000000-0008-0000-0100-00009C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510" y="6030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57" name="Rectangle 137">
                  <a:extLst>
                    <a:ext uri="{FF2B5EF4-FFF2-40B4-BE49-F238E27FC236}">
                      <a16:creationId xmlns:a16="http://schemas.microsoft.com/office/drawing/2014/main" id="{00000000-0008-0000-0100-00009D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510" y="6484"/>
                  <a:ext cx="454" cy="454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</xdr:grpSp>
        <xdr:grpSp>
          <xdr:nvGrpSpPr>
            <xdr:cNvPr id="111" name="Group 138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7512" y="11371"/>
              <a:ext cx="2762" cy="2765"/>
              <a:chOff x="4641" y="4990"/>
              <a:chExt cx="3178" cy="3178"/>
            </a:xfrm>
          </xdr:grpSpPr>
          <xdr:grpSp>
            <xdr:nvGrpSpPr>
              <xdr:cNvPr id="112" name="Group 139">
                <a:extLst>
                  <a:ext uri="{FF2B5EF4-FFF2-40B4-BE49-F238E27FC236}">
                    <a16:creationId xmlns:a16="http://schemas.microsoft.com/office/drawing/2014/main" id="{00000000-0008-0000-0100-000070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641" y="4990"/>
                <a:ext cx="3178" cy="454"/>
                <a:chOff x="4641" y="4990"/>
                <a:chExt cx="3178" cy="454"/>
              </a:xfrm>
            </xdr:grpSpPr>
            <xdr:sp macro="" textlink="">
              <xdr:nvSpPr>
                <xdr:cNvPr id="133" name="Rectangle 140">
                  <a:extLst>
                    <a:ext uri="{FF2B5EF4-FFF2-40B4-BE49-F238E27FC236}">
                      <a16:creationId xmlns:a16="http://schemas.microsoft.com/office/drawing/2014/main" id="{00000000-0008-0000-0100-000085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095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4" name="Rectangle 141">
                  <a:extLst>
                    <a:ext uri="{FF2B5EF4-FFF2-40B4-BE49-F238E27FC236}">
                      <a16:creationId xmlns:a16="http://schemas.microsoft.com/office/drawing/2014/main" id="{00000000-0008-0000-0100-000086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549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5" name="Rectangle 142">
                  <a:extLst>
                    <a:ext uri="{FF2B5EF4-FFF2-40B4-BE49-F238E27FC236}">
                      <a16:creationId xmlns:a16="http://schemas.microsoft.com/office/drawing/2014/main" id="{00000000-0008-0000-0100-000087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003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6" name="Rectangle 143">
                  <a:extLst>
                    <a:ext uri="{FF2B5EF4-FFF2-40B4-BE49-F238E27FC236}">
                      <a16:creationId xmlns:a16="http://schemas.microsoft.com/office/drawing/2014/main" id="{00000000-0008-0000-0100-000088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457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7" name="Rectangle 144">
                  <a:extLst>
                    <a:ext uri="{FF2B5EF4-FFF2-40B4-BE49-F238E27FC236}">
                      <a16:creationId xmlns:a16="http://schemas.microsoft.com/office/drawing/2014/main" id="{00000000-0008-0000-0100-000089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911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8" name="Rectangle 145">
                  <a:extLst>
                    <a:ext uri="{FF2B5EF4-FFF2-40B4-BE49-F238E27FC236}">
                      <a16:creationId xmlns:a16="http://schemas.microsoft.com/office/drawing/2014/main" id="{00000000-0008-0000-0100-00008A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9" name="Rectangle 146">
                  <a:extLst>
                    <a:ext uri="{FF2B5EF4-FFF2-40B4-BE49-F238E27FC236}">
                      <a16:creationId xmlns:a16="http://schemas.microsoft.com/office/drawing/2014/main" id="{00000000-0008-0000-0100-00008B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641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  <xdr:grpSp>
            <xdr:nvGrpSpPr>
              <xdr:cNvPr id="113" name="Group 147">
                <a:extLst>
                  <a:ext uri="{FF2B5EF4-FFF2-40B4-BE49-F238E27FC236}">
                    <a16:creationId xmlns:a16="http://schemas.microsoft.com/office/drawing/2014/main" id="{00000000-0008-0000-0100-000071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641" y="7714"/>
                <a:ext cx="3178" cy="454"/>
                <a:chOff x="4641" y="4990"/>
                <a:chExt cx="3178" cy="454"/>
              </a:xfrm>
            </xdr:grpSpPr>
            <xdr:sp macro="" textlink="">
              <xdr:nvSpPr>
                <xdr:cNvPr id="126" name="Rectangle 148">
                  <a:extLst>
                    <a:ext uri="{FF2B5EF4-FFF2-40B4-BE49-F238E27FC236}">
                      <a16:creationId xmlns:a16="http://schemas.microsoft.com/office/drawing/2014/main" id="{00000000-0008-0000-0100-00007E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095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7" name="Rectangle 149">
                  <a:extLst>
                    <a:ext uri="{FF2B5EF4-FFF2-40B4-BE49-F238E27FC236}">
                      <a16:creationId xmlns:a16="http://schemas.microsoft.com/office/drawing/2014/main" id="{00000000-0008-0000-0100-00007F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5549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8" name="Rectangle 150">
                  <a:extLst>
                    <a:ext uri="{FF2B5EF4-FFF2-40B4-BE49-F238E27FC236}">
                      <a16:creationId xmlns:a16="http://schemas.microsoft.com/office/drawing/2014/main" id="{00000000-0008-0000-0100-000080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003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9" name="Rectangle 151">
                  <a:extLst>
                    <a:ext uri="{FF2B5EF4-FFF2-40B4-BE49-F238E27FC236}">
                      <a16:creationId xmlns:a16="http://schemas.microsoft.com/office/drawing/2014/main" id="{00000000-0008-0000-0100-000081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457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0" name="Rectangle 152">
                  <a:extLst>
                    <a:ext uri="{FF2B5EF4-FFF2-40B4-BE49-F238E27FC236}">
                      <a16:creationId xmlns:a16="http://schemas.microsoft.com/office/drawing/2014/main" id="{00000000-0008-0000-0100-000082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6911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1" name="Rectangle 153">
                  <a:extLst>
                    <a:ext uri="{FF2B5EF4-FFF2-40B4-BE49-F238E27FC236}">
                      <a16:creationId xmlns:a16="http://schemas.microsoft.com/office/drawing/2014/main" id="{00000000-0008-0000-0100-000083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32" name="Rectangle 154">
                  <a:extLst>
                    <a:ext uri="{FF2B5EF4-FFF2-40B4-BE49-F238E27FC236}">
                      <a16:creationId xmlns:a16="http://schemas.microsoft.com/office/drawing/2014/main" id="{00000000-0008-0000-0100-000084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641" y="499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  <xdr:grpSp>
            <xdr:nvGrpSpPr>
              <xdr:cNvPr id="114" name="Group 155">
                <a:extLst>
                  <a:ext uri="{FF2B5EF4-FFF2-40B4-BE49-F238E27FC236}">
                    <a16:creationId xmlns:a16="http://schemas.microsoft.com/office/drawing/2014/main" id="{00000000-0008-0000-0100-000072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7365" y="5444"/>
                <a:ext cx="454" cy="2270"/>
                <a:chOff x="7365" y="5444"/>
                <a:chExt cx="454" cy="2270"/>
              </a:xfrm>
            </xdr:grpSpPr>
            <xdr:sp macro="" textlink="">
              <xdr:nvSpPr>
                <xdr:cNvPr id="121" name="Rectangle 156">
                  <a:extLst>
                    <a:ext uri="{FF2B5EF4-FFF2-40B4-BE49-F238E27FC236}">
                      <a16:creationId xmlns:a16="http://schemas.microsoft.com/office/drawing/2014/main" id="{00000000-0008-0000-0100-000079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5444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2" name="Rectangle 157">
                  <a:extLst>
                    <a:ext uri="{FF2B5EF4-FFF2-40B4-BE49-F238E27FC236}">
                      <a16:creationId xmlns:a16="http://schemas.microsoft.com/office/drawing/2014/main" id="{00000000-0008-0000-0100-00007A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5898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3" name="Rectangle 158">
                  <a:extLst>
                    <a:ext uri="{FF2B5EF4-FFF2-40B4-BE49-F238E27FC236}">
                      <a16:creationId xmlns:a16="http://schemas.microsoft.com/office/drawing/2014/main" id="{00000000-0008-0000-0100-00007B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6352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4" name="Rectangle 159">
                  <a:extLst>
                    <a:ext uri="{FF2B5EF4-FFF2-40B4-BE49-F238E27FC236}">
                      <a16:creationId xmlns:a16="http://schemas.microsoft.com/office/drawing/2014/main" id="{00000000-0008-0000-0100-00007C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6806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5" name="Rectangle 160">
                  <a:extLst>
                    <a:ext uri="{FF2B5EF4-FFF2-40B4-BE49-F238E27FC236}">
                      <a16:creationId xmlns:a16="http://schemas.microsoft.com/office/drawing/2014/main" id="{00000000-0008-0000-0100-00007D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726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  <xdr:grpSp>
            <xdr:nvGrpSpPr>
              <xdr:cNvPr id="115" name="Group 161">
                <a:extLst>
                  <a:ext uri="{FF2B5EF4-FFF2-40B4-BE49-F238E27FC236}">
                    <a16:creationId xmlns:a16="http://schemas.microsoft.com/office/drawing/2014/main" id="{00000000-0008-0000-0100-000073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641" y="5444"/>
                <a:ext cx="454" cy="2270"/>
                <a:chOff x="7365" y="5444"/>
                <a:chExt cx="454" cy="2270"/>
              </a:xfrm>
            </xdr:grpSpPr>
            <xdr:sp macro="" textlink="">
              <xdr:nvSpPr>
                <xdr:cNvPr id="116" name="Rectangle 162">
                  <a:extLst>
                    <a:ext uri="{FF2B5EF4-FFF2-40B4-BE49-F238E27FC236}">
                      <a16:creationId xmlns:a16="http://schemas.microsoft.com/office/drawing/2014/main" id="{00000000-0008-0000-0100-000074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5444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17" name="Rectangle 163">
                  <a:extLst>
                    <a:ext uri="{FF2B5EF4-FFF2-40B4-BE49-F238E27FC236}">
                      <a16:creationId xmlns:a16="http://schemas.microsoft.com/office/drawing/2014/main" id="{00000000-0008-0000-0100-000075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5898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18" name="Rectangle 164">
                  <a:extLst>
                    <a:ext uri="{FF2B5EF4-FFF2-40B4-BE49-F238E27FC236}">
                      <a16:creationId xmlns:a16="http://schemas.microsoft.com/office/drawing/2014/main" id="{00000000-0008-0000-0100-000076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6352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19" name="Rectangle 165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6806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20" name="Rectangle 166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7365" y="7260"/>
                  <a:ext cx="454" cy="454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15</xdr:row>
      <xdr:rowOff>180975</xdr:rowOff>
    </xdr:from>
    <xdr:to>
      <xdr:col>6</xdr:col>
      <xdr:colOff>315595</xdr:colOff>
      <xdr:row>19</xdr:row>
      <xdr:rowOff>102235</xdr:rowOff>
    </xdr:to>
    <xdr:grpSp>
      <xdr:nvGrpSpPr>
        <xdr:cNvPr id="78" name="Gruppe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pSpPr>
          <a:grpSpLocks/>
        </xdr:cNvGrpSpPr>
      </xdr:nvGrpSpPr>
      <xdr:grpSpPr bwMode="auto">
        <a:xfrm>
          <a:off x="978335" y="3416865"/>
          <a:ext cx="4495548" cy="756329"/>
          <a:chOff x="2218" y="5510"/>
          <a:chExt cx="7367" cy="1196"/>
        </a:xfrm>
      </xdr:grpSpPr>
      <xdr:grpSp>
        <xdr:nvGrpSpPr>
          <xdr:cNvPr id="79" name="Group 244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GrpSpPr>
            <a:grpSpLocks/>
          </xdr:cNvGrpSpPr>
        </xdr:nvGrpSpPr>
        <xdr:grpSpPr bwMode="auto">
          <a:xfrm>
            <a:off x="2218" y="5510"/>
            <a:ext cx="1190" cy="1191"/>
            <a:chOff x="1302" y="2847"/>
            <a:chExt cx="1190" cy="1191"/>
          </a:xfrm>
        </xdr:grpSpPr>
        <xdr:sp macro="" textlink="">
          <xdr:nvSpPr>
            <xdr:cNvPr id="110" name="Rectangle 245">
              <a:extLst>
                <a:ext uri="{FF2B5EF4-FFF2-40B4-BE49-F238E27FC236}">
                  <a16:creationId xmlns:a16="http://schemas.microsoft.com/office/drawing/2014/main" id="{00000000-0008-0000-0200-00006E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302" y="3244"/>
              <a:ext cx="397" cy="397"/>
            </a:xfrm>
            <a:prstGeom prst="rect">
              <a:avLst/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111" name="Rectangle 246">
              <a:extLst>
                <a:ext uri="{FF2B5EF4-FFF2-40B4-BE49-F238E27FC236}">
                  <a16:creationId xmlns:a16="http://schemas.microsoft.com/office/drawing/2014/main" id="{00000000-0008-0000-0200-00006F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98" y="3244"/>
              <a:ext cx="397" cy="397"/>
            </a:xfrm>
            <a:prstGeom prst="rect">
              <a:avLst/>
            </a:prstGeom>
            <a:solidFill>
              <a:srgbClr val="DDDDDD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112" name="Rectangle 247">
              <a:extLst>
                <a:ext uri="{FF2B5EF4-FFF2-40B4-BE49-F238E27FC236}">
                  <a16:creationId xmlns:a16="http://schemas.microsoft.com/office/drawing/2014/main" id="{00000000-0008-0000-0200-000070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095" y="3244"/>
              <a:ext cx="397" cy="397"/>
            </a:xfrm>
            <a:prstGeom prst="rect">
              <a:avLst/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113" name="Rectangle 248">
              <a:extLst>
                <a:ext uri="{FF2B5EF4-FFF2-40B4-BE49-F238E27FC236}">
                  <a16:creationId xmlns:a16="http://schemas.microsoft.com/office/drawing/2014/main" id="{00000000-0008-0000-0200-000071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99" y="3641"/>
              <a:ext cx="397" cy="397"/>
            </a:xfrm>
            <a:prstGeom prst="rect">
              <a:avLst/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114" name="Rectangle 249">
              <a:extLst>
                <a:ext uri="{FF2B5EF4-FFF2-40B4-BE49-F238E27FC236}">
                  <a16:creationId xmlns:a16="http://schemas.microsoft.com/office/drawing/2014/main" id="{00000000-0008-0000-0200-000072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98" y="2847"/>
              <a:ext cx="397" cy="397"/>
            </a:xfrm>
            <a:prstGeom prst="rect">
              <a:avLst/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</xdr:grpSp>
      <xdr:grpSp>
        <xdr:nvGrpSpPr>
          <xdr:cNvPr id="80" name="Group 250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GrpSpPr>
            <a:grpSpLocks/>
          </xdr:cNvGrpSpPr>
        </xdr:nvGrpSpPr>
        <xdr:grpSpPr bwMode="auto">
          <a:xfrm>
            <a:off x="6810" y="5515"/>
            <a:ext cx="2775" cy="1191"/>
            <a:chOff x="1815" y="11164"/>
            <a:chExt cx="2775" cy="1191"/>
          </a:xfrm>
        </xdr:grpSpPr>
        <xdr:grpSp>
          <xdr:nvGrpSpPr>
            <xdr:cNvPr id="93" name="Group 251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609" y="11164"/>
              <a:ext cx="1981" cy="1191"/>
              <a:chOff x="1808" y="9614"/>
              <a:chExt cx="1981" cy="1191"/>
            </a:xfrm>
          </xdr:grpSpPr>
          <xdr:grpSp>
            <xdr:nvGrpSpPr>
              <xdr:cNvPr id="99" name="Group 252">
                <a:extLst>
                  <a:ext uri="{FF2B5EF4-FFF2-40B4-BE49-F238E27FC236}">
                    <a16:creationId xmlns:a16="http://schemas.microsoft.com/office/drawing/2014/main" id="{00000000-0008-0000-0200-000063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2599" y="9614"/>
                <a:ext cx="1190" cy="1191"/>
                <a:chOff x="2599" y="9614"/>
                <a:chExt cx="1190" cy="1191"/>
              </a:xfrm>
            </xdr:grpSpPr>
            <xdr:sp macro="" textlink="">
              <xdr:nvSpPr>
                <xdr:cNvPr id="105" name="Rectangle 253">
                  <a:extLst>
                    <a:ext uri="{FF2B5EF4-FFF2-40B4-BE49-F238E27FC236}">
                      <a16:creationId xmlns:a16="http://schemas.microsoft.com/office/drawing/2014/main" id="{00000000-0008-0000-0200-000069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599" y="10011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6" name="Rectangle 254">
                  <a:extLst>
                    <a:ext uri="{FF2B5EF4-FFF2-40B4-BE49-F238E27FC236}">
                      <a16:creationId xmlns:a16="http://schemas.microsoft.com/office/drawing/2014/main" id="{00000000-0008-0000-0200-00006A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995" y="10011"/>
                  <a:ext cx="397" cy="397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7" name="Rectangle 255">
                  <a:extLst>
                    <a:ext uri="{FF2B5EF4-FFF2-40B4-BE49-F238E27FC236}">
                      <a16:creationId xmlns:a16="http://schemas.microsoft.com/office/drawing/2014/main" id="{00000000-0008-0000-0200-00006B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3392" y="10011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8" name="Rectangle 256">
                  <a:extLst>
                    <a:ext uri="{FF2B5EF4-FFF2-40B4-BE49-F238E27FC236}">
                      <a16:creationId xmlns:a16="http://schemas.microsoft.com/office/drawing/2014/main" id="{00000000-0008-0000-0200-00006C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996" y="10408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9" name="Rectangle 257">
                  <a:extLst>
                    <a:ext uri="{FF2B5EF4-FFF2-40B4-BE49-F238E27FC236}">
                      <a16:creationId xmlns:a16="http://schemas.microsoft.com/office/drawing/2014/main" id="{00000000-0008-0000-0200-00006D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2995" y="9614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  <xdr:grpSp>
            <xdr:nvGrpSpPr>
              <xdr:cNvPr id="100" name="Group 258">
                <a:extLst>
                  <a:ext uri="{FF2B5EF4-FFF2-40B4-BE49-F238E27FC236}">
                    <a16:creationId xmlns:a16="http://schemas.microsoft.com/office/drawing/2014/main" id="{00000000-0008-0000-0200-000064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808" y="9614"/>
                <a:ext cx="794" cy="1191"/>
                <a:chOff x="1555" y="9614"/>
                <a:chExt cx="794" cy="1191"/>
              </a:xfrm>
            </xdr:grpSpPr>
            <xdr:sp macro="" textlink="">
              <xdr:nvSpPr>
                <xdr:cNvPr id="101" name="Rectangle 259">
                  <a:extLst>
                    <a:ext uri="{FF2B5EF4-FFF2-40B4-BE49-F238E27FC236}">
                      <a16:creationId xmlns:a16="http://schemas.microsoft.com/office/drawing/2014/main" id="{00000000-0008-0000-0200-000065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55" y="10011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2" name="Rectangle 260">
                  <a:extLst>
                    <a:ext uri="{FF2B5EF4-FFF2-40B4-BE49-F238E27FC236}">
                      <a16:creationId xmlns:a16="http://schemas.microsoft.com/office/drawing/2014/main" id="{00000000-0008-0000-0200-000066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951" y="10011"/>
                  <a:ext cx="397" cy="397"/>
                </a:xfrm>
                <a:prstGeom prst="rect">
                  <a:avLst/>
                </a:prstGeom>
                <a:solidFill>
                  <a:srgbClr val="DDDDDD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3" name="Rectangle 261">
                  <a:extLst>
                    <a:ext uri="{FF2B5EF4-FFF2-40B4-BE49-F238E27FC236}">
                      <a16:creationId xmlns:a16="http://schemas.microsoft.com/office/drawing/2014/main" id="{00000000-0008-0000-0200-000067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952" y="10408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  <xdr:sp macro="" textlink="">
              <xdr:nvSpPr>
                <xdr:cNvPr id="104" name="Rectangle 262">
                  <a:extLst>
                    <a:ext uri="{FF2B5EF4-FFF2-40B4-BE49-F238E27FC236}">
                      <a16:creationId xmlns:a16="http://schemas.microsoft.com/office/drawing/2014/main" id="{00000000-0008-0000-0200-000068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951" y="9614"/>
                  <a:ext cx="397" cy="397"/>
                </a:xfrm>
                <a:prstGeom prst="rect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anchor="t" anchorCtr="0" upright="1">
                  <a:noAutofit/>
                </a:bodyPr>
                <a:lstStyle/>
                <a:p>
                  <a:endParaRPr lang="da-DK"/>
                </a:p>
              </xdr:txBody>
            </xdr:sp>
          </xdr:grpSp>
        </xdr:grpSp>
        <xdr:grpSp>
          <xdr:nvGrpSpPr>
            <xdr:cNvPr id="94" name="Group 26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815" y="11164"/>
              <a:ext cx="794" cy="1191"/>
              <a:chOff x="1555" y="9614"/>
              <a:chExt cx="794" cy="1191"/>
            </a:xfrm>
          </xdr:grpSpPr>
          <xdr:sp macro="" textlink="">
            <xdr:nvSpPr>
              <xdr:cNvPr id="95" name="Rectangle 264">
                <a:extLst>
                  <a:ext uri="{FF2B5EF4-FFF2-40B4-BE49-F238E27FC236}">
                    <a16:creationId xmlns:a16="http://schemas.microsoft.com/office/drawing/2014/main" id="{00000000-0008-0000-0200-00005F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55" y="10011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6" name="Rectangle 265">
                <a:extLst>
                  <a:ext uri="{FF2B5EF4-FFF2-40B4-BE49-F238E27FC236}">
                    <a16:creationId xmlns:a16="http://schemas.microsoft.com/office/drawing/2014/main" id="{00000000-0008-0000-0200-000060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951" y="10011"/>
                <a:ext cx="397" cy="397"/>
              </a:xfrm>
              <a:prstGeom prst="rect">
                <a:avLst/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7" name="Rectangle 266">
                <a:extLst>
                  <a:ext uri="{FF2B5EF4-FFF2-40B4-BE49-F238E27FC236}">
                    <a16:creationId xmlns:a16="http://schemas.microsoft.com/office/drawing/2014/main" id="{00000000-0008-0000-0200-000061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952" y="10408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8" name="Rectangle 267">
                <a:extLst>
                  <a:ext uri="{FF2B5EF4-FFF2-40B4-BE49-F238E27FC236}">
                    <a16:creationId xmlns:a16="http://schemas.microsoft.com/office/drawing/2014/main" id="{00000000-0008-0000-0200-000062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951" y="9614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</xdr:grpSp>
      <xdr:grpSp>
        <xdr:nvGrpSpPr>
          <xdr:cNvPr id="81" name="Group 268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pSpPr>
            <a:grpSpLocks/>
          </xdr:cNvGrpSpPr>
        </xdr:nvGrpSpPr>
        <xdr:grpSpPr bwMode="auto">
          <a:xfrm>
            <a:off x="4128" y="5513"/>
            <a:ext cx="1981" cy="1191"/>
            <a:chOff x="1808" y="9614"/>
            <a:chExt cx="1981" cy="1191"/>
          </a:xfrm>
        </xdr:grpSpPr>
        <xdr:grpSp>
          <xdr:nvGrpSpPr>
            <xdr:cNvPr id="82" name="Group 269">
              <a:extLst>
                <a:ext uri="{FF2B5EF4-FFF2-40B4-BE49-F238E27FC236}">
                  <a16:creationId xmlns:a16="http://schemas.microsoft.com/office/drawing/2014/main" id="{00000000-0008-0000-0200-00005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599" y="9614"/>
              <a:ext cx="1190" cy="1191"/>
              <a:chOff x="2599" y="9614"/>
              <a:chExt cx="1190" cy="1191"/>
            </a:xfrm>
          </xdr:grpSpPr>
          <xdr:sp macro="" textlink="">
            <xdr:nvSpPr>
              <xdr:cNvPr id="88" name="Rectangle 270">
                <a:extLst>
                  <a:ext uri="{FF2B5EF4-FFF2-40B4-BE49-F238E27FC236}">
                    <a16:creationId xmlns:a16="http://schemas.microsoft.com/office/drawing/2014/main" id="{00000000-0008-0000-0200-000058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599" y="10011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9" name="Rectangle 271">
                <a:extLst>
                  <a:ext uri="{FF2B5EF4-FFF2-40B4-BE49-F238E27FC236}">
                    <a16:creationId xmlns:a16="http://schemas.microsoft.com/office/drawing/2014/main" id="{00000000-0008-0000-0200-000059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995" y="10011"/>
                <a:ext cx="397" cy="397"/>
              </a:xfrm>
              <a:prstGeom prst="rect">
                <a:avLst/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0" name="Rectangle 272">
                <a:extLst>
                  <a:ext uri="{FF2B5EF4-FFF2-40B4-BE49-F238E27FC236}">
                    <a16:creationId xmlns:a16="http://schemas.microsoft.com/office/drawing/2014/main" id="{00000000-0008-0000-0200-00005A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392" y="10011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1" name="Rectangle 273">
                <a:extLst>
                  <a:ext uri="{FF2B5EF4-FFF2-40B4-BE49-F238E27FC236}">
                    <a16:creationId xmlns:a16="http://schemas.microsoft.com/office/drawing/2014/main" id="{00000000-0008-0000-0200-00005B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996" y="10408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2" name="Rectangle 274">
                <a:extLst>
                  <a:ext uri="{FF2B5EF4-FFF2-40B4-BE49-F238E27FC236}">
                    <a16:creationId xmlns:a16="http://schemas.microsoft.com/office/drawing/2014/main" id="{00000000-0008-0000-0200-00005C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995" y="9614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  <xdr:grpSp>
          <xdr:nvGrpSpPr>
            <xdr:cNvPr id="83" name="Group 275">
              <a:extLst>
                <a:ext uri="{FF2B5EF4-FFF2-40B4-BE49-F238E27FC236}">
                  <a16:creationId xmlns:a16="http://schemas.microsoft.com/office/drawing/2014/main" id="{00000000-0008-0000-0200-00005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808" y="9614"/>
              <a:ext cx="794" cy="1191"/>
              <a:chOff x="1555" y="9614"/>
              <a:chExt cx="794" cy="1191"/>
            </a:xfrm>
          </xdr:grpSpPr>
          <xdr:sp macro="" textlink="">
            <xdr:nvSpPr>
              <xdr:cNvPr id="84" name="Rectangle 276">
                <a:extLst>
                  <a:ext uri="{FF2B5EF4-FFF2-40B4-BE49-F238E27FC236}">
                    <a16:creationId xmlns:a16="http://schemas.microsoft.com/office/drawing/2014/main" id="{00000000-0008-0000-0200-000054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55" y="10011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5" name="Rectangle 277">
                <a:extLst>
                  <a:ext uri="{FF2B5EF4-FFF2-40B4-BE49-F238E27FC236}">
                    <a16:creationId xmlns:a16="http://schemas.microsoft.com/office/drawing/2014/main" id="{00000000-0008-0000-0200-000055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951" y="10011"/>
                <a:ext cx="397" cy="397"/>
              </a:xfrm>
              <a:prstGeom prst="rect">
                <a:avLst/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6" name="Rectangle 278">
                <a:extLst>
                  <a:ext uri="{FF2B5EF4-FFF2-40B4-BE49-F238E27FC236}">
                    <a16:creationId xmlns:a16="http://schemas.microsoft.com/office/drawing/2014/main" id="{00000000-0008-0000-0200-000056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952" y="10408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7" name="Rectangle 279">
                <a:extLst>
                  <a:ext uri="{FF2B5EF4-FFF2-40B4-BE49-F238E27FC236}">
                    <a16:creationId xmlns:a16="http://schemas.microsoft.com/office/drawing/2014/main" id="{00000000-0008-0000-0200-000057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951" y="9614"/>
                <a:ext cx="397" cy="397"/>
              </a:xfrm>
              <a:prstGeom prst="rect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</xdr:grpSp>
    </xdr:grpSp>
    <xdr:clientData/>
  </xdr:twoCellAnchor>
  <xdr:twoCellAnchor>
    <xdr:from>
      <xdr:col>0</xdr:col>
      <xdr:colOff>708026</xdr:colOff>
      <xdr:row>24</xdr:row>
      <xdr:rowOff>17397</xdr:rowOff>
    </xdr:from>
    <xdr:to>
      <xdr:col>5</xdr:col>
      <xdr:colOff>52192</xdr:colOff>
      <xdr:row>32</xdr:row>
      <xdr:rowOff>198807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AEF8D1A-96FA-4CCB-96CE-3ABFC0E3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1740</xdr:colOff>
      <xdr:row>23</xdr:row>
      <xdr:rowOff>191370</xdr:rowOff>
    </xdr:from>
    <xdr:to>
      <xdr:col>11</xdr:col>
      <xdr:colOff>608905</xdr:colOff>
      <xdr:row>33</xdr:row>
      <xdr:rowOff>32011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AE24FD5-B899-4DA1-A562-CCF79CCC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114823</xdr:colOff>
      <xdr:row>24</xdr:row>
      <xdr:rowOff>46276</xdr:rowOff>
    </xdr:from>
    <xdr:to>
      <xdr:col>18</xdr:col>
      <xdr:colOff>302713</xdr:colOff>
      <xdr:row>37</xdr:row>
      <xdr:rowOff>75504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3877D98-369E-47EC-A3F4-C94483426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14</xdr:row>
      <xdr:rowOff>12065</xdr:rowOff>
    </xdr:from>
    <xdr:to>
      <xdr:col>6</xdr:col>
      <xdr:colOff>74930</xdr:colOff>
      <xdr:row>18</xdr:row>
      <xdr:rowOff>76835</xdr:rowOff>
    </xdr:to>
    <xdr:grpSp>
      <xdr:nvGrpSpPr>
        <xdr:cNvPr id="47" name="Grupp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pSpPr>
          <a:grpSpLocks/>
        </xdr:cNvGrpSpPr>
      </xdr:nvGrpSpPr>
      <xdr:grpSpPr bwMode="auto">
        <a:xfrm>
          <a:off x="791210" y="3009265"/>
          <a:ext cx="4827270" cy="902970"/>
          <a:chOff x="2104" y="11997"/>
          <a:chExt cx="7752" cy="1422"/>
        </a:xfrm>
      </xdr:grpSpPr>
      <xdr:grpSp>
        <xdr:nvGrpSpPr>
          <xdr:cNvPr id="48" name="Group 199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6868" y="12011"/>
            <a:ext cx="2988" cy="1408"/>
            <a:chOff x="2265" y="9317"/>
            <a:chExt cx="6236" cy="2940"/>
          </a:xfrm>
        </xdr:grpSpPr>
        <xdr:grpSp>
          <xdr:nvGrpSpPr>
            <xdr:cNvPr id="72" name="Group 200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2265" y="9317"/>
              <a:ext cx="2832" cy="2940"/>
              <a:chOff x="2265" y="9317"/>
              <a:chExt cx="2832" cy="2940"/>
            </a:xfrm>
          </xdr:grpSpPr>
          <xdr:sp macro="" textlink="">
            <xdr:nvSpPr>
              <xdr:cNvPr id="85" name="AutoShape 201">
                <a:extLst>
                  <a:ext uri="{FF2B5EF4-FFF2-40B4-BE49-F238E27FC236}">
                    <a16:creationId xmlns:a16="http://schemas.microsoft.com/office/drawing/2014/main" id="{00000000-0008-0000-0300-000055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265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6" name="AutoShape 202">
                <a:extLst>
                  <a:ext uri="{FF2B5EF4-FFF2-40B4-BE49-F238E27FC236}">
                    <a16:creationId xmlns:a16="http://schemas.microsoft.com/office/drawing/2014/main" id="{00000000-0008-0000-0300-000056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14" y="1127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7" name="AutoShape 203">
                <a:extLst>
                  <a:ext uri="{FF2B5EF4-FFF2-40B4-BE49-F238E27FC236}">
                    <a16:creationId xmlns:a16="http://schemas.microsoft.com/office/drawing/2014/main" id="{00000000-0008-0000-0300-000057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14" y="1029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8" name="AutoShape 204">
                <a:extLst>
                  <a:ext uri="{FF2B5EF4-FFF2-40B4-BE49-F238E27FC236}">
                    <a16:creationId xmlns:a16="http://schemas.microsoft.com/office/drawing/2014/main" id="{00000000-0008-0000-0300-000058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963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9" name="AutoShape 205">
                <a:extLst>
                  <a:ext uri="{FF2B5EF4-FFF2-40B4-BE49-F238E27FC236}">
                    <a16:creationId xmlns:a16="http://schemas.microsoft.com/office/drawing/2014/main" id="{00000000-0008-0000-0300-000059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963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0" name="AutoShape 206">
                <a:extLst>
                  <a:ext uri="{FF2B5EF4-FFF2-40B4-BE49-F238E27FC236}">
                    <a16:creationId xmlns:a16="http://schemas.microsoft.com/office/drawing/2014/main" id="{00000000-0008-0000-0300-00005A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14" y="931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91" name="AutoShape 207">
                <a:extLst>
                  <a:ext uri="{FF2B5EF4-FFF2-40B4-BE49-F238E27FC236}">
                    <a16:creationId xmlns:a16="http://schemas.microsoft.com/office/drawing/2014/main" id="{00000000-0008-0000-0300-00005B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265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  <xdr:grpSp>
          <xdr:nvGrpSpPr>
            <xdr:cNvPr id="73" name="Group 208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815" y="9317"/>
              <a:ext cx="1985" cy="2940"/>
              <a:chOff x="4815" y="9317"/>
              <a:chExt cx="1985" cy="2940"/>
            </a:xfrm>
          </xdr:grpSpPr>
          <xdr:sp macro="" textlink="">
            <xdr:nvSpPr>
              <xdr:cNvPr id="80" name="AutoShape 20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815" y="1029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1" name="AutoShape 21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817" y="1127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2" name="AutoShape 21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666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3" name="AutoShape 212">
                <a:extLst>
                  <a:ext uri="{FF2B5EF4-FFF2-40B4-BE49-F238E27FC236}">
                    <a16:creationId xmlns:a16="http://schemas.microsoft.com/office/drawing/2014/main" id="{00000000-0008-0000-0300-000053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666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84" name="AutoShape 213">
                <a:extLst>
                  <a:ext uri="{FF2B5EF4-FFF2-40B4-BE49-F238E27FC236}">
                    <a16:creationId xmlns:a16="http://schemas.microsoft.com/office/drawing/2014/main" id="{00000000-0008-0000-0300-000054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817" y="931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  <xdr:grpSp>
          <xdr:nvGrpSpPr>
            <xdr:cNvPr id="74" name="Group 214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6516" y="9317"/>
              <a:ext cx="1985" cy="2940"/>
              <a:chOff x="6516" y="9317"/>
              <a:chExt cx="1985" cy="2940"/>
            </a:xfrm>
          </xdr:grpSpPr>
          <xdr:sp macro="" textlink="">
            <xdr:nvSpPr>
              <xdr:cNvPr id="75" name="AutoShape 215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516" y="1029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76" name="AutoShape 216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518" y="1127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77" name="AutoShape 217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7367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78" name="AutoShape 218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7367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79" name="AutoShape 219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6518" y="931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</xdr:grpSp>
      <xdr:grpSp>
        <xdr:nvGrpSpPr>
          <xdr:cNvPr id="49" name="Group 220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4035" y="11997"/>
            <a:ext cx="2172" cy="1408"/>
            <a:chOff x="3977" y="6377"/>
            <a:chExt cx="4535" cy="2940"/>
          </a:xfrm>
        </xdr:grpSpPr>
        <xdr:grpSp>
          <xdr:nvGrpSpPr>
            <xdr:cNvPr id="58" name="Group 221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3977" y="6377"/>
              <a:ext cx="2832" cy="2940"/>
              <a:chOff x="2265" y="9317"/>
              <a:chExt cx="2832" cy="2940"/>
            </a:xfrm>
          </xdr:grpSpPr>
          <xdr:sp macro="" textlink="">
            <xdr:nvSpPr>
              <xdr:cNvPr id="65" name="AutoShape 222">
                <a:extLst>
                  <a:ext uri="{FF2B5EF4-FFF2-40B4-BE49-F238E27FC236}">
                    <a16:creationId xmlns:a16="http://schemas.microsoft.com/office/drawing/2014/main" id="{00000000-0008-0000-0300-000041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265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6" name="AutoShape 223">
                <a:extLst>
                  <a:ext uri="{FF2B5EF4-FFF2-40B4-BE49-F238E27FC236}">
                    <a16:creationId xmlns:a16="http://schemas.microsoft.com/office/drawing/2014/main" id="{00000000-0008-0000-0300-000042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14" y="1127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7" name="AutoShape 224">
                <a:extLst>
                  <a:ext uri="{FF2B5EF4-FFF2-40B4-BE49-F238E27FC236}">
                    <a16:creationId xmlns:a16="http://schemas.microsoft.com/office/drawing/2014/main" id="{00000000-0008-0000-0300-000043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14" y="1029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8" name="AutoShape 225">
                <a:extLst>
                  <a:ext uri="{FF2B5EF4-FFF2-40B4-BE49-F238E27FC236}">
                    <a16:creationId xmlns:a16="http://schemas.microsoft.com/office/drawing/2014/main" id="{00000000-0008-0000-0300-000044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963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9" name="AutoShape 226">
                <a:extLst>
                  <a:ext uri="{FF2B5EF4-FFF2-40B4-BE49-F238E27FC236}">
                    <a16:creationId xmlns:a16="http://schemas.microsoft.com/office/drawing/2014/main" id="{00000000-0008-0000-0300-000045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963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70" name="AutoShape 227">
                <a:extLst>
                  <a:ext uri="{FF2B5EF4-FFF2-40B4-BE49-F238E27FC236}">
                    <a16:creationId xmlns:a16="http://schemas.microsoft.com/office/drawing/2014/main" id="{00000000-0008-0000-0300-000046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3114" y="931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71" name="AutoShape 228">
                <a:extLst>
                  <a:ext uri="{FF2B5EF4-FFF2-40B4-BE49-F238E27FC236}">
                    <a16:creationId xmlns:a16="http://schemas.microsoft.com/office/drawing/2014/main" id="{00000000-0008-0000-0300-000047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265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  <xdr:grpSp>
          <xdr:nvGrpSpPr>
            <xdr:cNvPr id="59" name="Group 229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6527" y="6377"/>
              <a:ext cx="1985" cy="2940"/>
              <a:chOff x="4815" y="9317"/>
              <a:chExt cx="1985" cy="2940"/>
            </a:xfrm>
          </xdr:grpSpPr>
          <xdr:sp macro="" textlink="">
            <xdr:nvSpPr>
              <xdr:cNvPr id="60" name="AutoShape 230">
                <a:extLst>
                  <a:ext uri="{FF2B5EF4-FFF2-40B4-BE49-F238E27FC236}">
                    <a16:creationId xmlns:a16="http://schemas.microsoft.com/office/drawing/2014/main" id="{00000000-0008-0000-0300-00003C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815" y="1029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DDDDDD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1" name="AutoShape 231">
                <a:extLst>
                  <a:ext uri="{FF2B5EF4-FFF2-40B4-BE49-F238E27FC236}">
                    <a16:creationId xmlns:a16="http://schemas.microsoft.com/office/drawing/2014/main" id="{00000000-0008-0000-0300-00003D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817" y="1127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2" name="AutoShape 232">
                <a:extLst>
                  <a:ext uri="{FF2B5EF4-FFF2-40B4-BE49-F238E27FC236}">
                    <a16:creationId xmlns:a16="http://schemas.microsoft.com/office/drawing/2014/main" id="{00000000-0008-0000-0300-00003E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666" y="1078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3" name="AutoShape 233">
                <a:extLst>
                  <a:ext uri="{FF2B5EF4-FFF2-40B4-BE49-F238E27FC236}">
                    <a16:creationId xmlns:a16="http://schemas.microsoft.com/office/drawing/2014/main" id="{00000000-0008-0000-0300-00003F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5666" y="980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  <xdr:sp macro="" textlink="">
            <xdr:nvSpPr>
              <xdr:cNvPr id="64" name="AutoShape 234">
                <a:extLst>
                  <a:ext uri="{FF2B5EF4-FFF2-40B4-BE49-F238E27FC236}">
                    <a16:creationId xmlns:a16="http://schemas.microsoft.com/office/drawing/2014/main" id="{00000000-0008-0000-0300-000040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817" y="9317"/>
                <a:ext cx="1134" cy="980"/>
              </a:xfrm>
              <a:prstGeom prst="hexagon">
                <a:avLst>
                  <a:gd name="adj" fmla="val 28929"/>
                  <a:gd name="vf" fmla="val 115470"/>
                </a:avLst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 upright="1">
                <a:noAutofit/>
              </a:bodyPr>
              <a:lstStyle/>
              <a:p>
                <a:endParaRPr lang="da-DK"/>
              </a:p>
            </xdr:txBody>
          </xdr:sp>
        </xdr:grpSp>
      </xdr:grpSp>
      <xdr:grpSp>
        <xdr:nvGrpSpPr>
          <xdr:cNvPr id="50" name="Group 235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104" y="12003"/>
            <a:ext cx="1361" cy="1415"/>
            <a:chOff x="2265" y="9317"/>
            <a:chExt cx="2832" cy="2940"/>
          </a:xfrm>
        </xdr:grpSpPr>
        <xdr:sp macro="" textlink="">
          <xdr:nvSpPr>
            <xdr:cNvPr id="51" name="AutoShape 236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265" y="1078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52" name="AutoShape 237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114" y="1127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53" name="AutoShape 238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114" y="1029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DDDDDD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54" name="AutoShape 239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963" y="1078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55" name="AutoShape 240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963" y="980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56" name="AutoShape 241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114" y="931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57" name="AutoShape 242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265" y="9807"/>
              <a:ext cx="1134" cy="980"/>
            </a:xfrm>
            <a:prstGeom prst="hexagon">
              <a:avLst>
                <a:gd name="adj" fmla="val 28929"/>
                <a:gd name="vf" fmla="val 115470"/>
              </a:avLst>
            </a:prstGeom>
            <a:solidFill>
              <a:srgbClr val="FFFFFF"/>
            </a:solidFill>
            <a:ln w="63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da-DK"/>
            </a:p>
          </xdr:txBody>
        </xdr:sp>
      </xdr:grpSp>
    </xdr:grpSp>
    <xdr:clientData/>
  </xdr:twoCellAnchor>
  <xdr:twoCellAnchor>
    <xdr:from>
      <xdr:col>0</xdr:col>
      <xdr:colOff>3175</xdr:colOff>
      <xdr:row>22</xdr:row>
      <xdr:rowOff>206375</xdr:rowOff>
    </xdr:from>
    <xdr:to>
      <xdr:col>4</xdr:col>
      <xdr:colOff>746125</xdr:colOff>
      <xdr:row>36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3BA690-0383-4290-AA42-9B2BB883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917575</xdr:colOff>
      <xdr:row>23</xdr:row>
      <xdr:rowOff>3175</xdr:rowOff>
    </xdr:from>
    <xdr:to>
      <xdr:col>10</xdr:col>
      <xdr:colOff>727075</xdr:colOff>
      <xdr:row>36</xdr:row>
      <xdr:rowOff>22225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FC3435E-7C95-4C36-9514-37FB23C3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1527175</xdr:colOff>
      <xdr:row>36</xdr:row>
      <xdr:rowOff>193675</xdr:rowOff>
    </xdr:from>
    <xdr:to>
      <xdr:col>7</xdr:col>
      <xdr:colOff>555625</xdr:colOff>
      <xdr:row>50</xdr:row>
      <xdr:rowOff>3175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5DE7576-5933-491E-85E0-42B2A4A5A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942975</xdr:colOff>
      <xdr:row>15</xdr:row>
      <xdr:rowOff>171450</xdr:rowOff>
    </xdr:from>
    <xdr:to>
      <xdr:col>7</xdr:col>
      <xdr:colOff>56559</xdr:colOff>
      <xdr:row>21</xdr:row>
      <xdr:rowOff>209388</xdr:rowOff>
    </xdr:to>
    <xdr:pic>
      <xdr:nvPicPr>
        <xdr:cNvPr id="243" name="Billede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975" y="3429000"/>
          <a:ext cx="4733334" cy="1295238"/>
        </a:xfrm>
        <a:prstGeom prst="rect">
          <a:avLst/>
        </a:prstGeom>
      </xdr:spPr>
    </xdr:pic>
    <xdr:clientData/>
  </xdr:twoCellAnchor>
  <xdr:twoCellAnchor>
    <xdr:from>
      <xdr:col>0</xdr:col>
      <xdr:colOff>263525</xdr:colOff>
      <xdr:row>24</xdr:row>
      <xdr:rowOff>155575</xdr:rowOff>
    </xdr:from>
    <xdr:to>
      <xdr:col>5</xdr:col>
      <xdr:colOff>47625</xdr:colOff>
      <xdr:row>37</xdr:row>
      <xdr:rowOff>174625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19046D-7DB4-4B4A-A841-2D0AD75D8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24</xdr:row>
      <xdr:rowOff>206375</xdr:rowOff>
    </xdr:from>
    <xdr:to>
      <xdr:col>12</xdr:col>
      <xdr:colOff>9525</xdr:colOff>
      <xdr:row>38</xdr:row>
      <xdr:rowOff>15875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9109340-AAB3-4AF6-986D-01CA14CDC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422275</xdr:colOff>
      <xdr:row>38</xdr:row>
      <xdr:rowOff>130175</xdr:rowOff>
    </xdr:from>
    <xdr:to>
      <xdr:col>8</xdr:col>
      <xdr:colOff>422275</xdr:colOff>
      <xdr:row>51</xdr:row>
      <xdr:rowOff>149225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106861A-667E-4DED-B358-F959E948B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14</xdr:row>
      <xdr:rowOff>85725</xdr:rowOff>
    </xdr:from>
    <xdr:ext cx="5816088" cy="1261981"/>
    <xdr:pic>
      <xdr:nvPicPr>
        <xdr:cNvPr id="9216" name="Billede 9215">
          <a:extLst>
            <a:ext uri="{FF2B5EF4-FFF2-40B4-BE49-F238E27FC236}">
              <a16:creationId xmlns:a16="http://schemas.microsoft.com/office/drawing/2014/main" id="{00000000-0008-0000-0500-000000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3390900"/>
          <a:ext cx="5816088" cy="1261981"/>
        </a:xfrm>
        <a:prstGeom prst="rect">
          <a:avLst/>
        </a:prstGeom>
      </xdr:spPr>
    </xdr:pic>
    <xdr:clientData/>
  </xdr:oneCellAnchor>
  <xdr:twoCellAnchor>
    <xdr:from>
      <xdr:col>0</xdr:col>
      <xdr:colOff>434975</xdr:colOff>
      <xdr:row>23</xdr:row>
      <xdr:rowOff>187325</xdr:rowOff>
    </xdr:from>
    <xdr:to>
      <xdr:col>5</xdr:col>
      <xdr:colOff>219075</xdr:colOff>
      <xdr:row>36</xdr:row>
      <xdr:rowOff>206375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6F90C5-C550-4C6F-9836-4256BA37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24</xdr:row>
      <xdr:rowOff>9525</xdr:rowOff>
    </xdr:from>
    <xdr:to>
      <xdr:col>11</xdr:col>
      <xdr:colOff>485775</xdr:colOff>
      <xdr:row>37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425028A-0B5B-46BE-8A37-C7EC724F5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28575</xdr:rowOff>
    </xdr:from>
    <xdr:to>
      <xdr:col>1</xdr:col>
      <xdr:colOff>857250</xdr:colOff>
      <xdr:row>24</xdr:row>
      <xdr:rowOff>381000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95475"/>
          <a:ext cx="8477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31</xdr:row>
      <xdr:rowOff>200025</xdr:rowOff>
    </xdr:from>
    <xdr:to>
      <xdr:col>5</xdr:col>
      <xdr:colOff>415925</xdr:colOff>
      <xdr:row>45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92616D2-5BC5-450A-BBE7-BABB9DF8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31</xdr:row>
      <xdr:rowOff>206375</xdr:rowOff>
    </xdr:from>
    <xdr:to>
      <xdr:col>11</xdr:col>
      <xdr:colOff>581025</xdr:colOff>
      <xdr:row>45</xdr:row>
      <xdr:rowOff>15875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976D6FB-E414-4955-806A-E84E6168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193675</xdr:colOff>
      <xdr:row>45</xdr:row>
      <xdr:rowOff>149225</xdr:rowOff>
    </xdr:from>
    <xdr:to>
      <xdr:col>5</xdr:col>
      <xdr:colOff>447675</xdr:colOff>
      <xdr:row>58</xdr:row>
      <xdr:rowOff>168275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BDE5C44-14B2-4440-AEB5-16F2C295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739775</xdr:colOff>
      <xdr:row>45</xdr:row>
      <xdr:rowOff>174625</xdr:rowOff>
    </xdr:from>
    <xdr:to>
      <xdr:col>11</xdr:col>
      <xdr:colOff>739775</xdr:colOff>
      <xdr:row>58</xdr:row>
      <xdr:rowOff>193675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804A7DD-97FB-4E49-BA4D-1738EECBC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136525</xdr:colOff>
      <xdr:row>59</xdr:row>
      <xdr:rowOff>174625</xdr:rowOff>
    </xdr:from>
    <xdr:to>
      <xdr:col>5</xdr:col>
      <xdr:colOff>390525</xdr:colOff>
      <xdr:row>72</xdr:row>
      <xdr:rowOff>193675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0184BF5-9F2F-48DB-8035-4DECA6ED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</xdr:colOff>
      <xdr:row>59</xdr:row>
      <xdr:rowOff>187325</xdr:rowOff>
    </xdr:from>
    <xdr:to>
      <xdr:col>12</xdr:col>
      <xdr:colOff>3175</xdr:colOff>
      <xdr:row>72</xdr:row>
      <xdr:rowOff>206375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15BB23A-9344-4EAB-B941-64823E844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752475</xdr:colOff>
      <xdr:row>74</xdr:row>
      <xdr:rowOff>41275</xdr:rowOff>
    </xdr:from>
    <xdr:to>
      <xdr:col>8</xdr:col>
      <xdr:colOff>384175</xdr:colOff>
      <xdr:row>87</xdr:row>
      <xdr:rowOff>60325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F485E859-72F6-4662-9AB4-91AE517EB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28</xdr:row>
      <xdr:rowOff>19050</xdr:rowOff>
    </xdr:from>
    <xdr:ext cx="4584589" cy="2755631"/>
    <xdr:pic>
      <xdr:nvPicPr>
        <xdr:cNvPr id="8" name="Billed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1857375"/>
          <a:ext cx="4584589" cy="2755631"/>
        </a:xfrm>
        <a:prstGeom prst="rect">
          <a:avLst/>
        </a:prstGeom>
      </xdr:spPr>
    </xdr:pic>
    <xdr:clientData/>
  </xdr:oneCellAnchor>
  <xdr:oneCellAnchor>
    <xdr:from>
      <xdr:col>12</xdr:col>
      <xdr:colOff>371475</xdr:colOff>
      <xdr:row>28</xdr:row>
      <xdr:rowOff>0</xdr:rowOff>
    </xdr:from>
    <xdr:ext cx="4584589" cy="2755631"/>
    <xdr:pic>
      <xdr:nvPicPr>
        <xdr:cNvPr id="10" name="Billed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7975" y="1838325"/>
          <a:ext cx="4584589" cy="2755631"/>
        </a:xfrm>
        <a:prstGeom prst="rect">
          <a:avLst/>
        </a:prstGeom>
      </xdr:spPr>
    </xdr:pic>
    <xdr:clientData/>
  </xdr:oneCellAnchor>
  <xdr:oneCellAnchor>
    <xdr:from>
      <xdr:col>0</xdr:col>
      <xdr:colOff>695325</xdr:colOff>
      <xdr:row>28</xdr:row>
      <xdr:rowOff>19050</xdr:rowOff>
    </xdr:from>
    <xdr:ext cx="4584589" cy="2755631"/>
    <xdr:pic>
      <xdr:nvPicPr>
        <xdr:cNvPr id="14" name="Billed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1857375"/>
          <a:ext cx="4584589" cy="2755631"/>
        </a:xfrm>
        <a:prstGeom prst="rect">
          <a:avLst/>
        </a:prstGeom>
      </xdr:spPr>
    </xdr:pic>
    <xdr:clientData/>
  </xdr:oneCellAnchor>
  <xdr:twoCellAnchor>
    <xdr:from>
      <xdr:col>0</xdr:col>
      <xdr:colOff>752475</xdr:colOff>
      <xdr:row>48</xdr:row>
      <xdr:rowOff>166687</xdr:rowOff>
    </xdr:from>
    <xdr:to>
      <xdr:col>5</xdr:col>
      <xdr:colOff>561975</xdr:colOff>
      <xdr:row>61</xdr:row>
      <xdr:rowOff>185737</xdr:rowOff>
    </xdr:to>
    <xdr:graphicFrame macro="">
      <xdr:nvGraphicFramePr>
        <xdr:cNvPr id="62" name="Diagram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733425</xdr:colOff>
      <xdr:row>48</xdr:row>
      <xdr:rowOff>204787</xdr:rowOff>
    </xdr:from>
    <xdr:to>
      <xdr:col>11</xdr:col>
      <xdr:colOff>733425</xdr:colOff>
      <xdr:row>61</xdr:row>
      <xdr:rowOff>200025</xdr:rowOff>
    </xdr:to>
    <xdr:graphicFrame macro="">
      <xdr:nvGraphicFramePr>
        <xdr:cNvPr id="63" name="Diagram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428625</xdr:colOff>
      <xdr:row>49</xdr:row>
      <xdr:rowOff>4762</xdr:rowOff>
    </xdr:from>
    <xdr:to>
      <xdr:col>18</xdr:col>
      <xdr:colOff>428625</xdr:colOff>
      <xdr:row>61</xdr:row>
      <xdr:rowOff>200025</xdr:rowOff>
    </xdr:to>
    <xdr:graphicFrame macro="">
      <xdr:nvGraphicFramePr>
        <xdr:cNvPr id="64" name="Diagram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70</xdr:row>
      <xdr:rowOff>42862</xdr:rowOff>
    </xdr:from>
    <xdr:to>
      <xdr:col>5</xdr:col>
      <xdr:colOff>581025</xdr:colOff>
      <xdr:row>83</xdr:row>
      <xdr:rowOff>61912</xdr:rowOff>
    </xdr:to>
    <xdr:graphicFrame macro="">
      <xdr:nvGraphicFramePr>
        <xdr:cNvPr id="66" name="Diagram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</xdr:colOff>
      <xdr:row>70</xdr:row>
      <xdr:rowOff>4762</xdr:rowOff>
    </xdr:from>
    <xdr:to>
      <xdr:col>12</xdr:col>
      <xdr:colOff>19050</xdr:colOff>
      <xdr:row>83</xdr:row>
      <xdr:rowOff>23812</xdr:rowOff>
    </xdr:to>
    <xdr:graphicFrame macro="">
      <xdr:nvGraphicFramePr>
        <xdr:cNvPr id="67" name="Diagram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70</xdr:row>
      <xdr:rowOff>23812</xdr:rowOff>
    </xdr:from>
    <xdr:to>
      <xdr:col>19</xdr:col>
      <xdr:colOff>0</xdr:colOff>
      <xdr:row>83</xdr:row>
      <xdr:rowOff>42862</xdr:rowOff>
    </xdr:to>
    <xdr:graphicFrame macro="">
      <xdr:nvGraphicFramePr>
        <xdr:cNvPr id="68" name="Diagram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90</xdr:row>
      <xdr:rowOff>0</xdr:rowOff>
    </xdr:from>
    <xdr:to>
      <xdr:col>12</xdr:col>
      <xdr:colOff>176084</xdr:colOff>
      <xdr:row>102</xdr:row>
      <xdr:rowOff>145020</xdr:rowOff>
    </xdr:to>
    <xdr:pic>
      <xdr:nvPicPr>
        <xdr:cNvPr id="134" name="Billede 133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5211425"/>
          <a:ext cx="9510584" cy="27739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71437</xdr:rowOff>
    </xdr:from>
    <xdr:to>
      <xdr:col>5</xdr:col>
      <xdr:colOff>571500</xdr:colOff>
      <xdr:row>19</xdr:row>
      <xdr:rowOff>166687</xdr:rowOff>
    </xdr:to>
    <xdr:graphicFrame macro="">
      <xdr:nvGraphicFramePr>
        <xdr:cNvPr id="237" name="Diagram 236">
          <a:extLst>
            <a:ext uri="{FF2B5EF4-FFF2-40B4-BE49-F238E27FC236}">
              <a16:creationId xmlns:a16="http://schemas.microsoft.com/office/drawing/2014/main" id="{00000000-0008-0000-0700-0000E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</xdr:colOff>
      <xdr:row>127</xdr:row>
      <xdr:rowOff>28575</xdr:rowOff>
    </xdr:from>
    <xdr:to>
      <xdr:col>1</xdr:col>
      <xdr:colOff>857250</xdr:colOff>
      <xdr:row>127</xdr:row>
      <xdr:rowOff>381000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534025"/>
          <a:ext cx="8477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</sheetPr>
  <dimension ref="A1:B4"/>
  <sheetViews>
    <sheetView workbookViewId="0"/>
  </sheetViews>
  <sheetFormatPr defaultRowHeight="16.5" x14ac:dyDescent="0.45"/>
  <sheetData>
    <row r="1" spans="1:2" x14ac:dyDescent="0.45">
      <c r="A1">
        <v>2</v>
      </c>
      <c r="B1">
        <v>0.11111111111111129</v>
      </c>
    </row>
    <row r="2" spans="1:2" x14ac:dyDescent="0.45">
      <c r="B2">
        <f>(2*B1-8)*(B1+4)</f>
        <v>-31.97530864197531</v>
      </c>
    </row>
    <row r="3" spans="1:2" x14ac:dyDescent="0.45">
      <c r="B3">
        <f xml:space="preserve"> 2*B1^2-(3*B1+5)*6</f>
        <v>-31.97530864197531</v>
      </c>
    </row>
    <row r="4" spans="1:2" x14ac:dyDescent="0.45">
      <c r="B4">
        <f>B3-B2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opLeftCell="A11" workbookViewId="0">
      <selection activeCell="K13" sqref="K13"/>
    </sheetView>
  </sheetViews>
  <sheetFormatPr defaultRowHeight="16.5" x14ac:dyDescent="0.45"/>
  <cols>
    <col min="2" max="2" width="21.07421875" customWidth="1"/>
  </cols>
  <sheetData>
    <row r="1" spans="1:11" ht="21.5" x14ac:dyDescent="0.6">
      <c r="A1" s="42" t="s">
        <v>46</v>
      </c>
      <c r="B1" s="42"/>
      <c r="C1" s="42"/>
      <c r="D1" s="42"/>
      <c r="E1" s="42"/>
      <c r="F1" s="42"/>
      <c r="G1" s="42"/>
      <c r="H1" s="42"/>
      <c r="I1" s="42"/>
    </row>
    <row r="2" spans="1:11" x14ac:dyDescent="0.45">
      <c r="A2" s="1"/>
      <c r="B2" s="1"/>
      <c r="C2" s="1"/>
      <c r="D2" s="1"/>
      <c r="E2" s="1"/>
      <c r="F2" s="1"/>
      <c r="G2" s="1"/>
      <c r="H2" s="1"/>
      <c r="I2" s="1"/>
    </row>
    <row r="3" spans="1:11" x14ac:dyDescent="0.45">
      <c r="A3" s="1"/>
      <c r="B3" s="9" t="s">
        <v>9</v>
      </c>
      <c r="C3" s="1"/>
      <c r="D3" s="1"/>
      <c r="E3" s="1"/>
      <c r="F3" s="1"/>
      <c r="G3" s="1"/>
      <c r="H3" s="1"/>
      <c r="I3" s="1"/>
    </row>
    <row r="4" spans="1:11" x14ac:dyDescent="0.45">
      <c r="A4" s="1"/>
      <c r="B4" s="9" t="s">
        <v>10</v>
      </c>
      <c r="C4" s="1"/>
      <c r="D4" s="1"/>
      <c r="E4" s="1"/>
      <c r="F4" s="1"/>
      <c r="G4" s="1"/>
      <c r="H4" s="1"/>
      <c r="I4" s="1"/>
    </row>
    <row r="5" spans="1:11" x14ac:dyDescent="0.45">
      <c r="A5" s="1"/>
      <c r="B5" s="9" t="s">
        <v>12</v>
      </c>
      <c r="C5" s="1"/>
      <c r="D5" s="1"/>
      <c r="E5" s="1"/>
      <c r="F5" s="1"/>
      <c r="G5" s="1"/>
      <c r="H5" s="1"/>
      <c r="I5" s="1"/>
    </row>
    <row r="6" spans="1:11" x14ac:dyDescent="0.45">
      <c r="A6" s="1"/>
      <c r="B6" s="9" t="s">
        <v>13</v>
      </c>
      <c r="C6" s="1"/>
      <c r="D6" s="1"/>
      <c r="E6" s="1"/>
      <c r="F6" s="1"/>
      <c r="G6" s="1"/>
      <c r="H6" s="1"/>
      <c r="I6" s="1"/>
    </row>
    <row r="7" spans="1:11" x14ac:dyDescent="0.45">
      <c r="A7" s="1"/>
      <c r="B7" s="1"/>
      <c r="C7" s="1"/>
      <c r="D7" s="1"/>
      <c r="E7" s="1"/>
      <c r="F7" s="1"/>
      <c r="G7" s="1"/>
      <c r="H7" s="1"/>
      <c r="I7" s="1"/>
    </row>
    <row r="8" spans="1:11" x14ac:dyDescent="0.45">
      <c r="A8" s="1"/>
      <c r="B8" s="23" t="s">
        <v>36</v>
      </c>
      <c r="C8" s="1"/>
      <c r="D8" s="1"/>
      <c r="E8" s="1"/>
      <c r="F8" s="1"/>
      <c r="G8" s="1"/>
      <c r="H8" s="1"/>
      <c r="I8" s="1"/>
    </row>
    <row r="9" spans="1:11" ht="18" x14ac:dyDescent="0.45">
      <c r="B9" s="23" t="s">
        <v>56</v>
      </c>
      <c r="C9" s="29"/>
      <c r="D9" s="29"/>
      <c r="E9" s="29"/>
      <c r="F9" s="29"/>
    </row>
    <row r="10" spans="1:11" x14ac:dyDescent="0.45">
      <c r="B10" s="23"/>
      <c r="C10" s="29"/>
      <c r="D10" s="29"/>
      <c r="E10" s="29"/>
      <c r="F10" s="29"/>
    </row>
    <row r="12" spans="1:11" ht="17.25" customHeight="1" x14ac:dyDescent="0.45">
      <c r="A12" s="1"/>
      <c r="B12" s="27" t="s">
        <v>26</v>
      </c>
      <c r="C12" s="28">
        <v>1</v>
      </c>
      <c r="D12" s="28">
        <v>2</v>
      </c>
      <c r="E12" s="28">
        <v>3</v>
      </c>
      <c r="F12" s="28">
        <v>4</v>
      </c>
      <c r="G12" s="28">
        <v>5</v>
      </c>
      <c r="H12" s="28">
        <v>6</v>
      </c>
      <c r="I12" s="28">
        <v>7</v>
      </c>
      <c r="J12" s="26"/>
      <c r="K12" s="28" t="s">
        <v>3</v>
      </c>
    </row>
    <row r="13" spans="1:11" ht="17.25" customHeight="1" x14ac:dyDescent="0.5">
      <c r="A13" s="22" t="s">
        <v>21</v>
      </c>
      <c r="B13" s="27" t="s">
        <v>32</v>
      </c>
      <c r="C13" s="24">
        <v>0</v>
      </c>
      <c r="D13" s="24">
        <f>C13+8</f>
        <v>8</v>
      </c>
      <c r="E13" s="24">
        <f t="shared" ref="E13:I13" si="0">D13+8</f>
        <v>16</v>
      </c>
      <c r="F13" s="24">
        <f t="shared" si="0"/>
        <v>24</v>
      </c>
      <c r="G13" s="24">
        <f t="shared" si="0"/>
        <v>32</v>
      </c>
      <c r="H13" s="24">
        <f t="shared" si="0"/>
        <v>40</v>
      </c>
      <c r="I13" s="24">
        <f t="shared" si="0"/>
        <v>48</v>
      </c>
      <c r="J13" s="25"/>
      <c r="K13" s="24" t="s">
        <v>57</v>
      </c>
    </row>
    <row r="23" spans="2:14" x14ac:dyDescent="0.45">
      <c r="I23" s="34"/>
      <c r="J23" s="34"/>
      <c r="K23" s="34"/>
      <c r="L23" s="34"/>
      <c r="M23" s="34"/>
      <c r="N23" s="34"/>
    </row>
    <row r="24" spans="2:14" x14ac:dyDescent="0.45">
      <c r="I24" s="34"/>
      <c r="J24" s="34"/>
      <c r="K24" s="34"/>
      <c r="L24" s="34"/>
      <c r="M24" s="34"/>
      <c r="N24" s="34"/>
    </row>
    <row r="25" spans="2:14" ht="18" x14ac:dyDescent="0.45">
      <c r="I25" s="34"/>
      <c r="J25" s="35"/>
      <c r="K25" s="35"/>
      <c r="L25" s="35"/>
      <c r="M25" s="35"/>
      <c r="N25" s="34"/>
    </row>
    <row r="26" spans="2:14" ht="18" x14ac:dyDescent="0.45">
      <c r="B26" s="1" t="s">
        <v>55</v>
      </c>
      <c r="C26" s="1"/>
      <c r="D26" s="1"/>
      <c r="E26" s="1"/>
      <c r="F26" s="1"/>
      <c r="G26" s="1"/>
      <c r="H26" s="1"/>
      <c r="I26" s="34"/>
      <c r="J26" s="35"/>
      <c r="K26" s="35"/>
      <c r="L26" s="35"/>
      <c r="M26" s="35"/>
      <c r="N26" s="34"/>
    </row>
    <row r="27" spans="2:14" x14ac:dyDescent="0.45">
      <c r="B27" s="1" t="s">
        <v>31</v>
      </c>
      <c r="C27" s="1"/>
      <c r="D27" s="1"/>
      <c r="E27" s="1"/>
      <c r="F27" s="1"/>
      <c r="G27" s="1"/>
      <c r="H27" s="1"/>
      <c r="I27" s="34"/>
      <c r="J27" s="34"/>
      <c r="K27" s="34"/>
      <c r="L27" s="34"/>
      <c r="M27" s="34"/>
      <c r="N27" s="34"/>
    </row>
    <row r="28" spans="2:14" x14ac:dyDescent="0.45">
      <c r="I28" s="34"/>
      <c r="J28" s="34"/>
      <c r="K28" s="34"/>
      <c r="L28" s="34"/>
      <c r="M28" s="34"/>
      <c r="N28" s="34"/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topLeftCell="A8" zoomScale="73" workbookViewId="0">
      <selection activeCell="O11" sqref="O11"/>
    </sheetView>
  </sheetViews>
  <sheetFormatPr defaultColWidth="8.84375" defaultRowHeight="16.5" x14ac:dyDescent="0.45"/>
  <cols>
    <col min="1" max="1" width="8.84375" style="1"/>
    <col min="2" max="2" width="18.23046875" style="1" customWidth="1"/>
    <col min="3" max="16384" width="8.84375" style="1"/>
  </cols>
  <sheetData>
    <row r="1" spans="1:11" ht="21.5" x14ac:dyDescent="0.6">
      <c r="A1" s="42" t="s">
        <v>8</v>
      </c>
      <c r="B1" s="42"/>
      <c r="C1" s="42"/>
      <c r="D1" s="42"/>
      <c r="E1" s="42"/>
      <c r="F1" s="42"/>
      <c r="G1" s="42"/>
      <c r="H1" s="42"/>
      <c r="I1" s="42"/>
    </row>
    <row r="3" spans="1:11" x14ac:dyDescent="0.45">
      <c r="B3" s="9" t="s">
        <v>9</v>
      </c>
    </row>
    <row r="4" spans="1:11" x14ac:dyDescent="0.45">
      <c r="B4" s="9" t="s">
        <v>10</v>
      </c>
    </row>
    <row r="5" spans="1:11" x14ac:dyDescent="0.45">
      <c r="B5" s="9" t="s">
        <v>12</v>
      </c>
    </row>
    <row r="6" spans="1:11" x14ac:dyDescent="0.45">
      <c r="B6" s="9" t="s">
        <v>13</v>
      </c>
    </row>
    <row r="8" spans="1:11" x14ac:dyDescent="0.45">
      <c r="B8" s="9" t="s">
        <v>0</v>
      </c>
    </row>
    <row r="9" spans="1:11" x14ac:dyDescent="0.45">
      <c r="B9" s="9" t="s">
        <v>1</v>
      </c>
    </row>
    <row r="10" spans="1:11" x14ac:dyDescent="0.45">
      <c r="B10" s="9" t="s">
        <v>2</v>
      </c>
    </row>
    <row r="11" spans="1:11" ht="17" thickBot="1" x14ac:dyDescent="0.5">
      <c r="B11" s="2"/>
    </row>
    <row r="12" spans="1:11" ht="17.25" customHeight="1" thickBot="1" x14ac:dyDescent="0.5">
      <c r="B12" s="18" t="s">
        <v>11</v>
      </c>
      <c r="C12" s="20">
        <v>1</v>
      </c>
      <c r="D12" s="20">
        <v>2</v>
      </c>
      <c r="E12" s="20">
        <v>3</v>
      </c>
      <c r="F12" s="20">
        <v>4</v>
      </c>
      <c r="G12" s="20">
        <v>5</v>
      </c>
      <c r="H12" s="20">
        <v>6</v>
      </c>
      <c r="I12" s="20">
        <v>7</v>
      </c>
      <c r="J12" s="21"/>
      <c r="K12" s="20" t="s">
        <v>3</v>
      </c>
    </row>
    <row r="13" spans="1:11" ht="17.25" customHeight="1" thickBot="1" x14ac:dyDescent="0.55000000000000004">
      <c r="A13" s="22" t="s">
        <v>21</v>
      </c>
      <c r="B13" s="19" t="s">
        <v>4</v>
      </c>
      <c r="C13" s="7">
        <v>1</v>
      </c>
      <c r="D13" s="7">
        <f>C13+1</f>
        <v>2</v>
      </c>
      <c r="E13" s="7">
        <f t="shared" ref="E13:I13" si="0">D13+1</f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8"/>
      <c r="K13" s="7" t="s">
        <v>3</v>
      </c>
    </row>
    <row r="14" spans="1:11" ht="17.25" customHeight="1" thickBot="1" x14ac:dyDescent="0.55000000000000004">
      <c r="A14" s="22" t="s">
        <v>22</v>
      </c>
      <c r="B14" s="19" t="s">
        <v>5</v>
      </c>
      <c r="C14" s="7">
        <f>C13*3+1</f>
        <v>4</v>
      </c>
      <c r="D14" s="7">
        <f>D13*3+1</f>
        <v>7</v>
      </c>
      <c r="E14" s="7">
        <f>E13*3+1</f>
        <v>10</v>
      </c>
      <c r="F14" s="7">
        <f t="shared" ref="F14:I14" si="1">F13*3+1</f>
        <v>13</v>
      </c>
      <c r="G14" s="7">
        <f t="shared" si="1"/>
        <v>16</v>
      </c>
      <c r="H14" s="7">
        <f t="shared" si="1"/>
        <v>19</v>
      </c>
      <c r="I14" s="7">
        <f t="shared" si="1"/>
        <v>22</v>
      </c>
      <c r="J14" s="8"/>
      <c r="K14" s="17" t="s">
        <v>7</v>
      </c>
    </row>
    <row r="15" spans="1:11" ht="17.25" customHeight="1" thickBot="1" x14ac:dyDescent="0.55000000000000004">
      <c r="A15" s="22" t="s">
        <v>23</v>
      </c>
      <c r="B15" s="19" t="s">
        <v>6</v>
      </c>
      <c r="C15" s="7">
        <f>C13+(C13*3+1)</f>
        <v>5</v>
      </c>
      <c r="D15" s="7">
        <f t="shared" ref="D15:H15" si="2">(D13*4+1)</f>
        <v>9</v>
      </c>
      <c r="E15" s="7">
        <f t="shared" si="2"/>
        <v>13</v>
      </c>
      <c r="F15" s="7">
        <f t="shared" si="2"/>
        <v>17</v>
      </c>
      <c r="G15" s="7">
        <f t="shared" si="2"/>
        <v>21</v>
      </c>
      <c r="H15" s="7">
        <f t="shared" si="2"/>
        <v>25</v>
      </c>
      <c r="I15" s="7">
        <f>(I13*4+1)</f>
        <v>29</v>
      </c>
      <c r="J15" s="8"/>
      <c r="K15" s="7" t="s">
        <v>58</v>
      </c>
    </row>
    <row r="16" spans="1:11" x14ac:dyDescent="0.45">
      <c r="B16" s="2"/>
    </row>
    <row r="17" spans="2:11" x14ac:dyDescent="0.45">
      <c r="B17" s="2"/>
      <c r="K17" s="1" t="s">
        <v>63</v>
      </c>
    </row>
    <row r="18" spans="2:11" x14ac:dyDescent="0.45">
      <c r="B18" s="2"/>
    </row>
    <row r="22" spans="2:11" x14ac:dyDescent="0.45">
      <c r="B22" s="1" t="s">
        <v>43</v>
      </c>
    </row>
    <row r="23" spans="2:11" x14ac:dyDescent="0.45">
      <c r="B23" s="1" t="s">
        <v>31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topLeftCell="A7" workbookViewId="0">
      <selection activeCell="M14" sqref="M14"/>
    </sheetView>
  </sheetViews>
  <sheetFormatPr defaultRowHeight="16.5" x14ac:dyDescent="0.45"/>
  <cols>
    <col min="2" max="2" width="18.69140625" customWidth="1"/>
    <col min="5" max="5" width="11.53515625" customWidth="1"/>
  </cols>
  <sheetData>
    <row r="1" spans="1:11" ht="21.5" x14ac:dyDescent="0.6">
      <c r="A1" s="42" t="s">
        <v>30</v>
      </c>
      <c r="B1" s="42"/>
      <c r="C1" s="42"/>
      <c r="D1" s="42"/>
      <c r="E1" s="42"/>
      <c r="F1" s="42"/>
      <c r="G1" s="42"/>
      <c r="H1" s="42"/>
      <c r="I1" s="42"/>
    </row>
    <row r="2" spans="1:11" x14ac:dyDescent="0.45">
      <c r="A2" s="1"/>
      <c r="B2" s="1"/>
      <c r="C2" s="1"/>
      <c r="D2" s="1"/>
      <c r="E2" s="1"/>
      <c r="F2" s="1"/>
      <c r="G2" s="1"/>
      <c r="H2" s="1"/>
      <c r="I2" s="1"/>
    </row>
    <row r="3" spans="1:11" x14ac:dyDescent="0.45">
      <c r="A3" s="1"/>
      <c r="B3" s="9" t="s">
        <v>9</v>
      </c>
      <c r="C3" s="1"/>
      <c r="D3" s="1"/>
      <c r="E3" s="1"/>
      <c r="F3" s="1"/>
      <c r="G3" s="1"/>
      <c r="H3" s="1"/>
      <c r="I3" s="1"/>
    </row>
    <row r="4" spans="1:11" x14ac:dyDescent="0.45">
      <c r="A4" s="1"/>
      <c r="B4" s="9" t="s">
        <v>10</v>
      </c>
      <c r="C4" s="1"/>
      <c r="D4" s="1"/>
      <c r="E4" s="1"/>
      <c r="F4" s="1"/>
      <c r="G4" s="1"/>
      <c r="H4" s="1"/>
      <c r="I4" s="1"/>
    </row>
    <row r="5" spans="1:11" x14ac:dyDescent="0.45">
      <c r="A5" s="1"/>
      <c r="B5" s="9" t="s">
        <v>12</v>
      </c>
      <c r="C5" s="1"/>
      <c r="D5" s="1"/>
      <c r="E5" s="1"/>
      <c r="F5" s="1"/>
      <c r="G5" s="1"/>
      <c r="H5" s="1"/>
      <c r="I5" s="1"/>
    </row>
    <row r="6" spans="1:11" x14ac:dyDescent="0.45">
      <c r="A6" s="1"/>
      <c r="B6" s="9" t="s">
        <v>13</v>
      </c>
      <c r="C6" s="1"/>
      <c r="D6" s="1"/>
      <c r="E6" s="1"/>
      <c r="F6" s="1"/>
      <c r="G6" s="1"/>
      <c r="H6" s="1"/>
      <c r="I6" s="1"/>
    </row>
    <row r="7" spans="1:11" x14ac:dyDescent="0.45">
      <c r="A7" s="1"/>
      <c r="B7" s="1"/>
      <c r="C7" s="1"/>
      <c r="D7" s="1"/>
      <c r="E7" s="1"/>
      <c r="F7" s="1"/>
      <c r="G7" s="1"/>
      <c r="H7" s="1"/>
      <c r="I7" s="1"/>
    </row>
    <row r="8" spans="1:11" x14ac:dyDescent="0.45">
      <c r="A8" s="1"/>
      <c r="B8" s="23" t="s">
        <v>25</v>
      </c>
      <c r="C8" s="1"/>
      <c r="D8" s="1"/>
      <c r="E8" s="1"/>
      <c r="F8" s="1"/>
      <c r="G8" s="1"/>
      <c r="H8" s="1"/>
      <c r="I8" s="1"/>
    </row>
    <row r="9" spans="1:11" x14ac:dyDescent="0.45">
      <c r="A9" s="1"/>
      <c r="B9" s="9"/>
      <c r="C9" s="1"/>
      <c r="D9" s="1"/>
      <c r="E9" s="1"/>
      <c r="F9" s="1"/>
      <c r="H9" s="1"/>
      <c r="I9" s="1"/>
    </row>
    <row r="10" spans="1:11" ht="16.5" customHeight="1" x14ac:dyDescent="0.45">
      <c r="A10" s="1"/>
      <c r="B10" s="27" t="s">
        <v>26</v>
      </c>
      <c r="C10" s="28">
        <v>1</v>
      </c>
      <c r="D10" s="28">
        <v>2</v>
      </c>
      <c r="E10" s="28">
        <v>3</v>
      </c>
      <c r="F10" s="28">
        <v>4</v>
      </c>
      <c r="G10" s="28">
        <v>5</v>
      </c>
      <c r="H10" s="28">
        <v>6</v>
      </c>
      <c r="I10" s="28">
        <v>7</v>
      </c>
      <c r="J10" s="26"/>
      <c r="K10" s="28" t="s">
        <v>3</v>
      </c>
    </row>
    <row r="11" spans="1:11" ht="16.5" customHeight="1" x14ac:dyDescent="0.5">
      <c r="A11" s="22" t="s">
        <v>21</v>
      </c>
      <c r="B11" s="27" t="s">
        <v>27</v>
      </c>
      <c r="C11" s="24">
        <v>1</v>
      </c>
      <c r="D11" s="24">
        <v>2</v>
      </c>
      <c r="E11" s="24">
        <v>3</v>
      </c>
      <c r="F11" s="24">
        <v>4</v>
      </c>
      <c r="G11" s="24">
        <v>5</v>
      </c>
      <c r="H11" s="24">
        <v>6</v>
      </c>
      <c r="I11" s="24">
        <v>7</v>
      </c>
      <c r="J11" s="25"/>
      <c r="K11" s="24" t="s">
        <v>3</v>
      </c>
    </row>
    <row r="12" spans="1:11" ht="16.5" customHeight="1" x14ac:dyDescent="0.5">
      <c r="A12" s="22" t="s">
        <v>22</v>
      </c>
      <c r="B12" s="27" t="s">
        <v>28</v>
      </c>
      <c r="C12" s="24">
        <v>6</v>
      </c>
      <c r="D12" s="24">
        <f>D11*4+2</f>
        <v>10</v>
      </c>
      <c r="E12" s="24">
        <f>E11*4+2</f>
        <v>14</v>
      </c>
      <c r="F12" s="24">
        <f t="shared" ref="F12:I12" si="0">F11*4+2</f>
        <v>18</v>
      </c>
      <c r="G12" s="24">
        <f t="shared" si="0"/>
        <v>22</v>
      </c>
      <c r="H12" s="24">
        <f t="shared" si="0"/>
        <v>26</v>
      </c>
      <c r="I12" s="24">
        <f t="shared" si="0"/>
        <v>30</v>
      </c>
      <c r="J12" s="25"/>
      <c r="K12" s="24" t="s">
        <v>53</v>
      </c>
    </row>
    <row r="13" spans="1:11" ht="16.5" customHeight="1" x14ac:dyDescent="0.5">
      <c r="A13" s="22" t="s">
        <v>23</v>
      </c>
      <c r="B13" s="27" t="s">
        <v>29</v>
      </c>
      <c r="C13" s="24">
        <f t="shared" ref="C13:I13" si="1">5*C11+2</f>
        <v>7</v>
      </c>
      <c r="D13" s="24">
        <f t="shared" si="1"/>
        <v>12</v>
      </c>
      <c r="E13" s="24">
        <f>5*E11+2</f>
        <v>17</v>
      </c>
      <c r="F13" s="24">
        <f t="shared" si="1"/>
        <v>22</v>
      </c>
      <c r="G13" s="24">
        <f t="shared" si="1"/>
        <v>27</v>
      </c>
      <c r="H13" s="24">
        <f t="shared" si="1"/>
        <v>32</v>
      </c>
      <c r="I13" s="24">
        <f t="shared" si="1"/>
        <v>37</v>
      </c>
      <c r="J13" s="25"/>
      <c r="K13" s="24" t="s">
        <v>54</v>
      </c>
    </row>
    <row r="21" spans="2:9" x14ac:dyDescent="0.45">
      <c r="B21" s="1" t="s">
        <v>43</v>
      </c>
      <c r="C21" s="1"/>
      <c r="D21" s="1"/>
      <c r="E21" s="1"/>
      <c r="F21" s="1"/>
      <c r="G21" s="1"/>
      <c r="H21" s="1"/>
      <c r="I21" s="1"/>
    </row>
    <row r="22" spans="2:9" x14ac:dyDescent="0.45">
      <c r="B22" s="1" t="s">
        <v>31</v>
      </c>
      <c r="C22" s="1"/>
      <c r="D22" s="1"/>
      <c r="E22" s="1"/>
      <c r="F22" s="1"/>
      <c r="G22" s="1"/>
      <c r="H22" s="1"/>
      <c r="I22" s="1"/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25" workbookViewId="0">
      <selection activeCell="J41" sqref="J41"/>
    </sheetView>
  </sheetViews>
  <sheetFormatPr defaultRowHeight="16.5" x14ac:dyDescent="0.45"/>
  <cols>
    <col min="2" max="2" width="21.07421875" customWidth="1"/>
  </cols>
  <sheetData>
    <row r="1" spans="1:11" ht="21.5" x14ac:dyDescent="0.6">
      <c r="A1" s="42" t="s">
        <v>33</v>
      </c>
      <c r="B1" s="42"/>
      <c r="C1" s="42"/>
      <c r="D1" s="42"/>
      <c r="E1" s="42"/>
      <c r="F1" s="42"/>
      <c r="G1" s="42"/>
      <c r="H1" s="42"/>
      <c r="I1" s="42"/>
    </row>
    <row r="2" spans="1:11" x14ac:dyDescent="0.45">
      <c r="A2" s="1"/>
      <c r="B2" s="1"/>
      <c r="C2" s="1"/>
      <c r="D2" s="1"/>
      <c r="E2" s="1"/>
      <c r="F2" s="1"/>
      <c r="G2" s="1"/>
      <c r="H2" s="1"/>
      <c r="I2" s="1"/>
    </row>
    <row r="3" spans="1:11" x14ac:dyDescent="0.45">
      <c r="A3" s="1"/>
      <c r="B3" s="9" t="s">
        <v>9</v>
      </c>
      <c r="C3" s="1"/>
      <c r="D3" s="1"/>
      <c r="E3" s="1"/>
      <c r="F3" s="1"/>
      <c r="G3" s="1"/>
      <c r="H3" s="1"/>
      <c r="I3" s="1"/>
    </row>
    <row r="4" spans="1:11" x14ac:dyDescent="0.45">
      <c r="A4" s="1"/>
      <c r="B4" s="9" t="s">
        <v>10</v>
      </c>
      <c r="C4" s="1"/>
      <c r="D4" s="1"/>
      <c r="E4" s="1"/>
      <c r="F4" s="1"/>
      <c r="G4" s="1"/>
      <c r="H4" s="1"/>
      <c r="I4" s="1"/>
    </row>
    <row r="5" spans="1:11" x14ac:dyDescent="0.45">
      <c r="A5" s="1"/>
      <c r="B5" s="9" t="s">
        <v>12</v>
      </c>
      <c r="C5" s="1"/>
      <c r="D5" s="1"/>
      <c r="E5" s="1"/>
      <c r="F5" s="1"/>
      <c r="G5" s="1"/>
      <c r="H5" s="1"/>
      <c r="I5" s="1"/>
    </row>
    <row r="6" spans="1:11" x14ac:dyDescent="0.45">
      <c r="A6" s="1"/>
      <c r="B6" s="9" t="s">
        <v>13</v>
      </c>
      <c r="C6" s="1"/>
      <c r="D6" s="1"/>
      <c r="E6" s="1"/>
      <c r="F6" s="1"/>
      <c r="G6" s="1"/>
      <c r="H6" s="1"/>
      <c r="I6" s="1"/>
    </row>
    <row r="7" spans="1:11" x14ac:dyDescent="0.45">
      <c r="A7" s="1"/>
      <c r="B7" s="1"/>
      <c r="C7" s="1"/>
      <c r="D7" s="1"/>
      <c r="E7" s="1"/>
      <c r="F7" s="1"/>
      <c r="G7" s="1"/>
      <c r="H7" s="1"/>
      <c r="I7" s="1"/>
    </row>
    <row r="8" spans="1:11" x14ac:dyDescent="0.45">
      <c r="A8" s="1"/>
      <c r="B8" s="23" t="s">
        <v>36</v>
      </c>
      <c r="C8" s="1"/>
      <c r="D8" s="1"/>
      <c r="E8" s="1"/>
      <c r="F8" s="1"/>
      <c r="G8" s="1"/>
      <c r="H8" s="1"/>
      <c r="I8" s="1"/>
    </row>
    <row r="9" spans="1:11" ht="18" x14ac:dyDescent="0.45">
      <c r="B9" s="23" t="s">
        <v>34</v>
      </c>
      <c r="C9" s="29"/>
      <c r="D9" s="29"/>
      <c r="E9" s="29"/>
      <c r="F9" s="29"/>
    </row>
    <row r="10" spans="1:11" ht="18" x14ac:dyDescent="0.45">
      <c r="B10" s="23" t="s">
        <v>35</v>
      </c>
      <c r="C10" s="29"/>
      <c r="D10" s="29"/>
      <c r="E10" s="29"/>
      <c r="F10" s="29"/>
    </row>
    <row r="12" spans="1:11" ht="17.25" customHeight="1" x14ac:dyDescent="0.45">
      <c r="A12" s="1"/>
      <c r="B12" s="27" t="s">
        <v>26</v>
      </c>
      <c r="C12" s="28">
        <v>1</v>
      </c>
      <c r="D12" s="28">
        <v>2</v>
      </c>
      <c r="E12" s="28">
        <v>3</v>
      </c>
      <c r="F12" s="28">
        <v>4</v>
      </c>
      <c r="G12" s="28">
        <v>5</v>
      </c>
      <c r="H12" s="28">
        <v>6</v>
      </c>
      <c r="I12" s="28">
        <v>7</v>
      </c>
      <c r="J12" s="26"/>
      <c r="K12" s="28" t="s">
        <v>3</v>
      </c>
    </row>
    <row r="13" spans="1:11" ht="17.25" customHeight="1" x14ac:dyDescent="0.5">
      <c r="A13" s="22" t="s">
        <v>21</v>
      </c>
      <c r="B13" s="27" t="s">
        <v>6</v>
      </c>
      <c r="C13" s="24">
        <f>C12^2</f>
        <v>1</v>
      </c>
      <c r="D13" s="24">
        <f t="shared" ref="D13:I13" si="0">D12^2</f>
        <v>4</v>
      </c>
      <c r="E13" s="24">
        <f t="shared" si="0"/>
        <v>9</v>
      </c>
      <c r="F13" s="24">
        <f t="shared" si="0"/>
        <v>16</v>
      </c>
      <c r="G13" s="24">
        <f t="shared" si="0"/>
        <v>25</v>
      </c>
      <c r="H13" s="24">
        <f t="shared" si="0"/>
        <v>36</v>
      </c>
      <c r="I13" s="24">
        <f t="shared" si="0"/>
        <v>49</v>
      </c>
      <c r="J13" s="25"/>
      <c r="K13" s="24" t="s">
        <v>59</v>
      </c>
    </row>
    <row r="14" spans="1:11" ht="17.25" customHeight="1" x14ac:dyDescent="0.5">
      <c r="A14" s="22" t="s">
        <v>22</v>
      </c>
      <c r="B14" s="27" t="s">
        <v>32</v>
      </c>
      <c r="C14" s="24">
        <f>(C12^2)-((C12-1)^2)</f>
        <v>1</v>
      </c>
      <c r="D14" s="24">
        <f t="shared" ref="D14:I14" si="1">(D12^2)-((D12-1)^2)</f>
        <v>3</v>
      </c>
      <c r="E14" s="24">
        <f t="shared" si="1"/>
        <v>5</v>
      </c>
      <c r="F14" s="24">
        <f t="shared" si="1"/>
        <v>7</v>
      </c>
      <c r="G14" s="24">
        <f t="shared" si="1"/>
        <v>9</v>
      </c>
      <c r="H14" s="24">
        <f t="shared" si="1"/>
        <v>11</v>
      </c>
      <c r="I14" s="24">
        <f t="shared" si="1"/>
        <v>13</v>
      </c>
      <c r="J14" s="25"/>
      <c r="K14" s="24" t="s">
        <v>61</v>
      </c>
    </row>
    <row r="15" spans="1:11" ht="17.25" customHeight="1" x14ac:dyDescent="0.5">
      <c r="A15" s="22" t="s">
        <v>23</v>
      </c>
      <c r="B15" s="27" t="s">
        <v>4</v>
      </c>
      <c r="C15" s="24">
        <f>(C12-1)^2</f>
        <v>0</v>
      </c>
      <c r="D15" s="24">
        <f t="shared" ref="D15:H15" si="2">(D12-1)^2</f>
        <v>1</v>
      </c>
      <c r="E15" s="24">
        <f t="shared" si="2"/>
        <v>4</v>
      </c>
      <c r="F15" s="24">
        <f t="shared" si="2"/>
        <v>9</v>
      </c>
      <c r="G15" s="24">
        <f t="shared" si="2"/>
        <v>16</v>
      </c>
      <c r="H15" s="24">
        <f t="shared" si="2"/>
        <v>25</v>
      </c>
      <c r="I15" s="24">
        <f>(I12-1)^2</f>
        <v>36</v>
      </c>
      <c r="J15" s="25"/>
      <c r="K15" s="24" t="s">
        <v>60</v>
      </c>
    </row>
    <row r="23" spans="2:9" x14ac:dyDescent="0.45">
      <c r="B23" s="1" t="s">
        <v>43</v>
      </c>
      <c r="C23" s="1"/>
      <c r="D23" s="1"/>
      <c r="E23" s="1"/>
      <c r="F23" s="1"/>
      <c r="G23" s="1"/>
      <c r="H23" s="1"/>
      <c r="I23" s="1"/>
    </row>
    <row r="24" spans="2:9" x14ac:dyDescent="0.45">
      <c r="B24" s="1" t="s">
        <v>31</v>
      </c>
      <c r="C24" s="1"/>
      <c r="D24" s="1"/>
      <c r="E24" s="1"/>
      <c r="F24" s="1"/>
      <c r="G24" s="1"/>
      <c r="H24" s="1"/>
      <c r="I24" s="1"/>
    </row>
  </sheetData>
  <mergeCells count="1">
    <mergeCell ref="A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3"/>
  <sheetViews>
    <sheetView topLeftCell="A12" workbookViewId="0">
      <selection activeCell="K22" sqref="K22"/>
    </sheetView>
  </sheetViews>
  <sheetFormatPr defaultRowHeight="16.5" x14ac:dyDescent="0.45"/>
  <cols>
    <col min="2" max="2" width="21.07421875" customWidth="1"/>
    <col min="14" max="25" width="8.84375" style="1"/>
  </cols>
  <sheetData>
    <row r="1" spans="1:11" ht="21.5" x14ac:dyDescent="0.6">
      <c r="A1" s="42" t="s">
        <v>20</v>
      </c>
      <c r="B1" s="42"/>
      <c r="C1" s="42"/>
      <c r="D1" s="42"/>
      <c r="E1" s="42"/>
      <c r="F1" s="42"/>
      <c r="G1" s="42"/>
      <c r="H1" s="42"/>
      <c r="I1" s="42"/>
    </row>
    <row r="2" spans="1:11" x14ac:dyDescent="0.45">
      <c r="A2" s="1"/>
      <c r="B2" s="1"/>
      <c r="C2" s="1"/>
      <c r="D2" s="1"/>
      <c r="E2" s="1"/>
      <c r="F2" s="1"/>
      <c r="G2" s="1"/>
      <c r="H2" s="1"/>
      <c r="I2" s="1"/>
    </row>
    <row r="3" spans="1:11" x14ac:dyDescent="0.45">
      <c r="A3" s="1"/>
      <c r="B3" s="9" t="s">
        <v>9</v>
      </c>
      <c r="C3" s="1"/>
      <c r="D3" s="1"/>
      <c r="E3" s="1"/>
      <c r="F3" s="1"/>
      <c r="G3" s="1"/>
      <c r="H3" s="1"/>
      <c r="I3" s="1"/>
    </row>
    <row r="4" spans="1:11" x14ac:dyDescent="0.45">
      <c r="A4" s="1"/>
      <c r="B4" s="9" t="s">
        <v>10</v>
      </c>
      <c r="C4" s="1"/>
      <c r="D4" s="1"/>
      <c r="E4" s="1"/>
      <c r="F4" s="1"/>
      <c r="G4" s="1"/>
      <c r="H4" s="1"/>
      <c r="I4" s="1"/>
    </row>
    <row r="5" spans="1:11" x14ac:dyDescent="0.45">
      <c r="A5" s="1"/>
      <c r="B5" s="9" t="s">
        <v>12</v>
      </c>
      <c r="C5" s="1"/>
      <c r="D5" s="1"/>
      <c r="E5" s="1"/>
      <c r="F5" s="1"/>
      <c r="G5" s="1"/>
      <c r="H5" s="1"/>
      <c r="I5" s="1"/>
    </row>
    <row r="6" spans="1:11" x14ac:dyDescent="0.45">
      <c r="A6" s="1"/>
      <c r="B6" s="9" t="s">
        <v>13</v>
      </c>
      <c r="C6" s="1"/>
      <c r="D6" s="1"/>
      <c r="E6" s="1"/>
      <c r="F6" s="1"/>
      <c r="G6" s="1"/>
      <c r="H6" s="1"/>
      <c r="I6" s="1"/>
    </row>
    <row r="7" spans="1:11" x14ac:dyDescent="0.45">
      <c r="A7" s="1"/>
      <c r="B7" s="1"/>
      <c r="C7" s="1"/>
      <c r="D7" s="1"/>
      <c r="E7" s="1"/>
      <c r="F7" s="1"/>
      <c r="G7" s="1"/>
      <c r="H7" s="1"/>
      <c r="I7" s="1"/>
    </row>
    <row r="8" spans="1:11" x14ac:dyDescent="0.45">
      <c r="A8" s="1"/>
      <c r="B8" s="23" t="s">
        <v>36</v>
      </c>
      <c r="C8" s="1"/>
      <c r="D8" s="1"/>
      <c r="E8" s="1"/>
      <c r="F8" s="1"/>
      <c r="G8" s="1"/>
      <c r="H8" s="1"/>
      <c r="I8" s="1"/>
    </row>
    <row r="9" spans="1:11" ht="18" x14ac:dyDescent="0.45">
      <c r="B9" s="23" t="s">
        <v>39</v>
      </c>
      <c r="C9" s="29"/>
      <c r="D9" s="29"/>
      <c r="E9" s="29"/>
      <c r="F9" s="29"/>
    </row>
    <row r="10" spans="1:11" ht="18" x14ac:dyDescent="0.45">
      <c r="B10" s="23" t="s">
        <v>40</v>
      </c>
      <c r="C10" s="29"/>
      <c r="D10" s="29"/>
      <c r="E10" s="29"/>
      <c r="F10" s="29"/>
    </row>
    <row r="12" spans="1:11" ht="17.25" customHeight="1" x14ac:dyDescent="0.45">
      <c r="A12" s="1"/>
      <c r="B12" s="27" t="s">
        <v>26</v>
      </c>
      <c r="C12" s="28">
        <v>1</v>
      </c>
      <c r="D12" s="28">
        <v>2</v>
      </c>
      <c r="E12" s="28">
        <v>3</v>
      </c>
      <c r="F12" s="28">
        <v>4</v>
      </c>
      <c r="G12" s="28">
        <v>5</v>
      </c>
      <c r="H12" s="28">
        <v>6</v>
      </c>
      <c r="I12" s="28">
        <v>7</v>
      </c>
      <c r="J12" s="26"/>
      <c r="K12" s="28" t="s">
        <v>3</v>
      </c>
    </row>
    <row r="13" spans="1:11" ht="17.25" customHeight="1" x14ac:dyDescent="0.5">
      <c r="A13" s="22" t="s">
        <v>21</v>
      </c>
      <c r="B13" s="27" t="s">
        <v>6</v>
      </c>
      <c r="C13" s="24">
        <f>C12^2</f>
        <v>1</v>
      </c>
      <c r="D13" s="24">
        <f t="shared" ref="D13:I13" si="0">D12^2</f>
        <v>4</v>
      </c>
      <c r="E13" s="24">
        <f t="shared" si="0"/>
        <v>9</v>
      </c>
      <c r="F13" s="24">
        <f t="shared" si="0"/>
        <v>16</v>
      </c>
      <c r="G13" s="24">
        <f t="shared" si="0"/>
        <v>25</v>
      </c>
      <c r="H13" s="24">
        <f t="shared" si="0"/>
        <v>36</v>
      </c>
      <c r="I13" s="24">
        <f t="shared" si="0"/>
        <v>49</v>
      </c>
      <c r="J13" s="25"/>
      <c r="K13" s="24" t="s">
        <v>59</v>
      </c>
    </row>
    <row r="14" spans="1:11" ht="17.25" customHeight="1" x14ac:dyDescent="0.5">
      <c r="A14" s="22" t="s">
        <v>22</v>
      </c>
      <c r="B14" s="27" t="s">
        <v>4</v>
      </c>
      <c r="C14" s="24">
        <f>4*C12-4</f>
        <v>0</v>
      </c>
      <c r="D14" s="24">
        <f t="shared" ref="D14:I14" si="1">4*D12-4</f>
        <v>4</v>
      </c>
      <c r="E14" s="24">
        <f t="shared" si="1"/>
        <v>8</v>
      </c>
      <c r="F14" s="24">
        <f t="shared" si="1"/>
        <v>12</v>
      </c>
      <c r="G14" s="24">
        <f t="shared" si="1"/>
        <v>16</v>
      </c>
      <c r="H14" s="24">
        <f t="shared" si="1"/>
        <v>20</v>
      </c>
      <c r="I14" s="24">
        <f t="shared" si="1"/>
        <v>24</v>
      </c>
      <c r="J14" s="25"/>
      <c r="K14" s="24" t="s">
        <v>62</v>
      </c>
    </row>
    <row r="22" spans="2:9" x14ac:dyDescent="0.45">
      <c r="B22" s="1" t="s">
        <v>44</v>
      </c>
      <c r="C22" s="1"/>
      <c r="D22" s="1"/>
      <c r="E22" s="1"/>
      <c r="F22" s="1"/>
      <c r="G22" s="1"/>
      <c r="H22" s="1"/>
      <c r="I22" s="1"/>
    </row>
    <row r="23" spans="2:9" x14ac:dyDescent="0.45">
      <c r="B23" s="1" t="s">
        <v>31</v>
      </c>
      <c r="C23" s="1"/>
      <c r="D23" s="1"/>
      <c r="E23" s="1"/>
      <c r="F23" s="1"/>
      <c r="G23" s="1"/>
      <c r="H23" s="1"/>
      <c r="I23" s="1"/>
    </row>
  </sheetData>
  <mergeCells count="1">
    <mergeCell ref="A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"/>
  <sheetViews>
    <sheetView topLeftCell="A60" workbookViewId="0">
      <selection activeCell="J76" sqref="J76"/>
    </sheetView>
  </sheetViews>
  <sheetFormatPr defaultRowHeight="16.5" x14ac:dyDescent="0.45"/>
  <cols>
    <col min="1" max="1" width="8.84375" customWidth="1"/>
    <col min="2" max="2" width="11.3046875" bestFit="1" customWidth="1"/>
    <col min="3" max="3" width="13.69140625" bestFit="1" customWidth="1"/>
  </cols>
  <sheetData>
    <row r="1" spans="1:13" ht="21.5" x14ac:dyDescent="0.6">
      <c r="A1" s="43" t="s">
        <v>45</v>
      </c>
      <c r="B1" s="43"/>
      <c r="C1" s="43"/>
      <c r="D1" s="43"/>
      <c r="E1" s="43"/>
      <c r="F1" s="43"/>
      <c r="G1" s="43"/>
      <c r="H1" s="43"/>
      <c r="I1" s="43"/>
    </row>
    <row r="3" spans="1:13" x14ac:dyDescent="0.45">
      <c r="B3" t="s">
        <v>47</v>
      </c>
    </row>
    <row r="4" spans="1:13" ht="17" x14ac:dyDescent="0.5">
      <c r="A4" s="15" t="s">
        <v>21</v>
      </c>
      <c r="B4" s="13" t="s">
        <v>3</v>
      </c>
      <c r="C4" s="13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</row>
    <row r="5" spans="1:13" ht="17" x14ac:dyDescent="0.5">
      <c r="B5" s="13" t="s">
        <v>15</v>
      </c>
      <c r="C5" s="12">
        <f>C4^2</f>
        <v>0</v>
      </c>
      <c r="D5" s="12">
        <f t="shared" ref="D5:M5" si="0">D4^2</f>
        <v>1</v>
      </c>
      <c r="E5" s="12">
        <f t="shared" si="0"/>
        <v>4</v>
      </c>
      <c r="F5" s="12">
        <f t="shared" si="0"/>
        <v>9</v>
      </c>
      <c r="G5" s="12">
        <f t="shared" si="0"/>
        <v>16</v>
      </c>
      <c r="H5" s="12">
        <f t="shared" si="0"/>
        <v>25</v>
      </c>
      <c r="I5" s="12">
        <f t="shared" si="0"/>
        <v>36</v>
      </c>
      <c r="J5" s="12">
        <f t="shared" si="0"/>
        <v>49</v>
      </c>
      <c r="K5" s="12">
        <f t="shared" si="0"/>
        <v>64</v>
      </c>
      <c r="L5" s="12">
        <f t="shared" si="0"/>
        <v>81</v>
      </c>
      <c r="M5" s="12">
        <f t="shared" si="0"/>
        <v>100</v>
      </c>
    </row>
    <row r="6" spans="1:13" ht="17" x14ac:dyDescent="0.5">
      <c r="B6" s="40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 ht="17" x14ac:dyDescent="0.5">
      <c r="B7" s="40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17" x14ac:dyDescent="0.5">
      <c r="A8" s="15" t="s">
        <v>22</v>
      </c>
      <c r="B8" s="13" t="s">
        <v>3</v>
      </c>
      <c r="C8" s="13">
        <v>0</v>
      </c>
      <c r="D8" s="13">
        <v>1</v>
      </c>
      <c r="E8" s="13">
        <v>2</v>
      </c>
      <c r="F8" s="13">
        <v>3</v>
      </c>
      <c r="G8" s="13">
        <v>4</v>
      </c>
      <c r="H8" s="13">
        <v>5</v>
      </c>
      <c r="I8" s="13">
        <v>6</v>
      </c>
      <c r="J8" s="13">
        <v>7</v>
      </c>
      <c r="K8" s="13">
        <v>8</v>
      </c>
      <c r="L8" s="13">
        <v>9</v>
      </c>
      <c r="M8" s="13">
        <v>10</v>
      </c>
    </row>
    <row r="9" spans="1:13" ht="17" x14ac:dyDescent="0.5">
      <c r="B9" s="37" t="s">
        <v>16</v>
      </c>
      <c r="C9" s="38">
        <f>C8*2</f>
        <v>0</v>
      </c>
      <c r="D9" s="38">
        <f t="shared" ref="D9:M9" si="1">D8*2</f>
        <v>2</v>
      </c>
      <c r="E9" s="38">
        <f t="shared" si="1"/>
        <v>4</v>
      </c>
      <c r="F9" s="38">
        <f t="shared" si="1"/>
        <v>6</v>
      </c>
      <c r="G9" s="38">
        <f t="shared" si="1"/>
        <v>8</v>
      </c>
      <c r="H9" s="38">
        <f t="shared" si="1"/>
        <v>10</v>
      </c>
      <c r="I9" s="38">
        <f t="shared" si="1"/>
        <v>12</v>
      </c>
      <c r="J9" s="38">
        <f t="shared" si="1"/>
        <v>14</v>
      </c>
      <c r="K9" s="38">
        <f t="shared" si="1"/>
        <v>16</v>
      </c>
      <c r="L9" s="38">
        <f t="shared" si="1"/>
        <v>18</v>
      </c>
      <c r="M9" s="38">
        <f t="shared" si="1"/>
        <v>20</v>
      </c>
    </row>
    <row r="10" spans="1:13" s="34" customFormat="1" ht="17" x14ac:dyDescent="0.5">
      <c r="A10"/>
      <c r="B10" s="40"/>
    </row>
    <row r="11" spans="1:13" s="34" customFormat="1" ht="17" x14ac:dyDescent="0.5">
      <c r="A11"/>
      <c r="B11" s="40"/>
    </row>
    <row r="12" spans="1:13" ht="17" x14ac:dyDescent="0.5">
      <c r="A12" s="15" t="s">
        <v>23</v>
      </c>
      <c r="B12" s="13" t="s">
        <v>3</v>
      </c>
      <c r="C12" s="13">
        <v>0</v>
      </c>
      <c r="D12" s="13">
        <v>1</v>
      </c>
      <c r="E12" s="13">
        <v>2</v>
      </c>
      <c r="F12" s="13">
        <v>3</v>
      </c>
      <c r="G12" s="13">
        <v>4</v>
      </c>
      <c r="H12" s="13">
        <v>5</v>
      </c>
      <c r="I12" s="13">
        <v>6</v>
      </c>
      <c r="J12" s="13">
        <v>7</v>
      </c>
      <c r="K12" s="13">
        <v>8</v>
      </c>
      <c r="L12" s="13">
        <v>9</v>
      </c>
      <c r="M12" s="13">
        <v>10</v>
      </c>
    </row>
    <row r="13" spans="1:13" ht="17" x14ac:dyDescent="0.5">
      <c r="B13" s="13" t="s">
        <v>17</v>
      </c>
      <c r="C13" s="12">
        <f>2*C12^2</f>
        <v>0</v>
      </c>
      <c r="D13" s="12">
        <f t="shared" ref="D13:M13" si="2">2*D12^2</f>
        <v>2</v>
      </c>
      <c r="E13" s="12">
        <f t="shared" si="2"/>
        <v>8</v>
      </c>
      <c r="F13" s="12">
        <f t="shared" si="2"/>
        <v>18</v>
      </c>
      <c r="G13" s="12">
        <f t="shared" si="2"/>
        <v>32</v>
      </c>
      <c r="H13" s="12">
        <f t="shared" si="2"/>
        <v>50</v>
      </c>
      <c r="I13" s="12">
        <f t="shared" si="2"/>
        <v>72</v>
      </c>
      <c r="J13" s="12">
        <f t="shared" si="2"/>
        <v>98</v>
      </c>
      <c r="K13" s="12">
        <f t="shared" si="2"/>
        <v>128</v>
      </c>
      <c r="L13" s="12">
        <f t="shared" si="2"/>
        <v>162</v>
      </c>
      <c r="M13" s="12">
        <f t="shared" si="2"/>
        <v>200</v>
      </c>
    </row>
    <row r="14" spans="1:13" s="34" customFormat="1" ht="17" x14ac:dyDescent="0.5">
      <c r="A14"/>
      <c r="B14" s="40"/>
    </row>
    <row r="15" spans="1:13" s="34" customFormat="1" ht="17" x14ac:dyDescent="0.5">
      <c r="A15"/>
      <c r="B15" s="40"/>
    </row>
    <row r="16" spans="1:13" ht="17" x14ac:dyDescent="0.5">
      <c r="A16" s="15" t="s">
        <v>48</v>
      </c>
      <c r="B16" s="13" t="s">
        <v>3</v>
      </c>
      <c r="C16" s="13">
        <v>0</v>
      </c>
      <c r="D16" s="13">
        <v>1</v>
      </c>
      <c r="E16" s="13">
        <v>2</v>
      </c>
      <c r="F16" s="13">
        <v>3</v>
      </c>
      <c r="G16" s="13">
        <v>4</v>
      </c>
      <c r="H16" s="13">
        <v>5</v>
      </c>
      <c r="I16" s="13">
        <v>6</v>
      </c>
      <c r="J16" s="13">
        <v>7</v>
      </c>
      <c r="K16" s="13">
        <v>8</v>
      </c>
      <c r="L16" s="13">
        <v>9</v>
      </c>
      <c r="M16" s="13">
        <v>10</v>
      </c>
    </row>
    <row r="17" spans="1:13" ht="17" x14ac:dyDescent="0.5">
      <c r="B17" s="13" t="s">
        <v>18</v>
      </c>
      <c r="C17" s="12">
        <f>2*C16^2+2*C16-3</f>
        <v>-3</v>
      </c>
      <c r="D17" s="12">
        <f t="shared" ref="D17:M17" si="3">2*D16^2+2*D16-3</f>
        <v>1</v>
      </c>
      <c r="E17" s="12">
        <f t="shared" si="3"/>
        <v>9</v>
      </c>
      <c r="F17" s="12">
        <f t="shared" si="3"/>
        <v>21</v>
      </c>
      <c r="G17" s="12">
        <f t="shared" si="3"/>
        <v>37</v>
      </c>
      <c r="H17" s="12">
        <f t="shared" si="3"/>
        <v>57</v>
      </c>
      <c r="I17" s="12">
        <f t="shared" si="3"/>
        <v>81</v>
      </c>
      <c r="J17" s="12">
        <f t="shared" si="3"/>
        <v>109</v>
      </c>
      <c r="K17" s="12">
        <f t="shared" si="3"/>
        <v>141</v>
      </c>
      <c r="L17" s="12">
        <f t="shared" si="3"/>
        <v>177</v>
      </c>
      <c r="M17" s="12">
        <f t="shared" si="3"/>
        <v>217</v>
      </c>
    </row>
    <row r="18" spans="1:13" s="34" customFormat="1" ht="17" x14ac:dyDescent="0.5">
      <c r="A18"/>
      <c r="B18" s="40"/>
    </row>
    <row r="19" spans="1:13" s="34" customFormat="1" ht="17" x14ac:dyDescent="0.5">
      <c r="A19"/>
      <c r="B19" s="40"/>
    </row>
    <row r="20" spans="1:13" ht="17" x14ac:dyDescent="0.5">
      <c r="A20" s="15" t="s">
        <v>49</v>
      </c>
      <c r="B20" s="13" t="s">
        <v>3</v>
      </c>
      <c r="C20" s="13">
        <v>0</v>
      </c>
      <c r="D20" s="13">
        <v>1</v>
      </c>
      <c r="E20" s="13">
        <v>2</v>
      </c>
      <c r="F20" s="13">
        <v>3</v>
      </c>
      <c r="G20" s="13">
        <v>4</v>
      </c>
      <c r="H20" s="13">
        <v>5</v>
      </c>
      <c r="I20" s="13">
        <v>6</v>
      </c>
      <c r="J20" s="13">
        <v>7</v>
      </c>
      <c r="K20" s="13">
        <v>8</v>
      </c>
      <c r="L20" s="13">
        <v>9</v>
      </c>
      <c r="M20" s="13">
        <v>10</v>
      </c>
    </row>
    <row r="21" spans="1:13" ht="17" x14ac:dyDescent="0.5">
      <c r="B21" s="13" t="s">
        <v>19</v>
      </c>
      <c r="C21" s="12">
        <f>C20+3</f>
        <v>3</v>
      </c>
      <c r="D21" s="12">
        <f t="shared" ref="D21:M21" si="4">D20+3</f>
        <v>4</v>
      </c>
      <c r="E21" s="12">
        <f t="shared" si="4"/>
        <v>5</v>
      </c>
      <c r="F21" s="12">
        <f t="shared" si="4"/>
        <v>6</v>
      </c>
      <c r="G21" s="12">
        <f t="shared" si="4"/>
        <v>7</v>
      </c>
      <c r="H21" s="12">
        <f t="shared" si="4"/>
        <v>8</v>
      </c>
      <c r="I21" s="12">
        <f t="shared" si="4"/>
        <v>9</v>
      </c>
      <c r="J21" s="12">
        <f t="shared" si="4"/>
        <v>10</v>
      </c>
      <c r="K21" s="12">
        <f t="shared" si="4"/>
        <v>11</v>
      </c>
      <c r="L21" s="12">
        <f t="shared" si="4"/>
        <v>12</v>
      </c>
      <c r="M21" s="12">
        <f t="shared" si="4"/>
        <v>13</v>
      </c>
    </row>
    <row r="22" spans="1:13" s="39" customFormat="1" ht="17" x14ac:dyDescent="0.5">
      <c r="A22"/>
      <c r="B22" s="40"/>
    </row>
    <row r="23" spans="1:13" s="39" customFormat="1" ht="17" x14ac:dyDescent="0.5">
      <c r="A23"/>
      <c r="B23" s="40"/>
    </row>
    <row r="24" spans="1:13" ht="17" x14ac:dyDescent="0.5">
      <c r="A24" s="15" t="s">
        <v>50</v>
      </c>
      <c r="B24" s="13" t="s">
        <v>3</v>
      </c>
      <c r="C24" s="13">
        <v>0</v>
      </c>
      <c r="D24" s="13">
        <v>1</v>
      </c>
      <c r="E24" s="13">
        <v>2</v>
      </c>
      <c r="F24" s="13">
        <v>3</v>
      </c>
      <c r="G24" s="13">
        <v>4</v>
      </c>
      <c r="H24" s="13">
        <v>5</v>
      </c>
      <c r="I24" s="13">
        <v>6</v>
      </c>
      <c r="J24" s="13">
        <v>7</v>
      </c>
      <c r="K24" s="13">
        <v>8</v>
      </c>
      <c r="L24" s="13">
        <v>9</v>
      </c>
      <c r="M24" s="13">
        <v>10</v>
      </c>
    </row>
    <row r="25" spans="1:13" ht="34.5" customHeight="1" x14ac:dyDescent="0.5">
      <c r="B25" s="13"/>
      <c r="C25" s="14">
        <f>((2*C24^2)+(2*C24-3))/(C24+3)</f>
        <v>-1</v>
      </c>
      <c r="D25" s="14">
        <f t="shared" ref="D25:M25" si="5">((2*D24^2)+(2*D24-3))/(D24+3)</f>
        <v>0.25</v>
      </c>
      <c r="E25" s="14">
        <f t="shared" si="5"/>
        <v>1.8</v>
      </c>
      <c r="F25" s="14">
        <f t="shared" si="5"/>
        <v>3.5</v>
      </c>
      <c r="G25" s="14">
        <f t="shared" si="5"/>
        <v>5.2857142857142856</v>
      </c>
      <c r="H25" s="14">
        <f t="shared" si="5"/>
        <v>7.125</v>
      </c>
      <c r="I25" s="14">
        <f t="shared" si="5"/>
        <v>9</v>
      </c>
      <c r="J25" s="14">
        <f t="shared" si="5"/>
        <v>10.9</v>
      </c>
      <c r="K25" s="14">
        <f t="shared" si="5"/>
        <v>12.818181818181818</v>
      </c>
      <c r="L25" s="14">
        <f t="shared" si="5"/>
        <v>14.75</v>
      </c>
      <c r="M25" s="14">
        <f t="shared" si="5"/>
        <v>16.692307692307693</v>
      </c>
    </row>
    <row r="26" spans="1:13" ht="17" x14ac:dyDescent="0.5">
      <c r="B26" s="11"/>
    </row>
    <row r="28" spans="1:13" ht="17" x14ac:dyDescent="0.5">
      <c r="A28" s="15" t="s">
        <v>51</v>
      </c>
      <c r="B28" s="13" t="s">
        <v>3</v>
      </c>
      <c r="C28" s="13">
        <v>0</v>
      </c>
      <c r="D28" s="13">
        <v>1</v>
      </c>
      <c r="E28" s="13">
        <v>2</v>
      </c>
      <c r="F28" s="13">
        <v>3</v>
      </c>
      <c r="G28" s="13">
        <v>4</v>
      </c>
      <c r="H28" s="13">
        <v>5</v>
      </c>
      <c r="I28" s="13">
        <v>6</v>
      </c>
      <c r="J28" s="13">
        <v>7</v>
      </c>
      <c r="K28" s="13">
        <v>8</v>
      </c>
      <c r="L28" s="13">
        <v>9</v>
      </c>
      <c r="M28" s="13">
        <v>10</v>
      </c>
    </row>
    <row r="29" spans="1:13" ht="18" x14ac:dyDescent="0.45">
      <c r="B29" s="41" t="s">
        <v>52</v>
      </c>
      <c r="C29" s="12">
        <f>2^C24</f>
        <v>1</v>
      </c>
      <c r="D29" s="12">
        <f t="shared" ref="D29:M29" si="6">2^D24</f>
        <v>2</v>
      </c>
      <c r="E29" s="12">
        <f t="shared" si="6"/>
        <v>4</v>
      </c>
      <c r="F29" s="12">
        <f t="shared" si="6"/>
        <v>8</v>
      </c>
      <c r="G29" s="12">
        <f t="shared" si="6"/>
        <v>16</v>
      </c>
      <c r="H29" s="12">
        <f t="shared" si="6"/>
        <v>32</v>
      </c>
      <c r="I29" s="12">
        <f t="shared" si="6"/>
        <v>64</v>
      </c>
      <c r="J29" s="12">
        <f t="shared" si="6"/>
        <v>128</v>
      </c>
      <c r="K29" s="12">
        <f t="shared" si="6"/>
        <v>256</v>
      </c>
      <c r="L29" s="12">
        <f t="shared" si="6"/>
        <v>512</v>
      </c>
      <c r="M29" s="12">
        <f t="shared" si="6"/>
        <v>1024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2"/>
  <sheetViews>
    <sheetView tabSelected="1" topLeftCell="A28" workbookViewId="0">
      <selection activeCell="H26" sqref="H26"/>
    </sheetView>
  </sheetViews>
  <sheetFormatPr defaultRowHeight="16.5" x14ac:dyDescent="0.45"/>
  <cols>
    <col min="2" max="2" width="20" customWidth="1"/>
    <col min="11" max="11" width="10.53515625" customWidth="1"/>
  </cols>
  <sheetData>
    <row r="1" spans="1:12" ht="21.5" x14ac:dyDescent="0.6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2" ht="21.5" x14ac:dyDescent="0.6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s="36" customFormat="1" ht="17" x14ac:dyDescent="0.5">
      <c r="A3" s="11" t="s">
        <v>46</v>
      </c>
    </row>
    <row r="4" spans="1:12" s="36" customFormat="1" ht="17" x14ac:dyDescent="0.45">
      <c r="A4" s="1"/>
      <c r="B4" s="27" t="s">
        <v>26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6"/>
      <c r="K4" s="28" t="s">
        <v>3</v>
      </c>
      <c r="L4"/>
    </row>
    <row r="5" spans="1:12" s="36" customFormat="1" ht="17" x14ac:dyDescent="0.5">
      <c r="A5" s="22" t="s">
        <v>21</v>
      </c>
      <c r="B5" s="27" t="s">
        <v>32</v>
      </c>
      <c r="C5" s="24">
        <v>0</v>
      </c>
      <c r="D5" s="24">
        <v>8</v>
      </c>
      <c r="E5" s="24">
        <v>16</v>
      </c>
      <c r="F5" s="24">
        <v>24</v>
      </c>
      <c r="G5" s="24">
        <v>32</v>
      </c>
      <c r="H5" s="24">
        <v>40</v>
      </c>
      <c r="I5" s="24">
        <v>48</v>
      </c>
      <c r="J5" s="25"/>
      <c r="K5" s="24" t="s">
        <v>42</v>
      </c>
      <c r="L5"/>
    </row>
    <row r="7" spans="1:12" ht="17" x14ac:dyDescent="0.5">
      <c r="B7" s="16" t="s">
        <v>21</v>
      </c>
      <c r="G7" s="11"/>
    </row>
    <row r="9" spans="1:12" ht="27" customHeight="1" x14ac:dyDescent="0.45">
      <c r="I9" s="34"/>
      <c r="J9" s="34"/>
      <c r="K9" s="34"/>
      <c r="L9" s="34"/>
    </row>
    <row r="21" spans="1:14" ht="21.5" x14ac:dyDescent="0.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4" ht="17.5" thickBot="1" x14ac:dyDescent="0.55000000000000004">
      <c r="A22" s="11" t="s">
        <v>8</v>
      </c>
    </row>
    <row r="23" spans="1:14" ht="17.5" customHeight="1" thickBot="1" x14ac:dyDescent="0.5">
      <c r="B23" s="3" t="s">
        <v>11</v>
      </c>
      <c r="C23" s="4">
        <v>1</v>
      </c>
      <c r="D23" s="4">
        <v>2</v>
      </c>
      <c r="E23" s="4">
        <v>3</v>
      </c>
      <c r="F23" s="4">
        <v>4</v>
      </c>
      <c r="G23" s="4">
        <v>5</v>
      </c>
      <c r="H23" s="4">
        <v>6</v>
      </c>
      <c r="I23" s="4">
        <v>7</v>
      </c>
      <c r="J23" s="5"/>
      <c r="K23" s="4" t="s">
        <v>3</v>
      </c>
    </row>
    <row r="24" spans="1:14" ht="17.5" customHeight="1" thickBot="1" x14ac:dyDescent="0.55000000000000004">
      <c r="A24" s="15" t="s">
        <v>21</v>
      </c>
      <c r="B24" s="6" t="s">
        <v>4</v>
      </c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8"/>
      <c r="K24" s="7" t="s">
        <v>3</v>
      </c>
    </row>
    <row r="25" spans="1:14" ht="17.5" customHeight="1" thickBot="1" x14ac:dyDescent="0.55000000000000004">
      <c r="A25" s="15" t="s">
        <v>22</v>
      </c>
      <c r="B25" s="6" t="s">
        <v>5</v>
      </c>
      <c r="C25" s="7">
        <v>4</v>
      </c>
      <c r="D25" s="7">
        <v>7</v>
      </c>
      <c r="E25" s="7">
        <v>10</v>
      </c>
      <c r="F25" s="7">
        <v>13</v>
      </c>
      <c r="G25" s="7">
        <v>16</v>
      </c>
      <c r="H25" s="7">
        <v>19</v>
      </c>
      <c r="I25" s="7">
        <v>22</v>
      </c>
      <c r="J25" s="8"/>
      <c r="K25" s="17" t="s">
        <v>7</v>
      </c>
    </row>
    <row r="26" spans="1:14" ht="17.5" customHeight="1" thickBot="1" x14ac:dyDescent="0.55000000000000004">
      <c r="A26" s="15" t="s">
        <v>23</v>
      </c>
      <c r="B26" s="6" t="s">
        <v>6</v>
      </c>
      <c r="C26" s="7">
        <v>5</v>
      </c>
      <c r="D26" s="7">
        <v>9</v>
      </c>
      <c r="E26" s="7">
        <v>13</v>
      </c>
      <c r="F26" s="7">
        <v>17</v>
      </c>
      <c r="G26" s="7">
        <v>21</v>
      </c>
      <c r="H26" s="7">
        <v>25</v>
      </c>
      <c r="I26" s="7">
        <v>29</v>
      </c>
      <c r="J26" s="8"/>
      <c r="K26" s="7" t="s">
        <v>14</v>
      </c>
    </row>
    <row r="28" spans="1:14" ht="17" x14ac:dyDescent="0.5">
      <c r="B28" s="16" t="s">
        <v>21</v>
      </c>
      <c r="G28" s="11" t="s">
        <v>22</v>
      </c>
      <c r="N28" s="11" t="s">
        <v>23</v>
      </c>
    </row>
    <row r="44" spans="1:11" ht="17" x14ac:dyDescent="0.5">
      <c r="A44" s="11" t="s">
        <v>30</v>
      </c>
    </row>
    <row r="45" spans="1:11" ht="17" x14ac:dyDescent="0.45">
      <c r="A45" s="1"/>
      <c r="B45" s="27" t="s">
        <v>26</v>
      </c>
      <c r="C45" s="28">
        <v>1</v>
      </c>
      <c r="D45" s="28">
        <v>2</v>
      </c>
      <c r="E45" s="28">
        <v>3</v>
      </c>
      <c r="F45" s="28">
        <v>4</v>
      </c>
      <c r="G45" s="28">
        <v>5</v>
      </c>
      <c r="H45" s="28">
        <v>6</v>
      </c>
      <c r="I45" s="28">
        <v>7</v>
      </c>
      <c r="J45" s="26"/>
      <c r="K45" s="28" t="s">
        <v>3</v>
      </c>
    </row>
    <row r="46" spans="1:11" ht="17" x14ac:dyDescent="0.5">
      <c r="A46" s="22" t="s">
        <v>21</v>
      </c>
      <c r="B46" s="27" t="s">
        <v>27</v>
      </c>
      <c r="C46" s="24">
        <v>1</v>
      </c>
      <c r="D46" s="24">
        <v>2</v>
      </c>
      <c r="E46" s="24">
        <v>3</v>
      </c>
      <c r="F46" s="24">
        <v>4</v>
      </c>
      <c r="G46" s="24">
        <v>5</v>
      </c>
      <c r="H46" s="24">
        <v>6</v>
      </c>
      <c r="I46" s="24">
        <v>7</v>
      </c>
      <c r="J46" s="25"/>
      <c r="K46" s="24" t="s">
        <v>3</v>
      </c>
    </row>
    <row r="47" spans="1:11" ht="17" x14ac:dyDescent="0.5">
      <c r="A47" s="22" t="s">
        <v>22</v>
      </c>
      <c r="B47" s="27" t="s">
        <v>28</v>
      </c>
      <c r="C47" s="24">
        <v>6</v>
      </c>
      <c r="D47" s="24">
        <v>10</v>
      </c>
      <c r="E47" s="24">
        <v>14</v>
      </c>
      <c r="F47" s="24">
        <v>18</v>
      </c>
      <c r="G47" s="24">
        <v>22</v>
      </c>
      <c r="H47" s="24">
        <v>26</v>
      </c>
      <c r="I47" s="24">
        <v>30</v>
      </c>
      <c r="J47" s="25"/>
      <c r="K47" s="24" t="s">
        <v>53</v>
      </c>
    </row>
    <row r="48" spans="1:11" ht="17" x14ac:dyDescent="0.5">
      <c r="A48" s="22" t="s">
        <v>23</v>
      </c>
      <c r="B48" s="27" t="s">
        <v>29</v>
      </c>
      <c r="C48" s="24">
        <v>7</v>
      </c>
      <c r="D48" s="24">
        <v>12</v>
      </c>
      <c r="E48" s="24">
        <f>SUM(E46:E47)</f>
        <v>17</v>
      </c>
      <c r="F48" s="24">
        <f t="shared" ref="F48:I48" si="0">SUM(F46:F47)</f>
        <v>22</v>
      </c>
      <c r="G48" s="24">
        <f t="shared" si="0"/>
        <v>27</v>
      </c>
      <c r="H48" s="24">
        <f t="shared" si="0"/>
        <v>32</v>
      </c>
      <c r="I48" s="24">
        <f t="shared" si="0"/>
        <v>37</v>
      </c>
      <c r="J48" s="25"/>
      <c r="K48" s="24" t="s">
        <v>54</v>
      </c>
    </row>
    <row r="64" spans="1:1" ht="17" x14ac:dyDescent="0.5">
      <c r="A64" s="11" t="s">
        <v>33</v>
      </c>
    </row>
    <row r="65" spans="1:14" ht="17.5" thickBot="1" x14ac:dyDescent="0.5">
      <c r="A65" s="1"/>
      <c r="B65" s="27" t="s">
        <v>26</v>
      </c>
      <c r="C65" s="28">
        <v>1</v>
      </c>
      <c r="D65" s="28">
        <v>2</v>
      </c>
      <c r="E65" s="28">
        <v>3</v>
      </c>
      <c r="F65" s="28">
        <v>4</v>
      </c>
      <c r="G65" s="28">
        <v>5</v>
      </c>
      <c r="H65" s="28">
        <v>6</v>
      </c>
      <c r="I65" s="28">
        <v>7</v>
      </c>
      <c r="J65" s="26"/>
      <c r="K65" s="28" t="s">
        <v>3</v>
      </c>
    </row>
    <row r="66" spans="1:14" ht="17.5" thickBot="1" x14ac:dyDescent="0.55000000000000004">
      <c r="A66" s="22" t="s">
        <v>21</v>
      </c>
      <c r="B66" s="27" t="s">
        <v>6</v>
      </c>
      <c r="C66" s="30">
        <v>1</v>
      </c>
      <c r="D66" s="31">
        <v>4</v>
      </c>
      <c r="E66" s="31">
        <v>9</v>
      </c>
      <c r="F66" s="31">
        <v>16</v>
      </c>
      <c r="G66" s="31">
        <v>25</v>
      </c>
      <c r="H66" s="31">
        <v>36</v>
      </c>
      <c r="I66" s="31">
        <v>49</v>
      </c>
      <c r="J66" s="25"/>
      <c r="K66" s="24" t="s">
        <v>15</v>
      </c>
    </row>
    <row r="67" spans="1:14" ht="17.5" thickBot="1" x14ac:dyDescent="0.55000000000000004">
      <c r="A67" s="22" t="s">
        <v>22</v>
      </c>
      <c r="B67" s="27" t="s">
        <v>32</v>
      </c>
      <c r="C67" s="32">
        <v>1</v>
      </c>
      <c r="D67" s="33">
        <v>3</v>
      </c>
      <c r="E67" s="33">
        <v>5</v>
      </c>
      <c r="F67" s="33">
        <v>7</v>
      </c>
      <c r="G67" s="33">
        <v>9</v>
      </c>
      <c r="H67" s="33">
        <v>11</v>
      </c>
      <c r="I67" s="33">
        <v>13</v>
      </c>
      <c r="J67" s="25"/>
      <c r="K67" s="24" t="s">
        <v>37</v>
      </c>
    </row>
    <row r="68" spans="1:14" ht="23.25" customHeight="1" thickBot="1" x14ac:dyDescent="0.55000000000000004">
      <c r="A68" s="22" t="s">
        <v>23</v>
      </c>
      <c r="B68" s="27" t="s">
        <v>4</v>
      </c>
      <c r="C68" s="32">
        <v>0</v>
      </c>
      <c r="D68" s="33">
        <v>1</v>
      </c>
      <c r="E68" s="33">
        <v>4</v>
      </c>
      <c r="F68" s="33">
        <v>9</v>
      </c>
      <c r="G68" s="33">
        <v>16</v>
      </c>
      <c r="H68" s="33">
        <v>25</v>
      </c>
      <c r="I68" s="33">
        <v>36</v>
      </c>
      <c r="J68" s="25"/>
      <c r="K68" s="24" t="s">
        <v>38</v>
      </c>
    </row>
    <row r="70" spans="1:14" ht="17" x14ac:dyDescent="0.5">
      <c r="B70" s="16" t="s">
        <v>21</v>
      </c>
      <c r="G70" s="11" t="s">
        <v>22</v>
      </c>
      <c r="N70" s="11" t="s">
        <v>23</v>
      </c>
    </row>
    <row r="85" spans="1:11" ht="17" x14ac:dyDescent="0.5">
      <c r="A85" s="11" t="s">
        <v>20</v>
      </c>
    </row>
    <row r="87" spans="1:11" ht="17" x14ac:dyDescent="0.45">
      <c r="A87" s="1"/>
      <c r="B87" s="27" t="s">
        <v>26</v>
      </c>
      <c r="C87" s="28">
        <v>1</v>
      </c>
      <c r="D87" s="28">
        <v>2</v>
      </c>
      <c r="E87" s="28">
        <v>3</v>
      </c>
      <c r="F87" s="28">
        <v>4</v>
      </c>
      <c r="G87" s="28">
        <v>5</v>
      </c>
      <c r="H87" s="28">
        <v>6</v>
      </c>
      <c r="I87" s="28">
        <v>7</v>
      </c>
      <c r="J87" s="26"/>
      <c r="K87" s="28" t="s">
        <v>3</v>
      </c>
    </row>
    <row r="88" spans="1:11" ht="17" x14ac:dyDescent="0.5">
      <c r="A88" s="22" t="s">
        <v>21</v>
      </c>
      <c r="B88" s="27" t="s">
        <v>6</v>
      </c>
      <c r="C88" s="24">
        <v>1</v>
      </c>
      <c r="D88" s="24">
        <v>4</v>
      </c>
      <c r="E88" s="24">
        <v>9</v>
      </c>
      <c r="F88" s="24">
        <v>16</v>
      </c>
      <c r="G88" s="24">
        <v>25</v>
      </c>
      <c r="H88" s="24">
        <v>36</v>
      </c>
      <c r="I88" s="24">
        <v>49</v>
      </c>
      <c r="J88" s="25"/>
      <c r="K88" s="24" t="s">
        <v>15</v>
      </c>
    </row>
    <row r="89" spans="1:11" ht="17" x14ac:dyDescent="0.5">
      <c r="A89" s="22" t="s">
        <v>22</v>
      </c>
      <c r="B89" s="27" t="s">
        <v>4</v>
      </c>
      <c r="C89" s="24">
        <v>0</v>
      </c>
      <c r="D89" s="24">
        <v>4</v>
      </c>
      <c r="E89" s="24">
        <v>8</v>
      </c>
      <c r="F89" s="24">
        <v>12</v>
      </c>
      <c r="G89" s="24">
        <v>16</v>
      </c>
      <c r="H89" s="24">
        <v>20</v>
      </c>
      <c r="I89" s="24">
        <v>24</v>
      </c>
      <c r="J89" s="25"/>
      <c r="K89" s="24" t="s">
        <v>41</v>
      </c>
    </row>
    <row r="91" spans="1:11" ht="25.5" customHeight="1" x14ac:dyDescent="0.45"/>
    <row r="104" spans="1:13" s="36" customFormat="1" ht="15.5" x14ac:dyDescent="0.45"/>
    <row r="105" spans="1:13" ht="17" x14ac:dyDescent="0.5">
      <c r="A105" s="11" t="s">
        <v>45</v>
      </c>
    </row>
    <row r="106" spans="1:13" x14ac:dyDescent="0.45">
      <c r="B106" t="s">
        <v>47</v>
      </c>
    </row>
    <row r="107" spans="1:13" ht="17" x14ac:dyDescent="0.5">
      <c r="A107" s="15" t="s">
        <v>21</v>
      </c>
      <c r="B107" s="13" t="s">
        <v>3</v>
      </c>
      <c r="C107" s="13">
        <v>0</v>
      </c>
      <c r="D107" s="13">
        <v>1</v>
      </c>
      <c r="E107" s="13">
        <v>2</v>
      </c>
      <c r="F107" s="13">
        <v>3</v>
      </c>
      <c r="G107" s="13">
        <v>4</v>
      </c>
      <c r="H107" s="13">
        <v>5</v>
      </c>
      <c r="I107" s="13">
        <v>6</v>
      </c>
      <c r="J107" s="13">
        <v>7</v>
      </c>
      <c r="K107" s="13">
        <v>8</v>
      </c>
      <c r="L107" s="13">
        <v>9</v>
      </c>
      <c r="M107" s="13">
        <v>10</v>
      </c>
    </row>
    <row r="108" spans="1:13" ht="17" x14ac:dyDescent="0.5">
      <c r="B108" s="13" t="s">
        <v>15</v>
      </c>
      <c r="C108" s="12">
        <f>C107^2</f>
        <v>0</v>
      </c>
      <c r="D108" s="12">
        <f t="shared" ref="D108:M108" si="1">D107^2</f>
        <v>1</v>
      </c>
      <c r="E108" s="12">
        <f t="shared" si="1"/>
        <v>4</v>
      </c>
      <c r="F108" s="12">
        <f t="shared" si="1"/>
        <v>9</v>
      </c>
      <c r="G108" s="12">
        <f t="shared" si="1"/>
        <v>16</v>
      </c>
      <c r="H108" s="12">
        <f t="shared" si="1"/>
        <v>25</v>
      </c>
      <c r="I108" s="12">
        <f t="shared" si="1"/>
        <v>36</v>
      </c>
      <c r="J108" s="12">
        <f t="shared" si="1"/>
        <v>49</v>
      </c>
      <c r="K108" s="12">
        <f t="shared" si="1"/>
        <v>64</v>
      </c>
      <c r="L108" s="12">
        <f t="shared" si="1"/>
        <v>81</v>
      </c>
      <c r="M108" s="12">
        <f t="shared" si="1"/>
        <v>100</v>
      </c>
    </row>
    <row r="109" spans="1:13" ht="17" x14ac:dyDescent="0.5">
      <c r="B109" s="40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</row>
    <row r="110" spans="1:13" ht="17" x14ac:dyDescent="0.5">
      <c r="B110" s="40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</row>
    <row r="111" spans="1:13" ht="17" x14ac:dyDescent="0.5">
      <c r="A111" s="15" t="s">
        <v>22</v>
      </c>
      <c r="B111" s="13" t="s">
        <v>3</v>
      </c>
      <c r="C111" s="13">
        <v>0</v>
      </c>
      <c r="D111" s="13">
        <v>1</v>
      </c>
      <c r="E111" s="13">
        <v>2</v>
      </c>
      <c r="F111" s="13">
        <v>3</v>
      </c>
      <c r="G111" s="13">
        <v>4</v>
      </c>
      <c r="H111" s="13">
        <v>5</v>
      </c>
      <c r="I111" s="13">
        <v>6</v>
      </c>
      <c r="J111" s="13">
        <v>7</v>
      </c>
      <c r="K111" s="13">
        <v>8</v>
      </c>
      <c r="L111" s="13">
        <v>9</v>
      </c>
      <c r="M111" s="13">
        <v>10</v>
      </c>
    </row>
    <row r="112" spans="1:13" ht="17" x14ac:dyDescent="0.5">
      <c r="B112" s="37" t="s">
        <v>16</v>
      </c>
      <c r="C112" s="38">
        <f>2*C111</f>
        <v>0</v>
      </c>
      <c r="D112" s="38">
        <f t="shared" ref="D112:M112" si="2">2*D111</f>
        <v>2</v>
      </c>
      <c r="E112" s="38">
        <f t="shared" si="2"/>
        <v>4</v>
      </c>
      <c r="F112" s="38">
        <f t="shared" si="2"/>
        <v>6</v>
      </c>
      <c r="G112" s="38">
        <f t="shared" si="2"/>
        <v>8</v>
      </c>
      <c r="H112" s="38">
        <f t="shared" si="2"/>
        <v>10</v>
      </c>
      <c r="I112" s="38">
        <f t="shared" si="2"/>
        <v>12</v>
      </c>
      <c r="J112" s="38">
        <f t="shared" si="2"/>
        <v>14</v>
      </c>
      <c r="K112" s="38">
        <f t="shared" si="2"/>
        <v>16</v>
      </c>
      <c r="L112" s="38">
        <f t="shared" si="2"/>
        <v>18</v>
      </c>
      <c r="M112" s="38">
        <f t="shared" si="2"/>
        <v>20</v>
      </c>
    </row>
    <row r="113" spans="1:13" s="34" customFormat="1" ht="17" x14ac:dyDescent="0.5">
      <c r="A113"/>
      <c r="B113" s="40"/>
    </row>
    <row r="114" spans="1:13" s="34" customFormat="1" ht="17" x14ac:dyDescent="0.5">
      <c r="A114"/>
      <c r="B114" s="40"/>
    </row>
    <row r="115" spans="1:13" ht="17" x14ac:dyDescent="0.5">
      <c r="A115" s="15" t="s">
        <v>23</v>
      </c>
      <c r="B115" s="13" t="s">
        <v>3</v>
      </c>
      <c r="C115" s="13">
        <v>0</v>
      </c>
      <c r="D115" s="13">
        <v>1</v>
      </c>
      <c r="E115" s="13">
        <v>2</v>
      </c>
      <c r="F115" s="13">
        <v>3</v>
      </c>
      <c r="G115" s="13">
        <v>4</v>
      </c>
      <c r="H115" s="13">
        <v>5</v>
      </c>
      <c r="I115" s="13">
        <v>6</v>
      </c>
      <c r="J115" s="13">
        <v>7</v>
      </c>
      <c r="K115" s="13">
        <v>8</v>
      </c>
      <c r="L115" s="13">
        <v>9</v>
      </c>
      <c r="M115" s="13">
        <v>10</v>
      </c>
    </row>
    <row r="116" spans="1:13" ht="17" x14ac:dyDescent="0.5">
      <c r="B116" s="13" t="s">
        <v>17</v>
      </c>
      <c r="C116" s="12">
        <f>3*C115^2</f>
        <v>0</v>
      </c>
      <c r="D116" s="12">
        <f t="shared" ref="D116:M116" si="3">3*D115^2</f>
        <v>3</v>
      </c>
      <c r="E116" s="12">
        <f t="shared" si="3"/>
        <v>12</v>
      </c>
      <c r="F116" s="12">
        <f t="shared" si="3"/>
        <v>27</v>
      </c>
      <c r="G116" s="12">
        <f t="shared" si="3"/>
        <v>48</v>
      </c>
      <c r="H116" s="12">
        <f t="shared" si="3"/>
        <v>75</v>
      </c>
      <c r="I116" s="12">
        <f t="shared" si="3"/>
        <v>108</v>
      </c>
      <c r="J116" s="12">
        <f t="shared" si="3"/>
        <v>147</v>
      </c>
      <c r="K116" s="12">
        <f t="shared" si="3"/>
        <v>192</v>
      </c>
      <c r="L116" s="12">
        <f t="shared" si="3"/>
        <v>243</v>
      </c>
      <c r="M116" s="12">
        <f t="shared" si="3"/>
        <v>300</v>
      </c>
    </row>
    <row r="117" spans="1:13" s="34" customFormat="1" ht="17" x14ac:dyDescent="0.5">
      <c r="A117"/>
      <c r="B117" s="40"/>
    </row>
    <row r="118" spans="1:13" s="34" customFormat="1" ht="17" x14ac:dyDescent="0.5">
      <c r="A118"/>
      <c r="B118" s="40"/>
    </row>
    <row r="119" spans="1:13" ht="17" x14ac:dyDescent="0.5">
      <c r="A119" s="15" t="s">
        <v>48</v>
      </c>
      <c r="B119" s="13" t="s">
        <v>3</v>
      </c>
      <c r="C119" s="13">
        <v>0</v>
      </c>
      <c r="D119" s="13">
        <v>1</v>
      </c>
      <c r="E119" s="13">
        <v>2</v>
      </c>
      <c r="F119" s="13">
        <v>3</v>
      </c>
      <c r="G119" s="13">
        <v>4</v>
      </c>
      <c r="H119" s="13">
        <v>5</v>
      </c>
      <c r="I119" s="13">
        <v>6</v>
      </c>
      <c r="J119" s="13">
        <v>7</v>
      </c>
      <c r="K119" s="13">
        <v>8</v>
      </c>
      <c r="L119" s="13">
        <v>9</v>
      </c>
      <c r="M119" s="13">
        <v>10</v>
      </c>
    </row>
    <row r="120" spans="1:13" ht="17" x14ac:dyDescent="0.5">
      <c r="B120" s="13" t="s">
        <v>18</v>
      </c>
      <c r="C120" s="12">
        <f>2*C119^2+2*C119-3</f>
        <v>-3</v>
      </c>
      <c r="D120" s="12">
        <f t="shared" ref="D120:M120" si="4">2*D119^2+2*D119-3</f>
        <v>1</v>
      </c>
      <c r="E120" s="12">
        <f t="shared" si="4"/>
        <v>9</v>
      </c>
      <c r="F120" s="12">
        <f t="shared" si="4"/>
        <v>21</v>
      </c>
      <c r="G120" s="12">
        <f t="shared" si="4"/>
        <v>37</v>
      </c>
      <c r="H120" s="12">
        <f t="shared" si="4"/>
        <v>57</v>
      </c>
      <c r="I120" s="12">
        <f t="shared" si="4"/>
        <v>81</v>
      </c>
      <c r="J120" s="12">
        <f t="shared" si="4"/>
        <v>109</v>
      </c>
      <c r="K120" s="12">
        <f t="shared" si="4"/>
        <v>141</v>
      </c>
      <c r="L120" s="12">
        <f t="shared" si="4"/>
        <v>177</v>
      </c>
      <c r="M120" s="12">
        <f t="shared" si="4"/>
        <v>217</v>
      </c>
    </row>
    <row r="121" spans="1:13" s="34" customFormat="1" ht="17" x14ac:dyDescent="0.5">
      <c r="A121"/>
      <c r="B121" s="40"/>
    </row>
    <row r="122" spans="1:13" s="34" customFormat="1" ht="17" x14ac:dyDescent="0.5">
      <c r="A122"/>
      <c r="B122" s="40"/>
    </row>
    <row r="123" spans="1:13" ht="17" x14ac:dyDescent="0.5">
      <c r="A123" s="15" t="s">
        <v>49</v>
      </c>
      <c r="B123" s="13" t="s">
        <v>3</v>
      </c>
      <c r="C123" s="13">
        <v>0</v>
      </c>
      <c r="D123" s="13">
        <v>1</v>
      </c>
      <c r="E123" s="13">
        <v>2</v>
      </c>
      <c r="F123" s="13">
        <v>3</v>
      </c>
      <c r="G123" s="13">
        <v>4</v>
      </c>
      <c r="H123" s="13">
        <v>5</v>
      </c>
      <c r="I123" s="13">
        <v>6</v>
      </c>
      <c r="J123" s="13">
        <v>7</v>
      </c>
      <c r="K123" s="13">
        <v>8</v>
      </c>
      <c r="L123" s="13">
        <v>9</v>
      </c>
      <c r="M123" s="13">
        <v>10</v>
      </c>
    </row>
    <row r="124" spans="1:13" ht="17" x14ac:dyDescent="0.5">
      <c r="B124" s="13" t="s">
        <v>19</v>
      </c>
      <c r="C124" s="12">
        <f>C123+3</f>
        <v>3</v>
      </c>
      <c r="D124" s="12">
        <f t="shared" ref="D124:M124" si="5">D123+3</f>
        <v>4</v>
      </c>
      <c r="E124" s="12">
        <f t="shared" si="5"/>
        <v>5</v>
      </c>
      <c r="F124" s="12">
        <f t="shared" si="5"/>
        <v>6</v>
      </c>
      <c r="G124" s="12">
        <f t="shared" si="5"/>
        <v>7</v>
      </c>
      <c r="H124" s="12">
        <f t="shared" si="5"/>
        <v>8</v>
      </c>
      <c r="I124" s="12">
        <f t="shared" si="5"/>
        <v>9</v>
      </c>
      <c r="J124" s="12">
        <f t="shared" si="5"/>
        <v>10</v>
      </c>
      <c r="K124" s="12">
        <f t="shared" si="5"/>
        <v>11</v>
      </c>
      <c r="L124" s="12">
        <f t="shared" si="5"/>
        <v>12</v>
      </c>
      <c r="M124" s="12">
        <f t="shared" si="5"/>
        <v>13</v>
      </c>
    </row>
    <row r="125" spans="1:13" s="39" customFormat="1" ht="17" x14ac:dyDescent="0.5">
      <c r="A125"/>
      <c r="B125" s="40"/>
    </row>
    <row r="126" spans="1:13" s="39" customFormat="1" ht="17" x14ac:dyDescent="0.5">
      <c r="A126"/>
      <c r="B126" s="40"/>
    </row>
    <row r="127" spans="1:13" ht="17" x14ac:dyDescent="0.5">
      <c r="A127" s="15" t="s">
        <v>50</v>
      </c>
      <c r="B127" s="13" t="s">
        <v>3</v>
      </c>
      <c r="C127" s="13">
        <v>0</v>
      </c>
      <c r="D127" s="13">
        <v>1</v>
      </c>
      <c r="E127" s="13">
        <v>2</v>
      </c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</row>
    <row r="128" spans="1:13" ht="34.5" customHeight="1" x14ac:dyDescent="0.5">
      <c r="B128" s="13"/>
      <c r="C128" s="14">
        <f>(2*C127^2+2*C127-3)/(C127+3)</f>
        <v>-1</v>
      </c>
      <c r="D128" s="14">
        <f t="shared" ref="D128:M128" si="6">(2*D127^2+2*D127-3)/(D127+3)</f>
        <v>0.25</v>
      </c>
      <c r="E128" s="14">
        <f t="shared" si="6"/>
        <v>1.8</v>
      </c>
      <c r="F128" s="14">
        <f t="shared" si="6"/>
        <v>3.5</v>
      </c>
      <c r="G128" s="14">
        <f t="shared" si="6"/>
        <v>5.2857142857142856</v>
      </c>
      <c r="H128" s="14">
        <f t="shared" si="6"/>
        <v>7.125</v>
      </c>
      <c r="I128" s="14">
        <f t="shared" si="6"/>
        <v>9</v>
      </c>
      <c r="J128" s="14">
        <f t="shared" si="6"/>
        <v>10.9</v>
      </c>
      <c r="K128" s="14">
        <f t="shared" si="6"/>
        <v>12.818181818181818</v>
      </c>
      <c r="L128" s="14">
        <f t="shared" si="6"/>
        <v>14.75</v>
      </c>
      <c r="M128" s="14">
        <f t="shared" si="6"/>
        <v>16.692307692307693</v>
      </c>
    </row>
    <row r="129" spans="1:13" ht="17" x14ac:dyDescent="0.5">
      <c r="B129" s="11"/>
    </row>
    <row r="131" spans="1:13" ht="17" x14ac:dyDescent="0.5">
      <c r="A131" s="15" t="s">
        <v>51</v>
      </c>
      <c r="B131" s="13" t="s">
        <v>3</v>
      </c>
      <c r="C131" s="13">
        <v>0</v>
      </c>
      <c r="D131" s="13">
        <v>1</v>
      </c>
      <c r="E131" s="13">
        <v>2</v>
      </c>
      <c r="F131" s="13">
        <v>3</v>
      </c>
      <c r="G131" s="13">
        <v>4</v>
      </c>
      <c r="H131" s="13">
        <v>5</v>
      </c>
      <c r="I131" s="13">
        <v>6</v>
      </c>
      <c r="J131" s="13">
        <v>7</v>
      </c>
      <c r="K131" s="13">
        <v>8</v>
      </c>
      <c r="L131" s="13">
        <v>9</v>
      </c>
      <c r="M131" s="13">
        <v>10</v>
      </c>
    </row>
    <row r="132" spans="1:13" ht="18" x14ac:dyDescent="0.45">
      <c r="B132" s="41" t="s">
        <v>52</v>
      </c>
      <c r="C132" s="12">
        <f>2^C131</f>
        <v>1</v>
      </c>
      <c r="D132" s="12">
        <f t="shared" ref="D132:M132" si="7">2^D131</f>
        <v>2</v>
      </c>
      <c r="E132" s="12">
        <f t="shared" si="7"/>
        <v>4</v>
      </c>
      <c r="F132" s="12">
        <f t="shared" si="7"/>
        <v>8</v>
      </c>
      <c r="G132" s="12">
        <f t="shared" si="7"/>
        <v>16</v>
      </c>
      <c r="H132" s="12">
        <f t="shared" si="7"/>
        <v>32</v>
      </c>
      <c r="I132" s="12">
        <f t="shared" si="7"/>
        <v>64</v>
      </c>
      <c r="J132" s="12">
        <f t="shared" si="7"/>
        <v>128</v>
      </c>
      <c r="K132" s="12">
        <f t="shared" si="7"/>
        <v>256</v>
      </c>
      <c r="L132" s="12">
        <f t="shared" si="7"/>
        <v>512</v>
      </c>
      <c r="M132" s="12">
        <f t="shared" si="7"/>
        <v>1024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Eksempel</vt:lpstr>
      <vt:lpstr>Opgave 1</vt:lpstr>
      <vt:lpstr>Opgave 2</vt:lpstr>
      <vt:lpstr>Opgave 3</vt:lpstr>
      <vt:lpstr>Opgave 4</vt:lpstr>
      <vt:lpstr>Opgave 5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Mariusz Matyja</cp:lastModifiedBy>
  <dcterms:created xsi:type="dcterms:W3CDTF">2013-01-20T12:14:27Z</dcterms:created>
  <dcterms:modified xsi:type="dcterms:W3CDTF">2018-09-24T21:02:32Z</dcterms:modified>
</cp:coreProperties>
</file>