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atyj\Downloads\"/>
    </mc:Choice>
  </mc:AlternateContent>
  <xr:revisionPtr revIDLastSave="0" documentId="10_ncr:100000_{5DDBC038-8468-4A91-A324-F18E5FF760EB}" xr6:coauthVersionLast="31" xr6:coauthVersionMax="31" xr10:uidLastSave="{00000000-0000-0000-0000-000000000000}"/>
  <bookViews>
    <workbookView xWindow="0" yWindow="0" windowWidth="10870" windowHeight="3760" firstSheet="4" activeTab="11" xr2:uid="{00000000-000D-0000-FFFF-FFFF00000000}"/>
  </bookViews>
  <sheets>
    <sheet name="JRplotdata" sheetId="6" state="veryHidden" r:id="rId1"/>
    <sheet name="Eksempel" sheetId="14" r:id="rId2"/>
    <sheet name="Opgave 1" sheetId="21" r:id="rId3"/>
    <sheet name="Opgave 2" sheetId="2" r:id="rId4"/>
    <sheet name="Opgave 3" sheetId="11" r:id="rId5"/>
    <sheet name="Opgave 4" sheetId="5" r:id="rId6"/>
    <sheet name="Opgave 5" sheetId="3" r:id="rId7"/>
    <sheet name="Opgave 6" sheetId="4" r:id="rId8"/>
    <sheet name="Opgave 7" sheetId="15" r:id="rId9"/>
    <sheet name="Opgave 8" sheetId="16" r:id="rId10"/>
    <sheet name="Facitliste " sheetId="13" r:id="rId11"/>
    <sheet name="Opgave 9" sheetId="17" r:id="rId12"/>
  </sheets>
  <calcPr calcId="179017"/>
</workbook>
</file>

<file path=xl/calcChain.xml><?xml version="1.0" encoding="utf-8"?>
<calcChain xmlns="http://schemas.openxmlformats.org/spreadsheetml/2006/main">
  <c r="G16" i="17" l="1"/>
  <c r="G17" i="17"/>
  <c r="G18" i="17"/>
  <c r="G19" i="17"/>
  <c r="F16" i="17"/>
  <c r="F17" i="17"/>
  <c r="F18" i="17"/>
  <c r="F19" i="17"/>
  <c r="G15" i="17"/>
  <c r="F15" i="17"/>
  <c r="C15" i="16"/>
  <c r="B14" i="16"/>
  <c r="B11" i="16"/>
  <c r="D12" i="16"/>
  <c r="D10" i="16"/>
  <c r="D21" i="15"/>
  <c r="E21" i="15"/>
  <c r="F21" i="15"/>
  <c r="G21" i="15"/>
  <c r="H21" i="15"/>
  <c r="I21" i="15"/>
  <c r="J21" i="15"/>
  <c r="K21" i="15"/>
  <c r="L21" i="15"/>
  <c r="M21" i="15"/>
  <c r="C21" i="15"/>
  <c r="D16" i="15"/>
  <c r="E16" i="15"/>
  <c r="F16" i="15"/>
  <c r="G16" i="15"/>
  <c r="H16" i="15"/>
  <c r="I16" i="15"/>
  <c r="J16" i="15"/>
  <c r="K16" i="15"/>
  <c r="L16" i="15"/>
  <c r="M16" i="15"/>
  <c r="C16" i="15"/>
  <c r="D11" i="15"/>
  <c r="E11" i="15"/>
  <c r="F11" i="15"/>
  <c r="G11" i="15"/>
  <c r="H11" i="15"/>
  <c r="I11" i="15"/>
  <c r="J11" i="15"/>
  <c r="K11" i="15"/>
  <c r="L11" i="15"/>
  <c r="M11" i="15"/>
  <c r="C11" i="15"/>
  <c r="D6" i="15"/>
  <c r="E6" i="15"/>
  <c r="F6" i="15"/>
  <c r="G6" i="15"/>
  <c r="H6" i="15"/>
  <c r="I6" i="15"/>
  <c r="J6" i="15"/>
  <c r="K6" i="15"/>
  <c r="L6" i="15"/>
  <c r="M6" i="15"/>
  <c r="C6" i="15"/>
  <c r="N11" i="4"/>
  <c r="E11" i="4"/>
  <c r="F11" i="4"/>
  <c r="G11" i="4"/>
  <c r="H11" i="4"/>
  <c r="I11" i="4"/>
  <c r="J11" i="4"/>
  <c r="K11" i="4"/>
  <c r="L11" i="4"/>
  <c r="M11" i="4"/>
  <c r="E10" i="4"/>
  <c r="F10" i="4"/>
  <c r="G10" i="4"/>
  <c r="H10" i="4"/>
  <c r="I10" i="4"/>
  <c r="J10" i="4"/>
  <c r="K10" i="4"/>
  <c r="L10" i="4"/>
  <c r="M10" i="4"/>
  <c r="N10" i="4"/>
  <c r="E9" i="4"/>
  <c r="F9" i="4"/>
  <c r="G9" i="4"/>
  <c r="H9" i="4"/>
  <c r="I9" i="4"/>
  <c r="J9" i="4"/>
  <c r="K9" i="4"/>
  <c r="L9" i="4"/>
  <c r="M9" i="4"/>
  <c r="N9" i="4"/>
  <c r="D11" i="4"/>
  <c r="D10" i="4"/>
  <c r="D9" i="4"/>
  <c r="E8" i="4"/>
  <c r="F8" i="4"/>
  <c r="G8" i="4"/>
  <c r="H8" i="4"/>
  <c r="I8" i="4"/>
  <c r="J8" i="4"/>
  <c r="K8" i="4"/>
  <c r="L8" i="4"/>
  <c r="M8" i="4"/>
  <c r="N8" i="4"/>
  <c r="D8" i="4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D15" i="3"/>
  <c r="C15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C10" i="3"/>
  <c r="B31" i="5"/>
  <c r="B18" i="5"/>
  <c r="B14" i="5"/>
  <c r="D10" i="5"/>
  <c r="E10" i="5"/>
  <c r="F10" i="5"/>
  <c r="G10" i="5"/>
  <c r="H10" i="5"/>
  <c r="I10" i="5"/>
  <c r="C10" i="5"/>
  <c r="D9" i="5"/>
  <c r="E9" i="5"/>
  <c r="F9" i="5"/>
  <c r="G9" i="5"/>
  <c r="H9" i="5"/>
  <c r="I9" i="5"/>
  <c r="C9" i="5"/>
  <c r="D12" i="11"/>
  <c r="E12" i="11"/>
  <c r="F12" i="11"/>
  <c r="C12" i="11"/>
  <c r="D11" i="11"/>
  <c r="E11" i="11"/>
  <c r="F11" i="11"/>
  <c r="C11" i="11"/>
  <c r="D13" i="2"/>
  <c r="E13" i="2"/>
  <c r="F13" i="2"/>
  <c r="G13" i="2"/>
  <c r="H13" i="2"/>
  <c r="I13" i="2"/>
  <c r="J13" i="2"/>
  <c r="K13" i="2"/>
  <c r="L13" i="2"/>
  <c r="M13" i="2"/>
  <c r="D12" i="2"/>
  <c r="E12" i="2"/>
  <c r="F12" i="2"/>
  <c r="G12" i="2"/>
  <c r="H12" i="2"/>
  <c r="I12" i="2"/>
  <c r="J12" i="2"/>
  <c r="K12" i="2"/>
  <c r="L12" i="2"/>
  <c r="M12" i="2"/>
  <c r="D11" i="2"/>
  <c r="E11" i="2"/>
  <c r="F11" i="2"/>
  <c r="G11" i="2"/>
  <c r="H11" i="2"/>
  <c r="I11" i="2"/>
  <c r="J11" i="2"/>
  <c r="K11" i="2"/>
  <c r="L11" i="2"/>
  <c r="M11" i="2"/>
  <c r="D10" i="2"/>
  <c r="E10" i="2"/>
  <c r="F10" i="2"/>
  <c r="G10" i="2"/>
  <c r="H10" i="2"/>
  <c r="I10" i="2"/>
  <c r="J10" i="2"/>
  <c r="K10" i="2"/>
  <c r="L10" i="2"/>
  <c r="M10" i="2"/>
  <c r="D9" i="2"/>
  <c r="E9" i="2"/>
  <c r="F9" i="2"/>
  <c r="G9" i="2"/>
  <c r="H9" i="2"/>
  <c r="I9" i="2"/>
  <c r="J9" i="2"/>
  <c r="K9" i="2"/>
  <c r="L9" i="2"/>
  <c r="M9" i="2"/>
  <c r="C13" i="2"/>
  <c r="C12" i="2"/>
  <c r="C11" i="2"/>
  <c r="C10" i="2"/>
  <c r="C9" i="2"/>
  <c r="D8" i="2"/>
  <c r="E8" i="2"/>
  <c r="F8" i="2"/>
  <c r="G8" i="2"/>
  <c r="H8" i="2"/>
  <c r="I8" i="2"/>
  <c r="J8" i="2"/>
  <c r="K8" i="2"/>
  <c r="L8" i="2"/>
  <c r="M8" i="2"/>
  <c r="C8" i="2"/>
  <c r="C7" i="2"/>
  <c r="H7" i="2"/>
  <c r="D7" i="2"/>
  <c r="E7" i="2"/>
  <c r="F7" i="2"/>
  <c r="G7" i="2"/>
  <c r="I7" i="2"/>
  <c r="J7" i="2"/>
  <c r="K7" i="2"/>
  <c r="L7" i="2"/>
  <c r="M7" i="2"/>
  <c r="C16" i="21"/>
  <c r="C15" i="21"/>
  <c r="C14" i="21"/>
  <c r="C13" i="21"/>
  <c r="C12" i="21"/>
  <c r="C11" i="21"/>
  <c r="D11" i="14"/>
  <c r="E11" i="14"/>
  <c r="F11" i="14"/>
  <c r="G11" i="14"/>
  <c r="H11" i="14"/>
  <c r="I11" i="14"/>
  <c r="J11" i="14"/>
  <c r="K11" i="14"/>
  <c r="L11" i="14"/>
  <c r="C11" i="14"/>
  <c r="L10" i="14"/>
  <c r="D10" i="14"/>
  <c r="E10" i="14"/>
  <c r="F10" i="14"/>
  <c r="G10" i="14"/>
  <c r="H10" i="14"/>
  <c r="I10" i="14"/>
  <c r="J10" i="14"/>
  <c r="K10" i="14"/>
  <c r="C10" i="14"/>
  <c r="H14" i="13" l="1"/>
  <c r="H20" i="13"/>
  <c r="H19" i="13"/>
  <c r="H18" i="13"/>
  <c r="B96" i="13" l="1"/>
  <c r="E96" i="13" s="1"/>
  <c r="F150" i="13" l="1"/>
  <c r="G150" i="13" s="1"/>
  <c r="F151" i="13"/>
  <c r="G151" i="13" s="1"/>
  <c r="F152" i="13"/>
  <c r="G152" i="13" s="1"/>
  <c r="F153" i="13"/>
  <c r="G153" i="13" s="1"/>
  <c r="F149" i="13"/>
  <c r="G149" i="13" s="1"/>
  <c r="C143" i="13"/>
  <c r="B142" i="13"/>
  <c r="C141" i="13"/>
  <c r="D140" i="13"/>
  <c r="B139" i="13"/>
  <c r="D138" i="13"/>
  <c r="D134" i="13"/>
  <c r="E134" i="13"/>
  <c r="F134" i="13"/>
  <c r="G134" i="13"/>
  <c r="H134" i="13"/>
  <c r="I134" i="13"/>
  <c r="J134" i="13"/>
  <c r="K134" i="13"/>
  <c r="L134" i="13"/>
  <c r="M134" i="13"/>
  <c r="C134" i="13"/>
  <c r="D131" i="13"/>
  <c r="E131" i="13"/>
  <c r="F131" i="13"/>
  <c r="G131" i="13"/>
  <c r="H131" i="13"/>
  <c r="I131" i="13"/>
  <c r="J131" i="13"/>
  <c r="K131" i="13"/>
  <c r="L131" i="13"/>
  <c r="M131" i="13"/>
  <c r="C131" i="13"/>
  <c r="D128" i="13"/>
  <c r="E128" i="13"/>
  <c r="F128" i="13"/>
  <c r="G128" i="13"/>
  <c r="H128" i="13"/>
  <c r="I128" i="13"/>
  <c r="J128" i="13"/>
  <c r="K128" i="13"/>
  <c r="L128" i="13"/>
  <c r="M128" i="13"/>
  <c r="C128" i="13"/>
  <c r="D125" i="13"/>
  <c r="E125" i="13"/>
  <c r="F125" i="13"/>
  <c r="G125" i="13"/>
  <c r="H125" i="13"/>
  <c r="I125" i="13"/>
  <c r="J125" i="13"/>
  <c r="K125" i="13"/>
  <c r="L125" i="13"/>
  <c r="M125" i="13"/>
  <c r="C125" i="13"/>
  <c r="E112" i="13"/>
  <c r="F112" i="13"/>
  <c r="G112" i="13"/>
  <c r="H112" i="13"/>
  <c r="I112" i="13"/>
  <c r="J112" i="13"/>
  <c r="K112" i="13"/>
  <c r="L112" i="13"/>
  <c r="M112" i="13"/>
  <c r="N112" i="13"/>
  <c r="E113" i="13"/>
  <c r="F113" i="13"/>
  <c r="G113" i="13"/>
  <c r="H113" i="13"/>
  <c r="I113" i="13"/>
  <c r="J113" i="13"/>
  <c r="K113" i="13"/>
  <c r="L113" i="13"/>
  <c r="M113" i="13"/>
  <c r="N113" i="13"/>
  <c r="E114" i="13"/>
  <c r="F114" i="13"/>
  <c r="G114" i="13"/>
  <c r="H114" i="13"/>
  <c r="I114" i="13"/>
  <c r="J114" i="13"/>
  <c r="K114" i="13"/>
  <c r="L114" i="13"/>
  <c r="M114" i="13"/>
  <c r="N114" i="13"/>
  <c r="E115" i="13"/>
  <c r="F115" i="13"/>
  <c r="G115" i="13"/>
  <c r="H115" i="13"/>
  <c r="I115" i="13"/>
  <c r="J115" i="13"/>
  <c r="K115" i="13"/>
  <c r="L115" i="13"/>
  <c r="M115" i="13"/>
  <c r="N115" i="13"/>
  <c r="D115" i="13"/>
  <c r="D114" i="13"/>
  <c r="D113" i="13"/>
  <c r="D112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C104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C101" i="13"/>
  <c r="D65" i="13"/>
  <c r="E65" i="13"/>
  <c r="F65" i="13"/>
  <c r="G65" i="13"/>
  <c r="H65" i="13"/>
  <c r="C68" i="13" s="1"/>
  <c r="I65" i="13"/>
  <c r="D66" i="13"/>
  <c r="E66" i="13"/>
  <c r="F66" i="13"/>
  <c r="G66" i="13"/>
  <c r="H66" i="13"/>
  <c r="C70" i="13" s="1"/>
  <c r="I66" i="13"/>
  <c r="C66" i="13"/>
  <c r="C65" i="13"/>
  <c r="D29" i="13"/>
  <c r="E29" i="13"/>
  <c r="F29" i="13"/>
  <c r="D30" i="13"/>
  <c r="E30" i="13"/>
  <c r="F30" i="13"/>
  <c r="C30" i="13"/>
  <c r="C29" i="13"/>
  <c r="D14" i="13"/>
  <c r="E14" i="13"/>
  <c r="F14" i="13"/>
  <c r="G14" i="13"/>
  <c r="I14" i="13"/>
  <c r="J14" i="13"/>
  <c r="K14" i="13"/>
  <c r="L14" i="13"/>
  <c r="M14" i="13"/>
  <c r="D15" i="13"/>
  <c r="E15" i="13"/>
  <c r="F15" i="13"/>
  <c r="G15" i="13"/>
  <c r="H15" i="13"/>
  <c r="I15" i="13"/>
  <c r="J15" i="13"/>
  <c r="K15" i="13"/>
  <c r="L15" i="13"/>
  <c r="M15" i="13"/>
  <c r="D16" i="13"/>
  <c r="E16" i="13"/>
  <c r="F16" i="13"/>
  <c r="G16" i="13"/>
  <c r="H16" i="13"/>
  <c r="I16" i="13"/>
  <c r="J16" i="13"/>
  <c r="K16" i="13"/>
  <c r="L16" i="13"/>
  <c r="M16" i="13"/>
  <c r="D17" i="13"/>
  <c r="E17" i="13"/>
  <c r="F17" i="13"/>
  <c r="G17" i="13"/>
  <c r="H17" i="13"/>
  <c r="I17" i="13"/>
  <c r="J17" i="13"/>
  <c r="K17" i="13"/>
  <c r="L17" i="13"/>
  <c r="M17" i="13"/>
  <c r="D18" i="13"/>
  <c r="E18" i="13"/>
  <c r="F18" i="13"/>
  <c r="G18" i="13"/>
  <c r="I18" i="13"/>
  <c r="J18" i="13"/>
  <c r="K18" i="13"/>
  <c r="L18" i="13"/>
  <c r="M18" i="13"/>
  <c r="D19" i="13"/>
  <c r="E19" i="13"/>
  <c r="F19" i="13"/>
  <c r="G19" i="13"/>
  <c r="I19" i="13"/>
  <c r="J19" i="13"/>
  <c r="K19" i="13"/>
  <c r="L19" i="13"/>
  <c r="M19" i="13"/>
  <c r="D20" i="13"/>
  <c r="E20" i="13"/>
  <c r="F20" i="13"/>
  <c r="G20" i="13"/>
  <c r="I20" i="13"/>
  <c r="J20" i="13"/>
  <c r="K20" i="13"/>
  <c r="L20" i="13"/>
  <c r="M20" i="13"/>
  <c r="C20" i="13"/>
  <c r="C19" i="13"/>
  <c r="C17" i="13"/>
  <c r="C16" i="13"/>
  <c r="C15" i="13"/>
  <c r="C14" i="13"/>
  <c r="C9" i="13"/>
  <c r="C5" i="13"/>
  <c r="C4" i="13"/>
</calcChain>
</file>

<file path=xl/sharedStrings.xml><?xml version="1.0" encoding="utf-8"?>
<sst xmlns="http://schemas.openxmlformats.org/spreadsheetml/2006/main" count="302" uniqueCount="191">
  <si>
    <t>Opgave 3</t>
  </si>
  <si>
    <t>Opgave 1a)</t>
  </si>
  <si>
    <t>Opgave 2a)</t>
  </si>
  <si>
    <t>Opgave 1</t>
  </si>
  <si>
    <t>Opgave 2</t>
  </si>
  <si>
    <t>Opgave 4</t>
  </si>
  <si>
    <t>Opgave 5</t>
  </si>
  <si>
    <t>Opgave 6</t>
  </si>
  <si>
    <t>Opgave 2b)</t>
  </si>
  <si>
    <t>Opgave 3b)</t>
  </si>
  <si>
    <t>Opgave 3c)</t>
  </si>
  <si>
    <t>Opgave 4c)</t>
  </si>
  <si>
    <t>Opgave 4d)</t>
  </si>
  <si>
    <t>Opgave 3a)</t>
  </si>
  <si>
    <t>Opgave 4a)</t>
  </si>
  <si>
    <t>Opgave 4b)</t>
  </si>
  <si>
    <t>Opgave 6b)</t>
  </si>
  <si>
    <t>Opgave 6c)</t>
  </si>
  <si>
    <t xml:space="preserve">Facitliste </t>
  </si>
  <si>
    <t>Eksempel 1</t>
  </si>
  <si>
    <t>Eksempel 1a)</t>
  </si>
  <si>
    <t>Opgave 7</t>
  </si>
  <si>
    <t>Opgave 8</t>
  </si>
  <si>
    <t>Opgave 7a)</t>
  </si>
  <si>
    <t>Opgave 7b)</t>
  </si>
  <si>
    <t>Opgave 7c)</t>
  </si>
  <si>
    <t>Opgave 7d)</t>
  </si>
  <si>
    <t>Opgave 8a)</t>
  </si>
  <si>
    <t>Opgave 9a)</t>
  </si>
  <si>
    <t>Opgave 9b)</t>
  </si>
  <si>
    <t>Opgave 9c)</t>
  </si>
  <si>
    <t>Opgave 9</t>
  </si>
  <si>
    <t>Eksempel 2</t>
  </si>
  <si>
    <t>Eksempel 2a)</t>
  </si>
  <si>
    <t>Eksempel 2b)</t>
  </si>
  <si>
    <t>Opgave 5a)</t>
  </si>
  <si>
    <t>Opgave 5b)</t>
  </si>
  <si>
    <t>Opgave 3d)</t>
  </si>
  <si>
    <t>Eksempel 3</t>
  </si>
  <si>
    <t>Eksempel 3a)</t>
  </si>
  <si>
    <t>Eksempel 3b)</t>
  </si>
  <si>
    <t>Eksempel 4</t>
  </si>
  <si>
    <t>Eksempel 3c)</t>
  </si>
  <si>
    <t>Eksempel 4a)</t>
  </si>
  <si>
    <t>Tage kvadratrødder i et regneark</t>
  </si>
  <si>
    <t>Tage andre rødder i et regneark</t>
  </si>
  <si>
    <t>Du finder tasten lige til vesntre for Enter-tasten.</t>
  </si>
  <si>
    <t>=2^8</t>
  </si>
  <si>
    <t>x</t>
  </si>
  <si>
    <t>x²</t>
  </si>
  <si>
    <t>Udfyld tabellen</t>
  </si>
  <si>
    <r>
      <t>x</t>
    </r>
    <r>
      <rPr>
        <vertAlign val="superscript"/>
        <sz val="11"/>
        <color theme="1"/>
        <rFont val="Comic Sans MS"/>
        <family val="4"/>
      </rPr>
      <t>0</t>
    </r>
  </si>
  <si>
    <t xml:space="preserve">x </t>
  </si>
  <si>
    <t>Det er også muligt at opløfte et tal med negativ eksponent.</t>
  </si>
  <si>
    <t xml:space="preserve">Man har vedtaget følgende definition: </t>
  </si>
  <si>
    <r>
      <t>Det betyder, at potensen 4</t>
    </r>
    <r>
      <rPr>
        <vertAlign val="superscript"/>
        <sz val="11"/>
        <color theme="1"/>
        <rFont val="Comic Sans MS"/>
        <family val="4"/>
      </rPr>
      <t xml:space="preserve">-2 </t>
    </r>
    <r>
      <rPr>
        <sz val="11"/>
        <color theme="1"/>
        <rFont val="Comic Sans MS"/>
        <family val="4"/>
      </rPr>
      <t>er det samme som:</t>
    </r>
  </si>
  <si>
    <t>Det er også muligt at udregne kvadratrødder i et regneark.</t>
  </si>
  <si>
    <t>Hvis du fx skal beregne kvadratroden af 4, så taster du denne formel:</t>
  </si>
  <si>
    <t>=kvrod(4)</t>
  </si>
  <si>
    <t>Hvad sker der, hvis du vil tage kvadratroden af et negativt tal?</t>
  </si>
  <si>
    <t xml:space="preserve">Det er også muligt at tage andre rødder end kvadratrødder i et regneark. </t>
  </si>
  <si>
    <t>Skal du fx tage den fjerde rod af 256, så indtaster du denne formel:</t>
  </si>
  <si>
    <t>=256^(1/4)</t>
  </si>
  <si>
    <t>Parentesen skal huskes!</t>
  </si>
  <si>
    <t>Forklar, hvorfor du ikke kan tage kvadratroden af negative tal.</t>
  </si>
  <si>
    <r>
      <t>=4^</t>
    </r>
    <r>
      <rPr>
        <b/>
        <vertAlign val="superscript"/>
        <sz val="11"/>
        <color theme="1"/>
        <rFont val="Comic Sans MS"/>
        <family val="4"/>
      </rPr>
      <t>-</t>
    </r>
    <r>
      <rPr>
        <b/>
        <sz val="11"/>
        <color theme="1"/>
        <rFont val="Comic Sans MS"/>
        <family val="4"/>
      </rPr>
      <t>2</t>
    </r>
  </si>
  <si>
    <t>2. rod</t>
  </si>
  <si>
    <t>3. rod</t>
  </si>
  <si>
    <t>4. rod</t>
  </si>
  <si>
    <t>Potenstal</t>
  </si>
  <si>
    <t>Potenstal i regneark I</t>
  </si>
  <si>
    <t>Potenstal i regneark II</t>
  </si>
  <si>
    <t xml:space="preserve">Potenstal </t>
  </si>
  <si>
    <t>Tallene 2 og 3 opløftet i heltallige eksponenter</t>
  </si>
  <si>
    <t>tallet 2</t>
  </si>
  <si>
    <t>tallet 3</t>
  </si>
  <si>
    <t>Hvad er 2 opløftet i 2,5?</t>
  </si>
  <si>
    <t>Hvad er 3 opløftet i 2,5?</t>
  </si>
  <si>
    <t>Andre rødder</t>
  </si>
  <si>
    <t>Billede</t>
  </si>
  <si>
    <t>Placer billederne ud for de potenstal, som de passer sammen med.</t>
  </si>
  <si>
    <t>Forklar med dine egne ord, hvordan du tager fx den 5. rod af et tal i et regneark.</t>
  </si>
  <si>
    <t>Rødder i brug</t>
  </si>
  <si>
    <t>Kvadratets sidelængde i cm</t>
  </si>
  <si>
    <t>Lav disse potenstal om til almindelig tal ved at indtaste en formel</t>
  </si>
  <si>
    <t xml:space="preserve"> =12*10^-4</t>
  </si>
  <si>
    <t>Almindeligt tal</t>
  </si>
  <si>
    <t>Du kan få regnearket til at regne potenstal om til et almindeligt tal ved at indtaste den formel, som potenstallet viser.</t>
  </si>
  <si>
    <t>Vælg  undertypen: "Punktdiagram med jævne kurver"</t>
  </si>
  <si>
    <r>
      <t>Hvad er 3</t>
    </r>
    <r>
      <rPr>
        <vertAlign val="superscript"/>
        <sz val="11"/>
        <color theme="1"/>
        <rFont val="Comic Sans MS"/>
        <family val="4"/>
      </rPr>
      <t>1,75</t>
    </r>
    <r>
      <rPr>
        <sz val="11"/>
        <color theme="1"/>
        <rFont val="Comic Sans MS"/>
        <family val="4"/>
      </rPr>
      <t>?</t>
    </r>
  </si>
  <si>
    <t>Tallene 2 og 3 opløftet i forskellige eksponenter</t>
  </si>
  <si>
    <t>Opgave5c)</t>
  </si>
  <si>
    <t>Opgave6a)</t>
  </si>
  <si>
    <t>Kvadratrødder</t>
  </si>
  <si>
    <t>a</t>
  </si>
  <si>
    <t>b</t>
  </si>
  <si>
    <t>c</t>
  </si>
  <si>
    <t>Katete a i cm</t>
  </si>
  <si>
    <t>Katete b i cm</t>
  </si>
  <si>
    <t>Hypotenusen c i cm</t>
  </si>
  <si>
    <t>Potenser og rødder i brug</t>
  </si>
  <si>
    <t>Kvadratets sidelængde i dm</t>
  </si>
  <si>
    <t>Find arealet af disse trekanter ved at bruge Herons formel</t>
  </si>
  <si>
    <t>Herons formel:</t>
  </si>
  <si>
    <t xml:space="preserve">Arealet af en trekant kan man beregne ved brug af Herons Formel, når man kender alle sidelængder i trekanten. </t>
  </si>
  <si>
    <r>
      <t>Areal i cm</t>
    </r>
    <r>
      <rPr>
        <b/>
        <vertAlign val="superscript"/>
        <sz val="11"/>
        <color theme="1"/>
        <rFont val="Comic Sans MS"/>
        <family val="4"/>
      </rPr>
      <t>2</t>
    </r>
  </si>
  <si>
    <t>Den halve omkreds s i cm</t>
  </si>
  <si>
    <t>Trekant nr.</t>
  </si>
  <si>
    <t>Vilkårlige trekanter med disse sidelængder i cm</t>
  </si>
  <si>
    <t>Hvad sker der med "den halve omkreds" fra trekant 1 til trekant 5 ?</t>
  </si>
  <si>
    <t>Hvad sker der med arealet fra trekant 1 til trekant 5 ?</t>
  </si>
  <si>
    <t xml:space="preserve">Fejlene kommer fordi, man ikke kan dividere med 0. </t>
  </si>
  <si>
    <t>Eksponenten n</t>
  </si>
  <si>
    <t>=2^C10</t>
  </si>
  <si>
    <t>x er talene 2 og 3.</t>
  </si>
  <si>
    <r>
      <t>Hvad tror du, at 2</t>
    </r>
    <r>
      <rPr>
        <vertAlign val="superscript"/>
        <sz val="11"/>
        <color theme="1"/>
        <rFont val="Comic Sans MS"/>
        <family val="4"/>
      </rPr>
      <t>2,5</t>
    </r>
    <r>
      <rPr>
        <sz val="11"/>
        <color theme="1"/>
        <rFont val="Comic Sans MS"/>
        <family val="2"/>
      </rPr>
      <t xml:space="preserve"> er? </t>
    </r>
  </si>
  <si>
    <r>
      <t>Hvad tror du, at 3</t>
    </r>
    <r>
      <rPr>
        <vertAlign val="superscript"/>
        <sz val="11"/>
        <color theme="1"/>
        <rFont val="Comic Sans MS"/>
        <family val="4"/>
      </rPr>
      <t>2,5</t>
    </r>
    <r>
      <rPr>
        <sz val="11"/>
        <color theme="1"/>
        <rFont val="Comic Sans MS"/>
        <family val="2"/>
      </rPr>
      <t xml:space="preserve"> er? </t>
    </r>
  </si>
  <si>
    <t>Jeg gætter på ca. 6.</t>
  </si>
  <si>
    <t xml:space="preserve">Med 2 decimalers nøjagtighed </t>
  </si>
  <si>
    <t>Jeg ramte ikke helt rigtigt, men mine gæt var heller ikke helt ved siden af.</t>
  </si>
  <si>
    <t>Jeg gætter på ca. 16.</t>
  </si>
  <si>
    <t>=KVROD(2,5)</t>
  </si>
  <si>
    <t>Hvis du skal udregne kvadratroden af 2,5 så skal formlen se sådan ud:</t>
  </si>
  <si>
    <t>De to tabeller bliver ens.</t>
  </si>
  <si>
    <t>Det er fordi, at det er det samme at tage kvadratroden som at opløfte tallet i 0,5.</t>
  </si>
  <si>
    <t>At tage fx den 5. rod vil sige, at finde det tal som ganget med sig selv 5 gange giver tallet under rodtegnet (radikanden).</t>
  </si>
  <si>
    <t>Se tabellen</t>
  </si>
  <si>
    <t>Når man skal tage en rod fx den 5. rod, så opløfter man tallet i en  (1/5). Parentesen skal huskes.</t>
  </si>
  <si>
    <t>Pythagoras læresætning:</t>
  </si>
  <si>
    <t>Find den manglende sidelængde i følgende retvinklede trekanter.</t>
  </si>
  <si>
    <t>Den halve omkreds bliver halveret for hver trekant.</t>
  </si>
  <si>
    <t>Arealet bliver 4 gange så lille den forrige trekant.</t>
  </si>
  <si>
    <t>Det skyldes, at arealer er i to dimensioner og længder kun i en dimension.</t>
  </si>
  <si>
    <r>
      <t>Hvis du fx skal udregne 2</t>
    </r>
    <r>
      <rPr>
        <vertAlign val="superscript"/>
        <sz val="11"/>
        <color theme="1"/>
        <rFont val="Comic Sans MS"/>
        <family val="4"/>
      </rPr>
      <t>8</t>
    </r>
    <r>
      <rPr>
        <sz val="11"/>
        <color theme="1"/>
        <rFont val="Comic Sans MS"/>
        <family val="4"/>
      </rPr>
      <t xml:space="preserve">, indtaster du denne formel: </t>
    </r>
  </si>
  <si>
    <t>Når du skal opløfte et tal i en potens i regnearket, så skal du bruge tasten "halvtaget" (^).</t>
  </si>
  <si>
    <r>
      <t>x</t>
    </r>
    <r>
      <rPr>
        <vertAlign val="superscript"/>
        <sz val="11"/>
        <color theme="1"/>
        <rFont val="Comic Sans MS"/>
        <family val="4"/>
      </rPr>
      <t>0,5</t>
    </r>
  </si>
  <si>
    <r>
      <t>x</t>
    </r>
    <r>
      <rPr>
        <vertAlign val="superscript"/>
        <sz val="11"/>
        <color theme="1"/>
        <rFont val="Comic Sans MS"/>
        <family val="4"/>
      </rPr>
      <t>1</t>
    </r>
  </si>
  <si>
    <r>
      <t>x</t>
    </r>
    <r>
      <rPr>
        <vertAlign val="superscript"/>
        <sz val="11"/>
        <color theme="1"/>
        <rFont val="Comic Sans MS"/>
        <family val="4"/>
      </rPr>
      <t>1,5</t>
    </r>
  </si>
  <si>
    <t>Udfyld tabellen:</t>
  </si>
  <si>
    <r>
      <t>Hvis du fx skal udregne 4</t>
    </r>
    <r>
      <rPr>
        <vertAlign val="superscript"/>
        <sz val="11"/>
        <color theme="1"/>
        <rFont val="Comic Sans MS"/>
        <family val="4"/>
      </rPr>
      <t>-2</t>
    </r>
    <r>
      <rPr>
        <sz val="11"/>
        <color theme="1"/>
        <rFont val="Comic Sans MS"/>
        <family val="4"/>
      </rPr>
      <t>, indtaster du denne formel:</t>
    </r>
  </si>
  <si>
    <r>
      <t>x</t>
    </r>
    <r>
      <rPr>
        <b/>
        <vertAlign val="superscript"/>
        <sz val="11"/>
        <color theme="1"/>
        <rFont val="Comic Sans MS"/>
        <family val="4"/>
      </rPr>
      <t>-1</t>
    </r>
  </si>
  <si>
    <r>
      <t>x</t>
    </r>
    <r>
      <rPr>
        <b/>
        <vertAlign val="superscript"/>
        <sz val="11"/>
        <color theme="1"/>
        <rFont val="Comic Sans MS"/>
        <family val="4"/>
      </rPr>
      <t>-2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</si>
  <si>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vertAlign val="superscript"/>
        <sz val="11"/>
        <color theme="1"/>
        <rFont val="Comic Sans MS"/>
        <family val="4"/>
      </rPr>
      <t>-3</t>
    </r>
    <r>
      <rPr>
        <sz val="11"/>
        <color theme="1"/>
        <rFont val="Calibri"/>
        <family val="2"/>
        <scheme val="minor"/>
      </rPr>
      <t/>
    </r>
  </si>
  <si>
    <t>Forklar, hvorfor rækkerne to og to bliver ens i tabellen ovenover.</t>
  </si>
  <si>
    <t>Metoden bygger på den sammenhæng, der er mellem potenstal og rødder.</t>
  </si>
  <si>
    <t>Når man opløfter et tal i anden potens, så svarer det til, at man tager den 0,5'te rod af det samme tal.</t>
  </si>
  <si>
    <r>
      <t>x</t>
    </r>
    <r>
      <rPr>
        <b/>
        <vertAlign val="superscript"/>
        <sz val="11"/>
        <color theme="1"/>
        <rFont val="Comic Sans MS"/>
        <family val="4"/>
      </rPr>
      <t>(1/3)</t>
    </r>
  </si>
  <si>
    <r>
      <t>x</t>
    </r>
    <r>
      <rPr>
        <b/>
        <vertAlign val="superscript"/>
        <sz val="11"/>
        <color theme="1"/>
        <rFont val="Comic Sans MS"/>
        <family val="4"/>
      </rPr>
      <t>(1/4)</t>
    </r>
  </si>
  <si>
    <r>
      <t>12 • 10</t>
    </r>
    <r>
      <rPr>
        <vertAlign val="superscript"/>
        <sz val="11"/>
        <color theme="1"/>
        <rFont val="Comic Sans MS"/>
        <family val="4"/>
      </rPr>
      <t>-4</t>
    </r>
  </si>
  <si>
    <r>
      <t>56 • 10</t>
    </r>
    <r>
      <rPr>
        <vertAlign val="superscript"/>
        <sz val="11"/>
        <color theme="1"/>
        <rFont val="Comic Sans MS"/>
        <family val="4"/>
      </rPr>
      <t>-1</t>
    </r>
  </si>
  <si>
    <r>
      <t>4,56 • 10</t>
    </r>
    <r>
      <rPr>
        <vertAlign val="superscript"/>
        <sz val="11"/>
        <color theme="1"/>
        <rFont val="Comic Sans MS"/>
        <family val="4"/>
      </rPr>
      <t>1</t>
    </r>
  </si>
  <si>
    <r>
      <t>4,56 • 10</t>
    </r>
    <r>
      <rPr>
        <vertAlign val="superscript"/>
        <sz val="11"/>
        <color theme="1"/>
        <rFont val="Comic Sans MS"/>
        <family val="4"/>
      </rPr>
      <t>2</t>
    </r>
  </si>
  <si>
    <r>
      <t>4,56 • 10</t>
    </r>
    <r>
      <rPr>
        <vertAlign val="superscript"/>
        <sz val="11"/>
        <color theme="1"/>
        <rFont val="Comic Sans MS"/>
        <family val="4"/>
      </rPr>
      <t>3</t>
    </r>
  </si>
  <si>
    <r>
      <t>150 • 10</t>
    </r>
    <r>
      <rPr>
        <vertAlign val="superscript"/>
        <sz val="11"/>
        <color theme="1"/>
        <rFont val="Comic Sans MS"/>
        <family val="4"/>
      </rPr>
      <t>0</t>
    </r>
  </si>
  <si>
    <t>Formlen, du skal indtaste i celle C11, ser sådan ud:</t>
  </si>
  <si>
    <r>
      <t>x</t>
    </r>
    <r>
      <rPr>
        <b/>
        <vertAlign val="superscript"/>
        <sz val="11"/>
        <color theme="1"/>
        <rFont val="Comic Sans MS"/>
        <family val="4"/>
      </rPr>
      <t>0</t>
    </r>
  </si>
  <si>
    <r>
      <t>x</t>
    </r>
    <r>
      <rPr>
        <b/>
        <vertAlign val="superscript"/>
        <sz val="11"/>
        <color theme="1"/>
        <rFont val="Comic Sans MS"/>
        <family val="4"/>
      </rPr>
      <t>1</t>
    </r>
  </si>
  <si>
    <r>
      <t>x</t>
    </r>
    <r>
      <rPr>
        <b/>
        <vertAlign val="superscript"/>
        <sz val="11"/>
        <color theme="1"/>
        <rFont val="Comic Sans MS"/>
        <family val="4"/>
      </rPr>
      <t>2</t>
    </r>
  </si>
  <si>
    <r>
      <t>x</t>
    </r>
    <r>
      <rPr>
        <b/>
        <vertAlign val="superscript"/>
        <sz val="11"/>
        <color theme="1"/>
        <rFont val="Comic Sans MS"/>
        <family val="4"/>
      </rPr>
      <t>3</t>
    </r>
  </si>
  <si>
    <r>
      <t>x</t>
    </r>
    <r>
      <rPr>
        <b/>
        <vertAlign val="superscript"/>
        <sz val="11"/>
        <color theme="1"/>
        <rFont val="Comic Sans MS"/>
        <family val="4"/>
      </rPr>
      <t>-2</t>
    </r>
  </si>
  <si>
    <r>
      <t>x</t>
    </r>
    <r>
      <rPr>
        <b/>
        <vertAlign val="superscript"/>
        <sz val="11"/>
        <color theme="1"/>
        <rFont val="Comic Sans MS"/>
        <family val="4"/>
      </rPr>
      <t>-3</t>
    </r>
  </si>
  <si>
    <t>Forklar, hvorfor der kommer en fejlbesked i nogle af cellerne.</t>
  </si>
  <si>
    <t>x er tallene 2 og 3.</t>
  </si>
  <si>
    <t>Den formel, du skal indtaste i celle C11, ser sådan ud:</t>
  </si>
  <si>
    <t>Vælg  undertypen: "Punktdiagram kun med datamærker".</t>
  </si>
  <si>
    <t>Se på diagrammet, som du lige har fremstillet.</t>
  </si>
  <si>
    <t>Fremstil et xy-punktdiagram af tabellens tal.</t>
  </si>
  <si>
    <t>Hvilken sammenhæng er der mellem de to tabeller.</t>
  </si>
  <si>
    <t>Når du skal tage kvadratroden af et tal, kan du bruge den formel, der ligger i regnearket:</t>
  </si>
  <si>
    <r>
      <t>x</t>
    </r>
    <r>
      <rPr>
        <b/>
        <vertAlign val="superscript"/>
        <sz val="11"/>
        <color theme="1"/>
        <rFont val="Comic Sans MS"/>
        <family val="4"/>
      </rPr>
      <t>(1/5)</t>
    </r>
  </si>
  <si>
    <r>
      <t>x</t>
    </r>
    <r>
      <rPr>
        <b/>
        <vertAlign val="superscript"/>
        <sz val="11"/>
        <color theme="1"/>
        <rFont val="Comic Sans MS"/>
        <family val="4"/>
      </rPr>
      <t>(1/6)</t>
    </r>
  </si>
  <si>
    <r>
      <t>Kvadratets areal i cm</t>
    </r>
    <r>
      <rPr>
        <b/>
        <vertAlign val="superscript"/>
        <sz val="11"/>
        <color theme="1"/>
        <rFont val="Comic Sans MS"/>
        <family val="4"/>
      </rPr>
      <t>2</t>
    </r>
  </si>
  <si>
    <r>
      <t>Terningens rumfang i cm</t>
    </r>
    <r>
      <rPr>
        <b/>
        <vertAlign val="superscript"/>
        <sz val="11"/>
        <color theme="1"/>
        <rFont val="Comic Sans MS"/>
        <family val="4"/>
      </rPr>
      <t>3</t>
    </r>
  </si>
  <si>
    <r>
      <t>Kvadratets areal i dm</t>
    </r>
    <r>
      <rPr>
        <b/>
        <vertAlign val="superscript"/>
        <sz val="11"/>
        <color theme="1"/>
        <rFont val="Comic Sans MS"/>
        <family val="4"/>
      </rPr>
      <t>2</t>
    </r>
  </si>
  <si>
    <r>
      <t>Terningens rumfang i dm</t>
    </r>
    <r>
      <rPr>
        <b/>
        <vertAlign val="superscript"/>
        <sz val="11"/>
        <color theme="1"/>
        <rFont val="Comic Sans MS"/>
        <family val="4"/>
      </rPr>
      <t>3</t>
    </r>
  </si>
  <si>
    <t>Katete b
 i cm</t>
  </si>
  <si>
    <t>Katete 
a i cm</t>
  </si>
  <si>
    <t>Opgave 6a)</t>
  </si>
  <si>
    <t>Den halve omkreds
 s i cm</t>
  </si>
  <si>
    <r>
      <t>Areal 
i cm</t>
    </r>
    <r>
      <rPr>
        <b/>
        <vertAlign val="superscript"/>
        <sz val="11"/>
        <color theme="1"/>
        <rFont val="Comic Sans MS"/>
        <family val="4"/>
      </rPr>
      <t>2</t>
    </r>
  </si>
  <si>
    <t>A er arealet</t>
  </si>
  <si>
    <t>s er den halve omkreds</t>
  </si>
  <si>
    <t>a, b og c er trekantens sidelængder.</t>
  </si>
  <si>
    <r>
      <t xml:space="preserve"> - x</t>
    </r>
    <r>
      <rPr>
        <b/>
        <vertAlign val="superscript"/>
        <sz val="11"/>
        <color theme="1"/>
        <rFont val="Comic Sans MS"/>
        <family val="4"/>
      </rPr>
      <t>(1/2)</t>
    </r>
  </si>
  <si>
    <r>
      <t>- x</t>
    </r>
    <r>
      <rPr>
        <b/>
        <vertAlign val="superscript"/>
        <sz val="11"/>
        <color theme="1"/>
        <rFont val="Comic Sans MS"/>
        <family val="4"/>
      </rPr>
      <t>(1/3)</t>
    </r>
  </si>
  <si>
    <r>
      <t>- x</t>
    </r>
    <r>
      <rPr>
        <b/>
        <vertAlign val="superscript"/>
        <sz val="11"/>
        <color theme="1"/>
        <rFont val="Comic Sans MS"/>
        <family val="4"/>
      </rPr>
      <t>(1/4)</t>
    </r>
  </si>
  <si>
    <t>Opgave 4e)</t>
  </si>
  <si>
    <t>Opgave 4f)</t>
  </si>
  <si>
    <t>Sammenlign resultatet fra spørgsmål 4b og 4c med dit gæt fra spørgsmål 3c og 3d.</t>
  </si>
  <si>
    <t>Tallet  bør vel afrundes til fx</t>
  </si>
  <si>
    <t xml:space="preserve">Med hver trekant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</si>
</sst>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_ * #,##0.0000_ ;_ * \-#,##0.0000_ ;_ * &quot;-&quot;????_ ;_ @_ "/>
    <numFmt numFmtId="168" formatCode="0.0000"/>
    <numFmt numFmtId="169" formatCode="0.00000000000000"/>
  </numFmts>
  <fonts count="10" x14ac:knownFonts="1">
    <font>
      <sz val="11"/>
      <color theme="1"/>
      <name val="Comic Sans MS"/>
      <family val="2"/>
    </font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</font>
    <font>
      <vertAlign val="superscript"/>
      <sz val="11"/>
      <color theme="1"/>
      <name val="Comic Sans MS"/>
      <family val="4"/>
    </font>
    <font>
      <b/>
      <vertAlign val="superscript"/>
      <sz val="11"/>
      <color theme="1"/>
      <name val="Comic Sans MS"/>
      <family val="4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0" fillId="0" borderId="0" xfId="1" applyNumberFormat="1" applyFont="1" applyBorder="1"/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right"/>
    </xf>
    <xf numFmtId="2" fontId="2" fillId="0" borderId="0" xfId="0" applyNumberFormat="1" applyFont="1"/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0" borderId="0" xfId="0" applyNumberFormat="1" applyFont="1"/>
    <xf numFmtId="0" fontId="3" fillId="0" borderId="0" xfId="0" applyFont="1" applyFill="1" applyBorder="1" applyAlignment="1">
      <alignment vertical="center"/>
    </xf>
    <xf numFmtId="11" fontId="3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0" borderId="0" xfId="0" quotePrefix="1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/>
    <xf numFmtId="0" fontId="2" fillId="0" borderId="0" xfId="0" applyFont="1" applyBorder="1" applyAlignment="1">
      <alignment horizontal="center"/>
    </xf>
    <xf numFmtId="0" fontId="3" fillId="2" borderId="0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2" fontId="3" fillId="2" borderId="1" xfId="0" applyNumberFormat="1" applyFont="1" applyFill="1" applyBorder="1" applyAlignment="1"/>
    <xf numFmtId="0" fontId="3" fillId="0" borderId="0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right"/>
    </xf>
    <xf numFmtId="2" fontId="3" fillId="0" borderId="0" xfId="0" applyNumberFormat="1" applyFont="1"/>
    <xf numFmtId="169" fontId="3" fillId="0" borderId="0" xfId="0" applyNumberFormat="1" applyFont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 og 3 opløftet i heltallige eksponenter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'Facitliste '!$B$29</c:f>
              <c:strCache>
                <c:ptCount val="1"/>
                <c:pt idx="0">
                  <c:v>tallet 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'Facitliste '!$C$28:$F$28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'Facitliste '!$C$29:$F$29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4-485E-90E5-ED21D7AA253C}"/>
            </c:ext>
          </c:extLst>
        </c:ser>
        <c:ser>
          <c:idx val="1"/>
          <c:order val="1"/>
          <c:tx>
            <c:strRef>
              <c:f>'Facitliste '!$B$30</c:f>
              <c:strCache>
                <c:ptCount val="1"/>
                <c:pt idx="0">
                  <c:v>tallet 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'Facitliste '!$C$28:$F$28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'Facitliste '!$C$30:$F$30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4-485E-90E5-ED21D7AA2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04368"/>
        <c:axId val="330207112"/>
      </c:scatterChart>
      <c:valAx>
        <c:axId val="330204368"/>
        <c:scaling>
          <c:orientation val="minMax"/>
          <c:max val="3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  <a:tailEnd type="triangle"/>
          </a:ln>
        </c:spPr>
        <c:crossAx val="330207112"/>
        <c:crosses val="autoZero"/>
        <c:crossBetween val="midCat"/>
        <c:majorUnit val="1"/>
        <c:minorUnit val="0.5"/>
      </c:valAx>
      <c:valAx>
        <c:axId val="330207112"/>
        <c:scaling>
          <c:orientation val="minMax"/>
          <c:max val="27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  <a:tailEnd type="triangle"/>
          </a:ln>
        </c:spPr>
        <c:crossAx val="330204368"/>
        <c:crosses val="autoZero"/>
        <c:crossBetween val="midCat"/>
        <c:majorUnit val="1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Tallene 2 og 3 opløftet i </a:t>
            </a:r>
            <a:br>
              <a:rPr lang="da-DK"/>
            </a:br>
            <a:r>
              <a:rPr lang="da-DK"/>
              <a:t>forskellige eksponenter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'Facitliste '!$B$65</c:f>
              <c:strCache>
                <c:ptCount val="1"/>
                <c:pt idx="0">
                  <c:v>tallet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'Facitliste '!$C$64:$I$64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'Facitliste '!$C$65:$I$65</c:f>
              <c:numCache>
                <c:formatCode>General</c:formatCode>
                <c:ptCount val="7"/>
                <c:pt idx="0">
                  <c:v>1</c:v>
                </c:pt>
                <c:pt idx="1">
                  <c:v>1.4142135623730951</c:v>
                </c:pt>
                <c:pt idx="2">
                  <c:v>2</c:v>
                </c:pt>
                <c:pt idx="3">
                  <c:v>2.8284271247461898</c:v>
                </c:pt>
                <c:pt idx="4">
                  <c:v>4</c:v>
                </c:pt>
                <c:pt idx="5">
                  <c:v>5.6568542494923806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3-4649-B7D1-1A54ED6CD18E}"/>
            </c:ext>
          </c:extLst>
        </c:ser>
        <c:ser>
          <c:idx val="1"/>
          <c:order val="1"/>
          <c:tx>
            <c:strRef>
              <c:f>'Facitliste '!$B$66</c:f>
              <c:strCache>
                <c:ptCount val="1"/>
                <c:pt idx="0">
                  <c:v>tallet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'Facitliste '!$C$64:$I$64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'Facitliste '!$C$66:$I$66</c:f>
              <c:numCache>
                <c:formatCode>General</c:formatCode>
                <c:ptCount val="7"/>
                <c:pt idx="0">
                  <c:v>1</c:v>
                </c:pt>
                <c:pt idx="1">
                  <c:v>1.7320508075688772</c:v>
                </c:pt>
                <c:pt idx="2">
                  <c:v>3</c:v>
                </c:pt>
                <c:pt idx="3">
                  <c:v>5.196152422706632</c:v>
                </c:pt>
                <c:pt idx="4">
                  <c:v>9</c:v>
                </c:pt>
                <c:pt idx="5">
                  <c:v>15.588457268119901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3-4649-B7D1-1A54ED6C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207896"/>
        <c:axId val="330206328"/>
      </c:scatterChart>
      <c:valAx>
        <c:axId val="33020789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0206328"/>
        <c:crosses val="autoZero"/>
        <c:crossBetween val="midCat"/>
        <c:majorUnit val="0.2"/>
      </c:valAx>
      <c:valAx>
        <c:axId val="330206328"/>
        <c:scaling>
          <c:orientation val="minMax"/>
          <c:max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0207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4.JP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2.JPG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355567</xdr:colOff>
      <xdr:row>20</xdr:row>
      <xdr:rowOff>246537</xdr:rowOff>
    </xdr:from>
    <xdr:ext cx="1549433" cy="410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boks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146392" y="5561487"/>
              <a:ext cx="1549433" cy="410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100" b="0" i="1">
                            <a:latin typeface="Cambria Math"/>
                          </a:rPr>
                          <m:t>−</m:t>
                        </m:r>
                        <m:r>
                          <a:rPr lang="da-DK" sz="1100" b="0" i="1">
                            <a:latin typeface="Cambria Math"/>
                          </a:rPr>
                          <m:t>𝑛</m:t>
                        </m:r>
                      </m:sup>
                    </m:sSup>
                    <m:r>
                      <a:rPr lang="da-DK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da-DK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a-DK" sz="1100" b="0" i="1">
                                <a:latin typeface="Cambria Math"/>
                              </a:rPr>
                              <m:t>𝑥</m:t>
                            </m:r>
                          </m:e>
                          <m:sup>
                            <m:r>
                              <a:rPr lang="da-DK" sz="1100" b="0" i="1">
                                <a:latin typeface="Cambria Math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4" name="Tekstboks 3"/>
            <xdr:cNvSpPr txBox="1"/>
          </xdr:nvSpPr>
          <xdr:spPr>
            <a:xfrm>
              <a:off x="3146392" y="5561487"/>
              <a:ext cx="1549433" cy="410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a-DK" sz="1100" b="0" i="0">
                  <a:latin typeface="Cambria Math"/>
                </a:rPr>
                <a:t>𝑥^(−𝑛)=1/𝑥^𝑛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4</xdr:col>
      <xdr:colOff>241267</xdr:colOff>
      <xdr:row>21</xdr:row>
      <xdr:rowOff>361950</xdr:rowOff>
    </xdr:from>
    <xdr:ext cx="1711358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boks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3698842" y="5962650"/>
              <a:ext cx="1711358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a-DK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da-DK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a-DK" sz="1100" b="0" i="1">
                                <a:latin typeface="Cambria Math"/>
                              </a:rPr>
                              <m:t>4</m:t>
                            </m:r>
                          </m:e>
                          <m:sup>
                            <m:r>
                              <a:rPr lang="da-DK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5" name="Tekstboks 4"/>
            <xdr:cNvSpPr txBox="1"/>
          </xdr:nvSpPr>
          <xdr:spPr>
            <a:xfrm>
              <a:off x="3698842" y="5962650"/>
              <a:ext cx="1711358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a-DK" sz="1100" b="0" i="0">
                  <a:latin typeface="Cambria Math"/>
                </a:rPr>
                <a:t>1/4^2 </a:t>
              </a:r>
              <a:endParaRPr lang="da-DK" sz="1100"/>
            </a:p>
          </xdr:txBody>
        </xdr:sp>
      </mc:Fallback>
    </mc:AlternateContent>
    <xdr:clientData/>
  </xdr:oneCellAnchor>
  <xdr:oneCellAnchor>
    <xdr:from>
      <xdr:col>1</xdr:col>
      <xdr:colOff>190499</xdr:colOff>
      <xdr:row>32</xdr:row>
      <xdr:rowOff>36989</xdr:rowOff>
    </xdr:from>
    <xdr:ext cx="723901" cy="420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boks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181099" y="8180864"/>
              <a:ext cx="723901" cy="420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1" i="1">
                            <a:latin typeface="Cambria Math"/>
                          </a:rPr>
                          <m:t>𝟏</m:t>
                        </m:r>
                      </m:num>
                      <m:den>
                        <m:sSup>
                          <m:sSupPr>
                            <m:ctrlPr>
                              <a:rPr lang="da-DK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a-DK" sz="1100" b="1" i="1">
                                <a:latin typeface="Cambria Math"/>
                              </a:rPr>
                              <m:t>𝒙</m:t>
                            </m:r>
                          </m:e>
                          <m:sup>
                            <m:r>
                              <a:rPr lang="da-DK" sz="1100" b="1" i="1">
                                <a:latin typeface="Cambria Math"/>
                              </a:rPr>
                              <m:t>𝟐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7" name="Tekstboks 6"/>
            <xdr:cNvSpPr txBox="1"/>
          </xdr:nvSpPr>
          <xdr:spPr>
            <a:xfrm>
              <a:off x="1181099" y="8180864"/>
              <a:ext cx="723901" cy="420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a-DK" sz="1100" b="1" i="0">
                  <a:latin typeface="Cambria Math"/>
                </a:rPr>
                <a:t>𝟏/𝒙^𝟐 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1</xdr:col>
      <xdr:colOff>228599</xdr:colOff>
      <xdr:row>30</xdr:row>
      <xdr:rowOff>217963</xdr:rowOff>
    </xdr:from>
    <xdr:ext cx="647701" cy="4964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boks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219199" y="7704613"/>
              <a:ext cx="647701" cy="496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1" i="1">
                            <a:latin typeface="Cambria Math"/>
                          </a:rPr>
                          <m:t>𝟏</m:t>
                        </m:r>
                      </m:num>
                      <m:den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den>
                    </m:f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8" name="Tekstboks 7"/>
            <xdr:cNvSpPr txBox="1"/>
          </xdr:nvSpPr>
          <xdr:spPr>
            <a:xfrm>
              <a:off x="1219199" y="7704613"/>
              <a:ext cx="647701" cy="4964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a-DK" sz="1100" b="1" i="0">
                  <a:latin typeface="Cambria Math"/>
                </a:rPr>
                <a:t>𝟏/𝒙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1</xdr:col>
      <xdr:colOff>161924</xdr:colOff>
      <xdr:row>33</xdr:row>
      <xdr:rowOff>8413</xdr:rowOff>
    </xdr:from>
    <xdr:ext cx="723901" cy="420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boks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152524" y="8590438"/>
              <a:ext cx="723901" cy="420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100" b="1" i="1">
                            <a:latin typeface="Cambria Math"/>
                          </a:rPr>
                          <m:t>𝟏</m:t>
                        </m:r>
                      </m:num>
                      <m:den>
                        <m:sSup>
                          <m:sSupPr>
                            <m:ctrlPr>
                              <a:rPr lang="da-DK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a-DK" sz="1100" b="1" i="1">
                                <a:latin typeface="Cambria Math"/>
                              </a:rPr>
                              <m:t>𝒙</m:t>
                            </m:r>
                          </m:e>
                          <m:sup>
                            <m:r>
                              <a:rPr lang="da-DK" sz="1100" b="1" i="1">
                                <a:latin typeface="Cambria Math"/>
                              </a:rPr>
                              <m:t>𝟑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9" name="Tekstboks 8"/>
            <xdr:cNvSpPr txBox="1"/>
          </xdr:nvSpPr>
          <xdr:spPr>
            <a:xfrm>
              <a:off x="1152524" y="8590438"/>
              <a:ext cx="723901" cy="420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a-DK" sz="1100" b="1" i="0">
                  <a:latin typeface="Cambria Math"/>
                </a:rPr>
                <a:t>𝟏/𝒙^𝟑 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1</xdr:col>
      <xdr:colOff>31718</xdr:colOff>
      <xdr:row>46</xdr:row>
      <xdr:rowOff>208438</xdr:rowOff>
    </xdr:from>
    <xdr:ext cx="1092232" cy="382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boks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1022318" y="11647963"/>
              <a:ext cx="1092232" cy="382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</m:rad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10" name="Tekstboks 9"/>
            <xdr:cNvSpPr txBox="1"/>
          </xdr:nvSpPr>
          <xdr:spPr>
            <a:xfrm>
              <a:off x="1022318" y="11647963"/>
              <a:ext cx="1092232" cy="382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a-DK" sz="1100" b="1" i="0">
                  <a:latin typeface="Cambria Math"/>
                </a:rPr>
                <a:t>√𝒙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0</xdr:col>
      <xdr:colOff>755618</xdr:colOff>
      <xdr:row>71</xdr:row>
      <xdr:rowOff>237013</xdr:rowOff>
    </xdr:from>
    <xdr:ext cx="1092232" cy="2868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boks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755618" y="18048763"/>
              <a:ext cx="10922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da-DK" sz="1100" b="1" i="1">
                            <a:latin typeface="Cambria Math"/>
                          </a:rPr>
                          <m:t>𝟑</m:t>
                        </m:r>
                      </m:deg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</m:rad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11" name="Tekstboks 10"/>
            <xdr:cNvSpPr txBox="1"/>
          </xdr:nvSpPr>
          <xdr:spPr>
            <a:xfrm>
              <a:off x="755618" y="18048763"/>
              <a:ext cx="10922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da-DK" sz="1100" b="1" i="0">
                  <a:latin typeface="Cambria Math"/>
                </a:rPr>
                <a:t>√(𝟑&amp;𝒙)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0</xdr:col>
      <xdr:colOff>755618</xdr:colOff>
      <xdr:row>72</xdr:row>
      <xdr:rowOff>217963</xdr:rowOff>
    </xdr:from>
    <xdr:ext cx="1092232" cy="2868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boks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755618" y="18277363"/>
              <a:ext cx="10922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da-DK" sz="1100" b="1" i="1">
                            <a:latin typeface="Cambria Math"/>
                          </a:rPr>
                          <m:t>𝟒</m:t>
                        </m:r>
                      </m:deg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</m:rad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12" name="Tekstboks 11"/>
            <xdr:cNvSpPr txBox="1"/>
          </xdr:nvSpPr>
          <xdr:spPr>
            <a:xfrm>
              <a:off x="755618" y="18277363"/>
              <a:ext cx="10922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da-DK" sz="1100" b="1" i="0">
                  <a:latin typeface="Cambria Math"/>
                </a:rPr>
                <a:t>√(𝟒&amp;𝒙)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0</xdr:col>
      <xdr:colOff>774668</xdr:colOff>
      <xdr:row>70</xdr:row>
      <xdr:rowOff>217963</xdr:rowOff>
    </xdr:from>
    <xdr:ext cx="1092232" cy="2868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boks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74668" y="17801113"/>
              <a:ext cx="10922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</m:rad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13" name="Tekstboks 12"/>
            <xdr:cNvSpPr txBox="1"/>
          </xdr:nvSpPr>
          <xdr:spPr>
            <a:xfrm>
              <a:off x="774668" y="17801113"/>
              <a:ext cx="1092232" cy="2868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da-DK" sz="1100" b="1" i="0">
                  <a:latin typeface="Cambria Math"/>
                </a:rPr>
                <a:t>√𝒙</a:t>
              </a:r>
              <a:endParaRPr lang="da-DK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212692</xdr:colOff>
      <xdr:row>3</xdr:row>
      <xdr:rowOff>38100</xdr:rowOff>
    </xdr:from>
    <xdr:ext cx="768383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boks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069942" y="742950"/>
              <a:ext cx="76838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l-GR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8" name="Tekstboks 7"/>
            <xdr:cNvSpPr txBox="1"/>
          </xdr:nvSpPr>
          <xdr:spPr>
            <a:xfrm>
              <a:off x="1069942" y="742950"/>
              <a:ext cx="76838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a-DK" sz="1400" b="0" i="0">
                  <a:latin typeface="Cambria Math"/>
                </a:rPr>
                <a:t>𝑥</a:t>
              </a:r>
              <a:r>
                <a:rPr lang="el-GR" sz="1400" b="0" i="0">
                  <a:latin typeface="Cambria Math"/>
                </a:rPr>
                <a:t>^</a:t>
              </a:r>
              <a:r>
                <a:rPr lang="da-DK" sz="1400" b="0" i="0">
                  <a:latin typeface="Cambria Math"/>
                </a:rPr>
                <a:t>𝑛</a:t>
              </a:r>
              <a:endParaRPr lang="da-DK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2</xdr:row>
      <xdr:rowOff>142875</xdr:rowOff>
    </xdr:from>
    <xdr:ext cx="768383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boks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1276350" y="714375"/>
              <a:ext cx="76838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l-GR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4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400" b="0" i="1">
                            <a:latin typeface="Cambria Math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3" name="Tekstboks 2"/>
            <xdr:cNvSpPr txBox="1"/>
          </xdr:nvSpPr>
          <xdr:spPr>
            <a:xfrm>
              <a:off x="1276350" y="714375"/>
              <a:ext cx="76838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400" b="0" i="0">
                  <a:latin typeface="Cambria Math"/>
                </a:rPr>
                <a:t>𝑥</a:t>
              </a:r>
              <a:r>
                <a:rPr lang="el-GR" sz="1400" b="0" i="0">
                  <a:latin typeface="Cambria Math"/>
                </a:rPr>
                <a:t>^</a:t>
              </a:r>
              <a:r>
                <a:rPr lang="da-DK" sz="1400" b="0" i="0">
                  <a:latin typeface="Cambria Math"/>
                </a:rPr>
                <a:t>𝑛</a:t>
              </a:r>
              <a:endParaRPr lang="da-DK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31718</xdr:colOff>
      <xdr:row>8</xdr:row>
      <xdr:rowOff>208438</xdr:rowOff>
    </xdr:from>
    <xdr:ext cx="1092232" cy="382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boks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022318" y="12209938"/>
              <a:ext cx="1092232" cy="382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</m:rad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2" name="Tekstboks 1"/>
            <xdr:cNvSpPr txBox="1"/>
          </xdr:nvSpPr>
          <xdr:spPr>
            <a:xfrm>
              <a:off x="1022318" y="12209938"/>
              <a:ext cx="1092232" cy="382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a-DK" sz="1100" b="1" i="0">
                  <a:latin typeface="Cambria Math"/>
                </a:rPr>
                <a:t>√𝒙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1</xdr:col>
      <xdr:colOff>384143</xdr:colOff>
      <xdr:row>13</xdr:row>
      <xdr:rowOff>198912</xdr:rowOff>
    </xdr:from>
    <xdr:ext cx="720757" cy="3344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boks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241393" y="3894612"/>
              <a:ext cx="720757" cy="334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da-DK" sz="1100" b="0" i="1">
                            <a:latin typeface="Cambria Math"/>
                          </a:rPr>
                          <m:t>0,5</m:t>
                        </m:r>
                      </m:sup>
                    </m:sSup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4" name="Tekstboks 3"/>
            <xdr:cNvSpPr txBox="1"/>
          </xdr:nvSpPr>
          <xdr:spPr>
            <a:xfrm>
              <a:off x="1241393" y="3894612"/>
              <a:ext cx="720757" cy="334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a-DK" sz="1100" b="0" i="0">
                  <a:latin typeface="Cambria Math"/>
                </a:rPr>
                <a:t>𝑥^0,5</a:t>
              </a:r>
              <a:endParaRPr lang="da-DK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301625</xdr:colOff>
      <xdr:row>9</xdr:row>
      <xdr:rowOff>53973</xdr:rowOff>
    </xdr:from>
    <xdr:to>
      <xdr:col>1</xdr:col>
      <xdr:colOff>750124</xdr:colOff>
      <xdr:row>9</xdr:row>
      <xdr:rowOff>521973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27" r="11546" b="15333"/>
        <a:stretch/>
      </xdr:blipFill>
      <xdr:spPr>
        <a:xfrm>
          <a:off x="1127125" y="2778123"/>
          <a:ext cx="448499" cy="46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282575</xdr:colOff>
      <xdr:row>10</xdr:row>
      <xdr:rowOff>47625</xdr:rowOff>
    </xdr:from>
    <xdr:to>
      <xdr:col>1</xdr:col>
      <xdr:colOff>711836</xdr:colOff>
      <xdr:row>10</xdr:row>
      <xdr:rowOff>515625</xdr:rowOff>
    </xdr:to>
    <xdr:pic>
      <xdr:nvPicPr>
        <xdr:cNvPr id="8" name="Billed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46" r="15816"/>
        <a:stretch/>
      </xdr:blipFill>
      <xdr:spPr>
        <a:xfrm>
          <a:off x="1108075" y="3343275"/>
          <a:ext cx="429261" cy="46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349250</xdr:colOff>
      <xdr:row>8</xdr:row>
      <xdr:rowOff>25400</xdr:rowOff>
    </xdr:from>
    <xdr:to>
      <xdr:col>1</xdr:col>
      <xdr:colOff>762000</xdr:colOff>
      <xdr:row>8</xdr:row>
      <xdr:rowOff>493400</xdr:rowOff>
    </xdr:to>
    <xdr:pic>
      <xdr:nvPicPr>
        <xdr:cNvPr id="9" name="Billed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7" r="9607"/>
        <a:stretch/>
      </xdr:blipFill>
      <xdr:spPr>
        <a:xfrm>
          <a:off x="1174750" y="2178050"/>
          <a:ext cx="412750" cy="468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333374</xdr:colOff>
      <xdr:row>7</xdr:row>
      <xdr:rowOff>57150</xdr:rowOff>
    </xdr:from>
    <xdr:to>
      <xdr:col>1</xdr:col>
      <xdr:colOff>742875</xdr:colOff>
      <xdr:row>7</xdr:row>
      <xdr:rowOff>525150</xdr:rowOff>
    </xdr:to>
    <xdr:pic>
      <xdr:nvPicPr>
        <xdr:cNvPr id="11" name="Billed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21" r="11111"/>
        <a:stretch/>
      </xdr:blipFill>
      <xdr:spPr>
        <a:xfrm>
          <a:off x="1158874" y="1638300"/>
          <a:ext cx="409501" cy="46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669893</xdr:colOff>
      <xdr:row>2</xdr:row>
      <xdr:rowOff>198913</xdr:rowOff>
    </xdr:from>
    <xdr:ext cx="1016032" cy="271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boks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2679668" y="770413"/>
              <a:ext cx="1016032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da-DK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a-DK" sz="1100" b="1" i="1">
                          <a:latin typeface="Cambria Math"/>
                        </a:rPr>
                        <m:t>𝒂</m:t>
                      </m:r>
                    </m:e>
                    <m:sup>
                      <m:r>
                        <a:rPr lang="da-DK" sz="1100" b="1" i="1">
                          <a:latin typeface="Cambria Math"/>
                        </a:rPr>
                        <m:t>𝟐</m:t>
                      </m:r>
                    </m:sup>
                  </m:sSup>
                  <m:r>
                    <a:rPr lang="da-DK" sz="1100" b="1" i="1">
                      <a:latin typeface="Cambria Math"/>
                    </a:rPr>
                    <m:t>+ </m:t>
                  </m:r>
                  <m:sSup>
                    <m:sSupPr>
                      <m:ctrlPr>
                        <a:rPr lang="da-DK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da-DK" sz="1100" b="1" i="1">
                          <a:latin typeface="Cambria Math"/>
                        </a:rPr>
                        <m:t>𝒃</m:t>
                      </m:r>
                    </m:e>
                    <m:sup>
                      <m:r>
                        <a:rPr lang="da-DK" sz="1100" b="1" i="1">
                          <a:latin typeface="Cambria Math"/>
                        </a:rPr>
                        <m:t>𝟐</m:t>
                      </m:r>
                    </m:sup>
                  </m:sSup>
                </m:oMath>
              </a14:m>
              <a:r>
                <a:rPr lang="da-DK" sz="1100" b="1"/>
                <a:t> = </a:t>
              </a:r>
              <a14:m>
                <m:oMath xmlns:m="http://schemas.openxmlformats.org/officeDocument/2006/math">
                  <m:sSup>
                    <m:sSupPr>
                      <m:ctrlPr>
                        <a:rPr lang="da-DK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da-DK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𝒄</m:t>
                      </m:r>
                    </m:e>
                    <m:sup>
                      <m:r>
                        <a:rPr lang="da-DK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2" name="Tekstboks 1"/>
            <xdr:cNvSpPr txBox="1"/>
          </xdr:nvSpPr>
          <xdr:spPr>
            <a:xfrm>
              <a:off x="2679668" y="770413"/>
              <a:ext cx="1016032" cy="271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a-DK" sz="1100" b="1" i="0">
                  <a:latin typeface="Cambria Math"/>
                </a:rPr>
                <a:t>𝒂^𝟐+ 𝒃^𝟐</a:t>
              </a:r>
              <a:r>
                <a:rPr lang="da-DK" sz="1100" b="1"/>
                <a:t> = </a:t>
              </a:r>
              <a:r>
                <a:rPr lang="da-DK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𝒄^𝟐</a:t>
              </a:r>
              <a:endParaRPr lang="da-DK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32</xdr:row>
      <xdr:rowOff>95250</xdr:rowOff>
    </xdr:from>
    <xdr:to>
      <xdr:col>2</xdr:col>
      <xdr:colOff>987425</xdr:colOff>
      <xdr:row>55</xdr:row>
      <xdr:rowOff>22225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546068</xdr:colOff>
      <xdr:row>99</xdr:row>
      <xdr:rowOff>179863</xdr:rowOff>
    </xdr:from>
    <xdr:ext cx="1092232" cy="382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boks 4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SpPr txBox="1"/>
          </xdr:nvSpPr>
          <xdr:spPr>
            <a:xfrm>
              <a:off x="1498568" y="20877688"/>
              <a:ext cx="1092232" cy="382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</m:rad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5" name="Tekstboks 4"/>
            <xdr:cNvSpPr txBox="1"/>
          </xdr:nvSpPr>
          <xdr:spPr>
            <a:xfrm>
              <a:off x="1498568" y="20877688"/>
              <a:ext cx="1092232" cy="382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a-DK" sz="1100" b="1" i="0">
                  <a:latin typeface="Cambria Math"/>
                </a:rPr>
                <a:t>√𝒙</a:t>
              </a:r>
              <a:endParaRPr lang="da-DK" sz="1100" b="1"/>
            </a:p>
          </xdr:txBody>
        </xdr:sp>
      </mc:Fallback>
    </mc:AlternateContent>
    <xdr:clientData/>
  </xdr:oneCellAnchor>
  <xdr:oneCellAnchor>
    <xdr:from>
      <xdr:col>1</xdr:col>
      <xdr:colOff>765143</xdr:colOff>
      <xdr:row>103</xdr:row>
      <xdr:rowOff>8412</xdr:rowOff>
    </xdr:from>
    <xdr:ext cx="720757" cy="3344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boks 5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SpPr txBox="1"/>
          </xdr:nvSpPr>
          <xdr:spPr>
            <a:xfrm>
              <a:off x="1717643" y="21963537"/>
              <a:ext cx="720757" cy="334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a-DK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a-DK" sz="1100" b="1" i="1">
                            <a:latin typeface="Cambria Math"/>
                          </a:rPr>
                          <m:t>𝒙</m:t>
                        </m:r>
                      </m:e>
                      <m:sup>
                        <m:r>
                          <a:rPr lang="da-DK" sz="1100" b="1" i="1">
                            <a:latin typeface="Cambria Math"/>
                          </a:rPr>
                          <m:t>𝟎</m:t>
                        </m:r>
                        <m:r>
                          <a:rPr lang="da-DK" sz="1100" b="1" i="1">
                            <a:latin typeface="Cambria Math"/>
                          </a:rPr>
                          <m:t>,</m:t>
                        </m:r>
                        <m:r>
                          <a:rPr lang="da-DK" sz="1100" b="1" i="1">
                            <a:latin typeface="Cambria Math"/>
                          </a:rPr>
                          <m:t>𝟓</m:t>
                        </m:r>
                      </m:sup>
                    </m:sSup>
                  </m:oMath>
                </m:oMathPara>
              </a14:m>
              <a:endParaRPr lang="da-DK" sz="1100" b="1"/>
            </a:p>
          </xdr:txBody>
        </xdr:sp>
      </mc:Choice>
      <mc:Fallback xmlns="">
        <xdr:sp macro="" textlink="">
          <xdr:nvSpPr>
            <xdr:cNvPr id="6" name="Tekstboks 5"/>
            <xdr:cNvSpPr txBox="1"/>
          </xdr:nvSpPr>
          <xdr:spPr>
            <a:xfrm>
              <a:off x="1717643" y="21963537"/>
              <a:ext cx="720757" cy="3344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da-DK" sz="1100" b="1" i="0">
                  <a:latin typeface="Cambria Math"/>
                </a:rPr>
                <a:t>𝒙^(𝟎,𝟓)</a:t>
              </a:r>
              <a:endParaRPr lang="da-DK" sz="1100" b="1"/>
            </a:p>
          </xdr:txBody>
        </xdr:sp>
      </mc:Fallback>
    </mc:AlternateContent>
    <xdr:clientData/>
  </xdr:oneCellAnchor>
  <xdr:twoCellAnchor editAs="oneCell">
    <xdr:from>
      <xdr:col>1</xdr:col>
      <xdr:colOff>904875</xdr:colOff>
      <xdr:row>111</xdr:row>
      <xdr:rowOff>47625</xdr:rowOff>
    </xdr:from>
    <xdr:to>
      <xdr:col>1</xdr:col>
      <xdr:colOff>1314376</xdr:colOff>
      <xdr:row>111</xdr:row>
      <xdr:rowOff>515625</xdr:rowOff>
    </xdr:to>
    <xdr:pic>
      <xdr:nvPicPr>
        <xdr:cNvPr id="13" name="Billed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221" r="11111"/>
        <a:stretch/>
      </xdr:blipFill>
      <xdr:spPr>
        <a:xfrm>
          <a:off x="1857375" y="18049875"/>
          <a:ext cx="409501" cy="46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895350</xdr:colOff>
      <xdr:row>112</xdr:row>
      <xdr:rowOff>57150</xdr:rowOff>
    </xdr:from>
    <xdr:to>
      <xdr:col>1</xdr:col>
      <xdr:colOff>1343025</xdr:colOff>
      <xdr:row>112</xdr:row>
      <xdr:rowOff>525150</xdr:rowOff>
    </xdr:to>
    <xdr:pic>
      <xdr:nvPicPr>
        <xdr:cNvPr id="14" name="Billed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7" r="9607"/>
        <a:stretch/>
      </xdr:blipFill>
      <xdr:spPr>
        <a:xfrm>
          <a:off x="1847850" y="18630900"/>
          <a:ext cx="447675" cy="468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885825</xdr:colOff>
      <xdr:row>113</xdr:row>
      <xdr:rowOff>57150</xdr:rowOff>
    </xdr:from>
    <xdr:to>
      <xdr:col>1</xdr:col>
      <xdr:colOff>1334324</xdr:colOff>
      <xdr:row>113</xdr:row>
      <xdr:rowOff>525150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827" r="11546" b="15333"/>
        <a:stretch/>
      </xdr:blipFill>
      <xdr:spPr>
        <a:xfrm>
          <a:off x="1838325" y="19202400"/>
          <a:ext cx="448499" cy="46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885825</xdr:colOff>
      <xdr:row>114</xdr:row>
      <xdr:rowOff>47625</xdr:rowOff>
    </xdr:from>
    <xdr:to>
      <xdr:col>1</xdr:col>
      <xdr:colOff>1315086</xdr:colOff>
      <xdr:row>114</xdr:row>
      <xdr:rowOff>515625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46" r="15816"/>
        <a:stretch/>
      </xdr:blipFill>
      <xdr:spPr>
        <a:xfrm>
          <a:off x="1838325" y="19764375"/>
          <a:ext cx="429261" cy="46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918210</xdr:colOff>
      <xdr:row>72</xdr:row>
      <xdr:rowOff>182880</xdr:rowOff>
    </xdr:from>
    <xdr:to>
      <xdr:col>3</xdr:col>
      <xdr:colOff>1051560</xdr:colOff>
      <xdr:row>93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41242</xdr:colOff>
      <xdr:row>4</xdr:row>
      <xdr:rowOff>170338</xdr:rowOff>
    </xdr:from>
    <xdr:ext cx="2435257" cy="297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boks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1831942" y="1160938"/>
              <a:ext cx="2435257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100" i="1">
                        <a:latin typeface="Cambria Math"/>
                      </a:rPr>
                      <m:t>𝐴</m:t>
                    </m:r>
                    <m:r>
                      <a:rPr lang="da-DK" sz="110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a-DK" sz="1100" b="0" i="1">
                            <a:latin typeface="Cambria Math"/>
                          </a:rPr>
                          <m:t>𝑠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∙(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𝑠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𝑎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)∙(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𝑠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𝑏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)∙(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𝑠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𝑐</m:t>
                        </m:r>
                        <m:r>
                          <a:rPr lang="da-DK" sz="1100" b="0" i="1">
                            <a:latin typeface="Cambria Math"/>
                            <a:ea typeface="Cambria Math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da-DK" sz="1100"/>
            </a:p>
          </xdr:txBody>
        </xdr:sp>
      </mc:Choice>
      <mc:Fallback xmlns="">
        <xdr:sp macro="" textlink="">
          <xdr:nvSpPr>
            <xdr:cNvPr id="2" name="Tekstboks 1"/>
            <xdr:cNvSpPr txBox="1"/>
          </xdr:nvSpPr>
          <xdr:spPr>
            <a:xfrm>
              <a:off x="1831942" y="1160938"/>
              <a:ext cx="2435257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da-DK" sz="1100" i="0">
                  <a:latin typeface="Cambria Math"/>
                </a:rPr>
                <a:t>𝐴=√(</a:t>
              </a:r>
              <a:r>
                <a:rPr lang="da-DK" sz="1100" b="0" i="0">
                  <a:latin typeface="Cambria Math"/>
                </a:rPr>
                <a:t>𝑠</a:t>
              </a:r>
              <a:r>
                <a:rPr lang="da-DK" sz="1100" b="0" i="0">
                  <a:latin typeface="Cambria Math"/>
                  <a:ea typeface="Cambria Math"/>
                </a:rPr>
                <a:t>∙(𝑠−𝑎)∙(𝑠−𝑏)∙(𝑠−𝑐))</a:t>
              </a:r>
              <a:endParaRPr lang="da-DK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2"/>
  </sheetPr>
  <dimension ref="A1"/>
  <sheetViews>
    <sheetView workbookViewId="0"/>
  </sheetViews>
  <sheetFormatPr defaultRowHeight="16.5" x14ac:dyDescent="0.45"/>
  <sheetData>
    <row r="1" spans="1:1" x14ac:dyDescent="0.45">
      <c r="A1">
        <v>1</v>
      </c>
    </row>
  </sheetData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H30"/>
  <sheetViews>
    <sheetView workbookViewId="0">
      <selection activeCell="C15" sqref="C15"/>
    </sheetView>
  </sheetViews>
  <sheetFormatPr defaultRowHeight="16.5" x14ac:dyDescent="0.45"/>
  <cols>
    <col min="1" max="1" width="10.07421875" bestFit="1" customWidth="1"/>
    <col min="2" max="2" width="13.3828125" customWidth="1"/>
    <col min="3" max="3" width="14.23046875" bestFit="1" customWidth="1"/>
    <col min="4" max="4" width="13.3828125" customWidth="1"/>
    <col min="5" max="5" width="17" bestFit="1" customWidth="1"/>
    <col min="6" max="8" width="6.84375" customWidth="1"/>
    <col min="9" max="9" width="8" bestFit="1" customWidth="1"/>
    <col min="10" max="23" width="6.84375" customWidth="1"/>
    <col min="24" max="32" width="7.84375" customWidth="1"/>
    <col min="33" max="33" width="8.07421875" bestFit="1" customWidth="1"/>
    <col min="34" max="34" width="7.84375" customWidth="1"/>
    <col min="35" max="37" width="8.07421875" bestFit="1" customWidth="1"/>
    <col min="38" max="60" width="7.84375" customWidth="1"/>
  </cols>
  <sheetData>
    <row r="1" spans="1:60" ht="21.5" x14ac:dyDescent="0.6">
      <c r="A1" s="74" t="s">
        <v>22</v>
      </c>
      <c r="B1" s="74"/>
      <c r="C1" s="74"/>
      <c r="D1" s="74"/>
      <c r="E1" s="74"/>
      <c r="F1" s="74"/>
      <c r="G1" s="74"/>
      <c r="H1" s="74"/>
      <c r="I1" s="74"/>
    </row>
    <row r="2" spans="1:60" ht="21.5" x14ac:dyDescent="0.45">
      <c r="A2" s="73" t="s">
        <v>100</v>
      </c>
      <c r="B2" s="73"/>
      <c r="C2" s="73"/>
      <c r="D2" s="73"/>
      <c r="E2" s="73"/>
      <c r="F2" s="73"/>
      <c r="G2" s="73"/>
      <c r="H2" s="73"/>
      <c r="I2" s="73"/>
    </row>
    <row r="4" spans="1:60" ht="17" x14ac:dyDescent="0.5">
      <c r="A4" s="1"/>
      <c r="B4" t="s">
        <v>128</v>
      </c>
    </row>
    <row r="5" spans="1:60" ht="17" x14ac:dyDescent="0.5">
      <c r="A5" s="1"/>
    </row>
    <row r="7" spans="1:60" ht="17" x14ac:dyDescent="0.5">
      <c r="A7" s="1" t="s">
        <v>27</v>
      </c>
      <c r="B7" t="s">
        <v>129</v>
      </c>
    </row>
    <row r="9" spans="1:60" ht="37.5" customHeight="1" x14ac:dyDescent="0.45">
      <c r="B9" s="33" t="s">
        <v>176</v>
      </c>
      <c r="C9" s="33" t="s">
        <v>175</v>
      </c>
      <c r="D9" s="33" t="s">
        <v>99</v>
      </c>
    </row>
    <row r="10" spans="1:60" x14ac:dyDescent="0.45">
      <c r="B10" s="31">
        <v>8</v>
      </c>
      <c r="C10" s="31">
        <v>6</v>
      </c>
      <c r="D10" s="29">
        <f>B10^2+C10^2</f>
        <v>100</v>
      </c>
      <c r="I10" s="30"/>
    </row>
    <row r="11" spans="1:60" x14ac:dyDescent="0.45">
      <c r="B11" s="29">
        <f>SQRT((D11^2)-(C11^2))</f>
        <v>4</v>
      </c>
      <c r="C11" s="31">
        <v>3</v>
      </c>
      <c r="D11" s="31">
        <v>5</v>
      </c>
    </row>
    <row r="12" spans="1:60" x14ac:dyDescent="0.45">
      <c r="B12" s="31">
        <v>3.5</v>
      </c>
      <c r="C12" s="31">
        <v>3.5</v>
      </c>
      <c r="D12" s="29">
        <f>B12^2+C12^2</f>
        <v>24.5</v>
      </c>
    </row>
    <row r="13" spans="1:60" x14ac:dyDescent="0.45">
      <c r="B13" s="31">
        <v>4.5</v>
      </c>
      <c r="C13" s="29"/>
      <c r="D13" s="31">
        <v>12</v>
      </c>
    </row>
    <row r="14" spans="1:60" x14ac:dyDescent="0.45">
      <c r="B14" s="81">
        <f>SQRT((D14^2)-(C14^2))</f>
        <v>13.856045611934164</v>
      </c>
      <c r="C14" s="31">
        <v>9.5</v>
      </c>
      <c r="D14" s="31">
        <v>16.8</v>
      </c>
    </row>
    <row r="15" spans="1:60" x14ac:dyDescent="0.45">
      <c r="B15" s="31">
        <v>7.8</v>
      </c>
      <c r="C15" s="81">
        <f>SQRT((D15^2)-(B15^2))</f>
        <v>11.985407794480754</v>
      </c>
      <c r="D15" s="31">
        <v>14.3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</row>
    <row r="18" spans="1:37" ht="17" x14ac:dyDescent="0.5">
      <c r="A18" s="1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x14ac:dyDescent="0.45"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 x14ac:dyDescent="0.45"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2" spans="1:37" ht="17" x14ac:dyDescent="0.5">
      <c r="A22" s="1"/>
    </row>
    <row r="26" spans="1:37" ht="17" x14ac:dyDescent="0.5">
      <c r="A26" s="1"/>
    </row>
    <row r="30" spans="1:37" ht="17" x14ac:dyDescent="0.5">
      <c r="A30" s="1"/>
    </row>
  </sheetData>
  <mergeCells count="2">
    <mergeCell ref="A1:I1"/>
    <mergeCell ref="A2:I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31"/>
  <sheetViews>
    <sheetView topLeftCell="A145" zoomScaleNormal="100" workbookViewId="0">
      <selection activeCell="D134" sqref="D134"/>
    </sheetView>
  </sheetViews>
  <sheetFormatPr defaultRowHeight="16.5" x14ac:dyDescent="0.45"/>
  <cols>
    <col min="1" max="1" width="11.07421875" style="2" bestFit="1" customWidth="1"/>
    <col min="2" max="2" width="25.07421875" style="2" customWidth="1"/>
    <col min="3" max="3" width="12.61328125" style="2" customWidth="1"/>
    <col min="4" max="4" width="12.61328125" style="2" bestFit="1" customWidth="1"/>
    <col min="5" max="5" width="15.84375" style="2" bestFit="1" customWidth="1"/>
    <col min="6" max="6" width="16.15234375" style="2" bestFit="1" customWidth="1"/>
    <col min="7" max="7" width="6.84375" style="2" bestFit="1" customWidth="1"/>
    <col min="8" max="8" width="14.84375" style="2" customWidth="1"/>
    <col min="9" max="14" width="7.84375" style="2" customWidth="1"/>
    <col min="15" max="23" width="12.84375" style="2" bestFit="1" customWidth="1"/>
    <col min="24" max="27" width="9.3828125" style="2" bestFit="1" customWidth="1"/>
    <col min="28" max="28" width="9.53515625" style="2" bestFit="1" customWidth="1"/>
    <col min="29" max="29" width="9.3828125" style="2" bestFit="1" customWidth="1"/>
    <col min="30" max="31" width="9.53515625" style="2" bestFit="1" customWidth="1"/>
    <col min="32" max="32" width="9.3828125" style="2" bestFit="1" customWidth="1"/>
    <col min="33" max="33" width="9.53515625" style="2" bestFit="1" customWidth="1"/>
    <col min="34" max="40" width="9.3828125" style="2" bestFit="1" customWidth="1"/>
    <col min="41" max="41" width="9.84375" style="2" bestFit="1" customWidth="1"/>
    <col min="42" max="45" width="10" style="2" bestFit="1" customWidth="1"/>
    <col min="46" max="46" width="10.15234375" style="2" bestFit="1" customWidth="1"/>
    <col min="47" max="47" width="10" style="2" bestFit="1" customWidth="1"/>
    <col min="48" max="48" width="10" style="2" customWidth="1"/>
    <col min="49" max="49" width="10" style="2" bestFit="1" customWidth="1"/>
    <col min="50" max="50" width="10.15234375" style="2" bestFit="1" customWidth="1"/>
    <col min="51" max="71" width="8.921875" style="2"/>
    <col min="72" max="72" width="9.53515625" style="2" bestFit="1" customWidth="1"/>
    <col min="73" max="74" width="8.921875" style="2"/>
    <col min="75" max="75" width="9.53515625" style="2" bestFit="1" customWidth="1"/>
    <col min="76" max="259" width="8.921875" style="2"/>
    <col min="260" max="260" width="9.921875" style="2" customWidth="1"/>
    <col min="261" max="261" width="16.84375" style="2" customWidth="1"/>
    <col min="262" max="262" width="11.84375" style="2" customWidth="1"/>
    <col min="263" max="264" width="11.84375" style="2" bestFit="1" customWidth="1"/>
    <col min="265" max="265" width="13.84375" style="2" bestFit="1" customWidth="1"/>
    <col min="266" max="268" width="11.84375" style="2" bestFit="1" customWidth="1"/>
    <col min="269" max="270" width="11.84375" style="2" customWidth="1"/>
    <col min="271" max="271" width="11.61328125" style="2" customWidth="1"/>
    <col min="272" max="282" width="12.84375" style="2" bestFit="1" customWidth="1"/>
    <col min="283" max="515" width="8.921875" style="2"/>
    <col min="516" max="516" width="9.921875" style="2" customWidth="1"/>
    <col min="517" max="517" width="16.84375" style="2" customWidth="1"/>
    <col min="518" max="518" width="11.84375" style="2" customWidth="1"/>
    <col min="519" max="520" width="11.84375" style="2" bestFit="1" customWidth="1"/>
    <col min="521" max="521" width="13.84375" style="2" bestFit="1" customWidth="1"/>
    <col min="522" max="524" width="11.84375" style="2" bestFit="1" customWidth="1"/>
    <col min="525" max="526" width="11.84375" style="2" customWidth="1"/>
    <col min="527" max="527" width="11.61328125" style="2" customWidth="1"/>
    <col min="528" max="538" width="12.84375" style="2" bestFit="1" customWidth="1"/>
    <col min="539" max="771" width="8.921875" style="2"/>
    <col min="772" max="772" width="9.921875" style="2" customWidth="1"/>
    <col min="773" max="773" width="16.84375" style="2" customWidth="1"/>
    <col min="774" max="774" width="11.84375" style="2" customWidth="1"/>
    <col min="775" max="776" width="11.84375" style="2" bestFit="1" customWidth="1"/>
    <col min="777" max="777" width="13.84375" style="2" bestFit="1" customWidth="1"/>
    <col min="778" max="780" width="11.84375" style="2" bestFit="1" customWidth="1"/>
    <col min="781" max="782" width="11.84375" style="2" customWidth="1"/>
    <col min="783" max="783" width="11.61328125" style="2" customWidth="1"/>
    <col min="784" max="794" width="12.84375" style="2" bestFit="1" customWidth="1"/>
    <col min="795" max="1027" width="8.921875" style="2"/>
    <col min="1028" max="1028" width="9.921875" style="2" customWidth="1"/>
    <col min="1029" max="1029" width="16.84375" style="2" customWidth="1"/>
    <col min="1030" max="1030" width="11.84375" style="2" customWidth="1"/>
    <col min="1031" max="1032" width="11.84375" style="2" bestFit="1" customWidth="1"/>
    <col min="1033" max="1033" width="13.84375" style="2" bestFit="1" customWidth="1"/>
    <col min="1034" max="1036" width="11.84375" style="2" bestFit="1" customWidth="1"/>
    <col min="1037" max="1038" width="11.84375" style="2" customWidth="1"/>
    <col min="1039" max="1039" width="11.61328125" style="2" customWidth="1"/>
    <col min="1040" max="1050" width="12.84375" style="2" bestFit="1" customWidth="1"/>
    <col min="1051" max="1283" width="8.921875" style="2"/>
    <col min="1284" max="1284" width="9.921875" style="2" customWidth="1"/>
    <col min="1285" max="1285" width="16.84375" style="2" customWidth="1"/>
    <col min="1286" max="1286" width="11.84375" style="2" customWidth="1"/>
    <col min="1287" max="1288" width="11.84375" style="2" bestFit="1" customWidth="1"/>
    <col min="1289" max="1289" width="13.84375" style="2" bestFit="1" customWidth="1"/>
    <col min="1290" max="1292" width="11.84375" style="2" bestFit="1" customWidth="1"/>
    <col min="1293" max="1294" width="11.84375" style="2" customWidth="1"/>
    <col min="1295" max="1295" width="11.61328125" style="2" customWidth="1"/>
    <col min="1296" max="1306" width="12.84375" style="2" bestFit="1" customWidth="1"/>
    <col min="1307" max="1539" width="8.921875" style="2"/>
    <col min="1540" max="1540" width="9.921875" style="2" customWidth="1"/>
    <col min="1541" max="1541" width="16.84375" style="2" customWidth="1"/>
    <col min="1542" max="1542" width="11.84375" style="2" customWidth="1"/>
    <col min="1543" max="1544" width="11.84375" style="2" bestFit="1" customWidth="1"/>
    <col min="1545" max="1545" width="13.84375" style="2" bestFit="1" customWidth="1"/>
    <col min="1546" max="1548" width="11.84375" style="2" bestFit="1" customWidth="1"/>
    <col min="1549" max="1550" width="11.84375" style="2" customWidth="1"/>
    <col min="1551" max="1551" width="11.61328125" style="2" customWidth="1"/>
    <col min="1552" max="1562" width="12.84375" style="2" bestFit="1" customWidth="1"/>
    <col min="1563" max="1795" width="8.921875" style="2"/>
    <col min="1796" max="1796" width="9.921875" style="2" customWidth="1"/>
    <col min="1797" max="1797" width="16.84375" style="2" customWidth="1"/>
    <col min="1798" max="1798" width="11.84375" style="2" customWidth="1"/>
    <col min="1799" max="1800" width="11.84375" style="2" bestFit="1" customWidth="1"/>
    <col min="1801" max="1801" width="13.84375" style="2" bestFit="1" customWidth="1"/>
    <col min="1802" max="1804" width="11.84375" style="2" bestFit="1" customWidth="1"/>
    <col min="1805" max="1806" width="11.84375" style="2" customWidth="1"/>
    <col min="1807" max="1807" width="11.61328125" style="2" customWidth="1"/>
    <col min="1808" max="1818" width="12.84375" style="2" bestFit="1" customWidth="1"/>
    <col min="1819" max="2051" width="8.921875" style="2"/>
    <col min="2052" max="2052" width="9.921875" style="2" customWidth="1"/>
    <col min="2053" max="2053" width="16.84375" style="2" customWidth="1"/>
    <col min="2054" max="2054" width="11.84375" style="2" customWidth="1"/>
    <col min="2055" max="2056" width="11.84375" style="2" bestFit="1" customWidth="1"/>
    <col min="2057" max="2057" width="13.84375" style="2" bestFit="1" customWidth="1"/>
    <col min="2058" max="2060" width="11.84375" style="2" bestFit="1" customWidth="1"/>
    <col min="2061" max="2062" width="11.84375" style="2" customWidth="1"/>
    <col min="2063" max="2063" width="11.61328125" style="2" customWidth="1"/>
    <col min="2064" max="2074" width="12.84375" style="2" bestFit="1" customWidth="1"/>
    <col min="2075" max="2307" width="8.921875" style="2"/>
    <col min="2308" max="2308" width="9.921875" style="2" customWidth="1"/>
    <col min="2309" max="2309" width="16.84375" style="2" customWidth="1"/>
    <col min="2310" max="2310" width="11.84375" style="2" customWidth="1"/>
    <col min="2311" max="2312" width="11.84375" style="2" bestFit="1" customWidth="1"/>
    <col min="2313" max="2313" width="13.84375" style="2" bestFit="1" customWidth="1"/>
    <col min="2314" max="2316" width="11.84375" style="2" bestFit="1" customWidth="1"/>
    <col min="2317" max="2318" width="11.84375" style="2" customWidth="1"/>
    <col min="2319" max="2319" width="11.61328125" style="2" customWidth="1"/>
    <col min="2320" max="2330" width="12.84375" style="2" bestFit="1" customWidth="1"/>
    <col min="2331" max="2563" width="8.921875" style="2"/>
    <col min="2564" max="2564" width="9.921875" style="2" customWidth="1"/>
    <col min="2565" max="2565" width="16.84375" style="2" customWidth="1"/>
    <col min="2566" max="2566" width="11.84375" style="2" customWidth="1"/>
    <col min="2567" max="2568" width="11.84375" style="2" bestFit="1" customWidth="1"/>
    <col min="2569" max="2569" width="13.84375" style="2" bestFit="1" customWidth="1"/>
    <col min="2570" max="2572" width="11.84375" style="2" bestFit="1" customWidth="1"/>
    <col min="2573" max="2574" width="11.84375" style="2" customWidth="1"/>
    <col min="2575" max="2575" width="11.61328125" style="2" customWidth="1"/>
    <col min="2576" max="2586" width="12.84375" style="2" bestFit="1" customWidth="1"/>
    <col min="2587" max="2819" width="8.921875" style="2"/>
    <col min="2820" max="2820" width="9.921875" style="2" customWidth="1"/>
    <col min="2821" max="2821" width="16.84375" style="2" customWidth="1"/>
    <col min="2822" max="2822" width="11.84375" style="2" customWidth="1"/>
    <col min="2823" max="2824" width="11.84375" style="2" bestFit="1" customWidth="1"/>
    <col min="2825" max="2825" width="13.84375" style="2" bestFit="1" customWidth="1"/>
    <col min="2826" max="2828" width="11.84375" style="2" bestFit="1" customWidth="1"/>
    <col min="2829" max="2830" width="11.84375" style="2" customWidth="1"/>
    <col min="2831" max="2831" width="11.61328125" style="2" customWidth="1"/>
    <col min="2832" max="2842" width="12.84375" style="2" bestFit="1" customWidth="1"/>
    <col min="2843" max="3075" width="8.921875" style="2"/>
    <col min="3076" max="3076" width="9.921875" style="2" customWidth="1"/>
    <col min="3077" max="3077" width="16.84375" style="2" customWidth="1"/>
    <col min="3078" max="3078" width="11.84375" style="2" customWidth="1"/>
    <col min="3079" max="3080" width="11.84375" style="2" bestFit="1" customWidth="1"/>
    <col min="3081" max="3081" width="13.84375" style="2" bestFit="1" customWidth="1"/>
    <col min="3082" max="3084" width="11.84375" style="2" bestFit="1" customWidth="1"/>
    <col min="3085" max="3086" width="11.84375" style="2" customWidth="1"/>
    <col min="3087" max="3087" width="11.61328125" style="2" customWidth="1"/>
    <col min="3088" max="3098" width="12.84375" style="2" bestFit="1" customWidth="1"/>
    <col min="3099" max="3331" width="8.921875" style="2"/>
    <col min="3332" max="3332" width="9.921875" style="2" customWidth="1"/>
    <col min="3333" max="3333" width="16.84375" style="2" customWidth="1"/>
    <col min="3334" max="3334" width="11.84375" style="2" customWidth="1"/>
    <col min="3335" max="3336" width="11.84375" style="2" bestFit="1" customWidth="1"/>
    <col min="3337" max="3337" width="13.84375" style="2" bestFit="1" customWidth="1"/>
    <col min="3338" max="3340" width="11.84375" style="2" bestFit="1" customWidth="1"/>
    <col min="3341" max="3342" width="11.84375" style="2" customWidth="1"/>
    <col min="3343" max="3343" width="11.61328125" style="2" customWidth="1"/>
    <col min="3344" max="3354" width="12.84375" style="2" bestFit="1" customWidth="1"/>
    <col min="3355" max="3587" width="8.921875" style="2"/>
    <col min="3588" max="3588" width="9.921875" style="2" customWidth="1"/>
    <col min="3589" max="3589" width="16.84375" style="2" customWidth="1"/>
    <col min="3590" max="3590" width="11.84375" style="2" customWidth="1"/>
    <col min="3591" max="3592" width="11.84375" style="2" bestFit="1" customWidth="1"/>
    <col min="3593" max="3593" width="13.84375" style="2" bestFit="1" customWidth="1"/>
    <col min="3594" max="3596" width="11.84375" style="2" bestFit="1" customWidth="1"/>
    <col min="3597" max="3598" width="11.84375" style="2" customWidth="1"/>
    <col min="3599" max="3599" width="11.61328125" style="2" customWidth="1"/>
    <col min="3600" max="3610" width="12.84375" style="2" bestFit="1" customWidth="1"/>
    <col min="3611" max="3843" width="8.921875" style="2"/>
    <col min="3844" max="3844" width="9.921875" style="2" customWidth="1"/>
    <col min="3845" max="3845" width="16.84375" style="2" customWidth="1"/>
    <col min="3846" max="3846" width="11.84375" style="2" customWidth="1"/>
    <col min="3847" max="3848" width="11.84375" style="2" bestFit="1" customWidth="1"/>
    <col min="3849" max="3849" width="13.84375" style="2" bestFit="1" customWidth="1"/>
    <col min="3850" max="3852" width="11.84375" style="2" bestFit="1" customWidth="1"/>
    <col min="3853" max="3854" width="11.84375" style="2" customWidth="1"/>
    <col min="3855" max="3855" width="11.61328125" style="2" customWidth="1"/>
    <col min="3856" max="3866" width="12.84375" style="2" bestFit="1" customWidth="1"/>
    <col min="3867" max="4099" width="8.921875" style="2"/>
    <col min="4100" max="4100" width="9.921875" style="2" customWidth="1"/>
    <col min="4101" max="4101" width="16.84375" style="2" customWidth="1"/>
    <col min="4102" max="4102" width="11.84375" style="2" customWidth="1"/>
    <col min="4103" max="4104" width="11.84375" style="2" bestFit="1" customWidth="1"/>
    <col min="4105" max="4105" width="13.84375" style="2" bestFit="1" customWidth="1"/>
    <col min="4106" max="4108" width="11.84375" style="2" bestFit="1" customWidth="1"/>
    <col min="4109" max="4110" width="11.84375" style="2" customWidth="1"/>
    <col min="4111" max="4111" width="11.61328125" style="2" customWidth="1"/>
    <col min="4112" max="4122" width="12.84375" style="2" bestFit="1" customWidth="1"/>
    <col min="4123" max="4355" width="8.921875" style="2"/>
    <col min="4356" max="4356" width="9.921875" style="2" customWidth="1"/>
    <col min="4357" max="4357" width="16.84375" style="2" customWidth="1"/>
    <col min="4358" max="4358" width="11.84375" style="2" customWidth="1"/>
    <col min="4359" max="4360" width="11.84375" style="2" bestFit="1" customWidth="1"/>
    <col min="4361" max="4361" width="13.84375" style="2" bestFit="1" customWidth="1"/>
    <col min="4362" max="4364" width="11.84375" style="2" bestFit="1" customWidth="1"/>
    <col min="4365" max="4366" width="11.84375" style="2" customWidth="1"/>
    <col min="4367" max="4367" width="11.61328125" style="2" customWidth="1"/>
    <col min="4368" max="4378" width="12.84375" style="2" bestFit="1" customWidth="1"/>
    <col min="4379" max="4611" width="8.921875" style="2"/>
    <col min="4612" max="4612" width="9.921875" style="2" customWidth="1"/>
    <col min="4613" max="4613" width="16.84375" style="2" customWidth="1"/>
    <col min="4614" max="4614" width="11.84375" style="2" customWidth="1"/>
    <col min="4615" max="4616" width="11.84375" style="2" bestFit="1" customWidth="1"/>
    <col min="4617" max="4617" width="13.84375" style="2" bestFit="1" customWidth="1"/>
    <col min="4618" max="4620" width="11.84375" style="2" bestFit="1" customWidth="1"/>
    <col min="4621" max="4622" width="11.84375" style="2" customWidth="1"/>
    <col min="4623" max="4623" width="11.61328125" style="2" customWidth="1"/>
    <col min="4624" max="4634" width="12.84375" style="2" bestFit="1" customWidth="1"/>
    <col min="4635" max="4867" width="8.921875" style="2"/>
    <col min="4868" max="4868" width="9.921875" style="2" customWidth="1"/>
    <col min="4869" max="4869" width="16.84375" style="2" customWidth="1"/>
    <col min="4870" max="4870" width="11.84375" style="2" customWidth="1"/>
    <col min="4871" max="4872" width="11.84375" style="2" bestFit="1" customWidth="1"/>
    <col min="4873" max="4873" width="13.84375" style="2" bestFit="1" customWidth="1"/>
    <col min="4874" max="4876" width="11.84375" style="2" bestFit="1" customWidth="1"/>
    <col min="4877" max="4878" width="11.84375" style="2" customWidth="1"/>
    <col min="4879" max="4879" width="11.61328125" style="2" customWidth="1"/>
    <col min="4880" max="4890" width="12.84375" style="2" bestFit="1" customWidth="1"/>
    <col min="4891" max="5123" width="8.921875" style="2"/>
    <col min="5124" max="5124" width="9.921875" style="2" customWidth="1"/>
    <col min="5125" max="5125" width="16.84375" style="2" customWidth="1"/>
    <col min="5126" max="5126" width="11.84375" style="2" customWidth="1"/>
    <col min="5127" max="5128" width="11.84375" style="2" bestFit="1" customWidth="1"/>
    <col min="5129" max="5129" width="13.84375" style="2" bestFit="1" customWidth="1"/>
    <col min="5130" max="5132" width="11.84375" style="2" bestFit="1" customWidth="1"/>
    <col min="5133" max="5134" width="11.84375" style="2" customWidth="1"/>
    <col min="5135" max="5135" width="11.61328125" style="2" customWidth="1"/>
    <col min="5136" max="5146" width="12.84375" style="2" bestFit="1" customWidth="1"/>
    <col min="5147" max="5379" width="8.921875" style="2"/>
    <col min="5380" max="5380" width="9.921875" style="2" customWidth="1"/>
    <col min="5381" max="5381" width="16.84375" style="2" customWidth="1"/>
    <col min="5382" max="5382" width="11.84375" style="2" customWidth="1"/>
    <col min="5383" max="5384" width="11.84375" style="2" bestFit="1" customWidth="1"/>
    <col min="5385" max="5385" width="13.84375" style="2" bestFit="1" customWidth="1"/>
    <col min="5386" max="5388" width="11.84375" style="2" bestFit="1" customWidth="1"/>
    <col min="5389" max="5390" width="11.84375" style="2" customWidth="1"/>
    <col min="5391" max="5391" width="11.61328125" style="2" customWidth="1"/>
    <col min="5392" max="5402" width="12.84375" style="2" bestFit="1" customWidth="1"/>
    <col min="5403" max="5635" width="8.921875" style="2"/>
    <col min="5636" max="5636" width="9.921875" style="2" customWidth="1"/>
    <col min="5637" max="5637" width="16.84375" style="2" customWidth="1"/>
    <col min="5638" max="5638" width="11.84375" style="2" customWidth="1"/>
    <col min="5639" max="5640" width="11.84375" style="2" bestFit="1" customWidth="1"/>
    <col min="5641" max="5641" width="13.84375" style="2" bestFit="1" customWidth="1"/>
    <col min="5642" max="5644" width="11.84375" style="2" bestFit="1" customWidth="1"/>
    <col min="5645" max="5646" width="11.84375" style="2" customWidth="1"/>
    <col min="5647" max="5647" width="11.61328125" style="2" customWidth="1"/>
    <col min="5648" max="5658" width="12.84375" style="2" bestFit="1" customWidth="1"/>
    <col min="5659" max="5891" width="8.921875" style="2"/>
    <col min="5892" max="5892" width="9.921875" style="2" customWidth="1"/>
    <col min="5893" max="5893" width="16.84375" style="2" customWidth="1"/>
    <col min="5894" max="5894" width="11.84375" style="2" customWidth="1"/>
    <col min="5895" max="5896" width="11.84375" style="2" bestFit="1" customWidth="1"/>
    <col min="5897" max="5897" width="13.84375" style="2" bestFit="1" customWidth="1"/>
    <col min="5898" max="5900" width="11.84375" style="2" bestFit="1" customWidth="1"/>
    <col min="5901" max="5902" width="11.84375" style="2" customWidth="1"/>
    <col min="5903" max="5903" width="11.61328125" style="2" customWidth="1"/>
    <col min="5904" max="5914" width="12.84375" style="2" bestFit="1" customWidth="1"/>
    <col min="5915" max="6147" width="8.921875" style="2"/>
    <col min="6148" max="6148" width="9.921875" style="2" customWidth="1"/>
    <col min="6149" max="6149" width="16.84375" style="2" customWidth="1"/>
    <col min="6150" max="6150" width="11.84375" style="2" customWidth="1"/>
    <col min="6151" max="6152" width="11.84375" style="2" bestFit="1" customWidth="1"/>
    <col min="6153" max="6153" width="13.84375" style="2" bestFit="1" customWidth="1"/>
    <col min="6154" max="6156" width="11.84375" style="2" bestFit="1" customWidth="1"/>
    <col min="6157" max="6158" width="11.84375" style="2" customWidth="1"/>
    <col min="6159" max="6159" width="11.61328125" style="2" customWidth="1"/>
    <col min="6160" max="6170" width="12.84375" style="2" bestFit="1" customWidth="1"/>
    <col min="6171" max="6403" width="8.921875" style="2"/>
    <col min="6404" max="6404" width="9.921875" style="2" customWidth="1"/>
    <col min="6405" max="6405" width="16.84375" style="2" customWidth="1"/>
    <col min="6406" max="6406" width="11.84375" style="2" customWidth="1"/>
    <col min="6407" max="6408" width="11.84375" style="2" bestFit="1" customWidth="1"/>
    <col min="6409" max="6409" width="13.84375" style="2" bestFit="1" customWidth="1"/>
    <col min="6410" max="6412" width="11.84375" style="2" bestFit="1" customWidth="1"/>
    <col min="6413" max="6414" width="11.84375" style="2" customWidth="1"/>
    <col min="6415" max="6415" width="11.61328125" style="2" customWidth="1"/>
    <col min="6416" max="6426" width="12.84375" style="2" bestFit="1" customWidth="1"/>
    <col min="6427" max="6659" width="8.921875" style="2"/>
    <col min="6660" max="6660" width="9.921875" style="2" customWidth="1"/>
    <col min="6661" max="6661" width="16.84375" style="2" customWidth="1"/>
    <col min="6662" max="6662" width="11.84375" style="2" customWidth="1"/>
    <col min="6663" max="6664" width="11.84375" style="2" bestFit="1" customWidth="1"/>
    <col min="6665" max="6665" width="13.84375" style="2" bestFit="1" customWidth="1"/>
    <col min="6666" max="6668" width="11.84375" style="2" bestFit="1" customWidth="1"/>
    <col min="6669" max="6670" width="11.84375" style="2" customWidth="1"/>
    <col min="6671" max="6671" width="11.61328125" style="2" customWidth="1"/>
    <col min="6672" max="6682" width="12.84375" style="2" bestFit="1" customWidth="1"/>
    <col min="6683" max="6915" width="8.921875" style="2"/>
    <col min="6916" max="6916" width="9.921875" style="2" customWidth="1"/>
    <col min="6917" max="6917" width="16.84375" style="2" customWidth="1"/>
    <col min="6918" max="6918" width="11.84375" style="2" customWidth="1"/>
    <col min="6919" max="6920" width="11.84375" style="2" bestFit="1" customWidth="1"/>
    <col min="6921" max="6921" width="13.84375" style="2" bestFit="1" customWidth="1"/>
    <col min="6922" max="6924" width="11.84375" style="2" bestFit="1" customWidth="1"/>
    <col min="6925" max="6926" width="11.84375" style="2" customWidth="1"/>
    <col min="6927" max="6927" width="11.61328125" style="2" customWidth="1"/>
    <col min="6928" max="6938" width="12.84375" style="2" bestFit="1" customWidth="1"/>
    <col min="6939" max="7171" width="8.921875" style="2"/>
    <col min="7172" max="7172" width="9.921875" style="2" customWidth="1"/>
    <col min="7173" max="7173" width="16.84375" style="2" customWidth="1"/>
    <col min="7174" max="7174" width="11.84375" style="2" customWidth="1"/>
    <col min="7175" max="7176" width="11.84375" style="2" bestFit="1" customWidth="1"/>
    <col min="7177" max="7177" width="13.84375" style="2" bestFit="1" customWidth="1"/>
    <col min="7178" max="7180" width="11.84375" style="2" bestFit="1" customWidth="1"/>
    <col min="7181" max="7182" width="11.84375" style="2" customWidth="1"/>
    <col min="7183" max="7183" width="11.61328125" style="2" customWidth="1"/>
    <col min="7184" max="7194" width="12.84375" style="2" bestFit="1" customWidth="1"/>
    <col min="7195" max="7427" width="8.921875" style="2"/>
    <col min="7428" max="7428" width="9.921875" style="2" customWidth="1"/>
    <col min="7429" max="7429" width="16.84375" style="2" customWidth="1"/>
    <col min="7430" max="7430" width="11.84375" style="2" customWidth="1"/>
    <col min="7431" max="7432" width="11.84375" style="2" bestFit="1" customWidth="1"/>
    <col min="7433" max="7433" width="13.84375" style="2" bestFit="1" customWidth="1"/>
    <col min="7434" max="7436" width="11.84375" style="2" bestFit="1" customWidth="1"/>
    <col min="7437" max="7438" width="11.84375" style="2" customWidth="1"/>
    <col min="7439" max="7439" width="11.61328125" style="2" customWidth="1"/>
    <col min="7440" max="7450" width="12.84375" style="2" bestFit="1" customWidth="1"/>
    <col min="7451" max="7683" width="8.921875" style="2"/>
    <col min="7684" max="7684" width="9.921875" style="2" customWidth="1"/>
    <col min="7685" max="7685" width="16.84375" style="2" customWidth="1"/>
    <col min="7686" max="7686" width="11.84375" style="2" customWidth="1"/>
    <col min="7687" max="7688" width="11.84375" style="2" bestFit="1" customWidth="1"/>
    <col min="7689" max="7689" width="13.84375" style="2" bestFit="1" customWidth="1"/>
    <col min="7690" max="7692" width="11.84375" style="2" bestFit="1" customWidth="1"/>
    <col min="7693" max="7694" width="11.84375" style="2" customWidth="1"/>
    <col min="7695" max="7695" width="11.61328125" style="2" customWidth="1"/>
    <col min="7696" max="7706" width="12.84375" style="2" bestFit="1" customWidth="1"/>
    <col min="7707" max="7939" width="8.921875" style="2"/>
    <col min="7940" max="7940" width="9.921875" style="2" customWidth="1"/>
    <col min="7941" max="7941" width="16.84375" style="2" customWidth="1"/>
    <col min="7942" max="7942" width="11.84375" style="2" customWidth="1"/>
    <col min="7943" max="7944" width="11.84375" style="2" bestFit="1" customWidth="1"/>
    <col min="7945" max="7945" width="13.84375" style="2" bestFit="1" customWidth="1"/>
    <col min="7946" max="7948" width="11.84375" style="2" bestFit="1" customWidth="1"/>
    <col min="7949" max="7950" width="11.84375" style="2" customWidth="1"/>
    <col min="7951" max="7951" width="11.61328125" style="2" customWidth="1"/>
    <col min="7952" max="7962" width="12.84375" style="2" bestFit="1" customWidth="1"/>
    <col min="7963" max="8195" width="8.921875" style="2"/>
    <col min="8196" max="8196" width="9.921875" style="2" customWidth="1"/>
    <col min="8197" max="8197" width="16.84375" style="2" customWidth="1"/>
    <col min="8198" max="8198" width="11.84375" style="2" customWidth="1"/>
    <col min="8199" max="8200" width="11.84375" style="2" bestFit="1" customWidth="1"/>
    <col min="8201" max="8201" width="13.84375" style="2" bestFit="1" customWidth="1"/>
    <col min="8202" max="8204" width="11.84375" style="2" bestFit="1" customWidth="1"/>
    <col min="8205" max="8206" width="11.84375" style="2" customWidth="1"/>
    <col min="8207" max="8207" width="11.61328125" style="2" customWidth="1"/>
    <col min="8208" max="8218" width="12.84375" style="2" bestFit="1" customWidth="1"/>
    <col min="8219" max="8451" width="8.921875" style="2"/>
    <col min="8452" max="8452" width="9.921875" style="2" customWidth="1"/>
    <col min="8453" max="8453" width="16.84375" style="2" customWidth="1"/>
    <col min="8454" max="8454" width="11.84375" style="2" customWidth="1"/>
    <col min="8455" max="8456" width="11.84375" style="2" bestFit="1" customWidth="1"/>
    <col min="8457" max="8457" width="13.84375" style="2" bestFit="1" customWidth="1"/>
    <col min="8458" max="8460" width="11.84375" style="2" bestFit="1" customWidth="1"/>
    <col min="8461" max="8462" width="11.84375" style="2" customWidth="1"/>
    <col min="8463" max="8463" width="11.61328125" style="2" customWidth="1"/>
    <col min="8464" max="8474" width="12.84375" style="2" bestFit="1" customWidth="1"/>
    <col min="8475" max="8707" width="8.921875" style="2"/>
    <col min="8708" max="8708" width="9.921875" style="2" customWidth="1"/>
    <col min="8709" max="8709" width="16.84375" style="2" customWidth="1"/>
    <col min="8710" max="8710" width="11.84375" style="2" customWidth="1"/>
    <col min="8711" max="8712" width="11.84375" style="2" bestFit="1" customWidth="1"/>
    <col min="8713" max="8713" width="13.84375" style="2" bestFit="1" customWidth="1"/>
    <col min="8714" max="8716" width="11.84375" style="2" bestFit="1" customWidth="1"/>
    <col min="8717" max="8718" width="11.84375" style="2" customWidth="1"/>
    <col min="8719" max="8719" width="11.61328125" style="2" customWidth="1"/>
    <col min="8720" max="8730" width="12.84375" style="2" bestFit="1" customWidth="1"/>
    <col min="8731" max="8963" width="8.921875" style="2"/>
    <col min="8964" max="8964" width="9.921875" style="2" customWidth="1"/>
    <col min="8965" max="8965" width="16.84375" style="2" customWidth="1"/>
    <col min="8966" max="8966" width="11.84375" style="2" customWidth="1"/>
    <col min="8967" max="8968" width="11.84375" style="2" bestFit="1" customWidth="1"/>
    <col min="8969" max="8969" width="13.84375" style="2" bestFit="1" customWidth="1"/>
    <col min="8970" max="8972" width="11.84375" style="2" bestFit="1" customWidth="1"/>
    <col min="8973" max="8974" width="11.84375" style="2" customWidth="1"/>
    <col min="8975" max="8975" width="11.61328125" style="2" customWidth="1"/>
    <col min="8976" max="8986" width="12.84375" style="2" bestFit="1" customWidth="1"/>
    <col min="8987" max="9219" width="8.921875" style="2"/>
    <col min="9220" max="9220" width="9.921875" style="2" customWidth="1"/>
    <col min="9221" max="9221" width="16.84375" style="2" customWidth="1"/>
    <col min="9222" max="9222" width="11.84375" style="2" customWidth="1"/>
    <col min="9223" max="9224" width="11.84375" style="2" bestFit="1" customWidth="1"/>
    <col min="9225" max="9225" width="13.84375" style="2" bestFit="1" customWidth="1"/>
    <col min="9226" max="9228" width="11.84375" style="2" bestFit="1" customWidth="1"/>
    <col min="9229" max="9230" width="11.84375" style="2" customWidth="1"/>
    <col min="9231" max="9231" width="11.61328125" style="2" customWidth="1"/>
    <col min="9232" max="9242" width="12.84375" style="2" bestFit="1" customWidth="1"/>
    <col min="9243" max="9475" width="8.921875" style="2"/>
    <col min="9476" max="9476" width="9.921875" style="2" customWidth="1"/>
    <col min="9477" max="9477" width="16.84375" style="2" customWidth="1"/>
    <col min="9478" max="9478" width="11.84375" style="2" customWidth="1"/>
    <col min="9479" max="9480" width="11.84375" style="2" bestFit="1" customWidth="1"/>
    <col min="9481" max="9481" width="13.84375" style="2" bestFit="1" customWidth="1"/>
    <col min="9482" max="9484" width="11.84375" style="2" bestFit="1" customWidth="1"/>
    <col min="9485" max="9486" width="11.84375" style="2" customWidth="1"/>
    <col min="9487" max="9487" width="11.61328125" style="2" customWidth="1"/>
    <col min="9488" max="9498" width="12.84375" style="2" bestFit="1" customWidth="1"/>
    <col min="9499" max="9731" width="8.921875" style="2"/>
    <col min="9732" max="9732" width="9.921875" style="2" customWidth="1"/>
    <col min="9733" max="9733" width="16.84375" style="2" customWidth="1"/>
    <col min="9734" max="9734" width="11.84375" style="2" customWidth="1"/>
    <col min="9735" max="9736" width="11.84375" style="2" bestFit="1" customWidth="1"/>
    <col min="9737" max="9737" width="13.84375" style="2" bestFit="1" customWidth="1"/>
    <col min="9738" max="9740" width="11.84375" style="2" bestFit="1" customWidth="1"/>
    <col min="9741" max="9742" width="11.84375" style="2" customWidth="1"/>
    <col min="9743" max="9743" width="11.61328125" style="2" customWidth="1"/>
    <col min="9744" max="9754" width="12.84375" style="2" bestFit="1" customWidth="1"/>
    <col min="9755" max="9987" width="8.921875" style="2"/>
    <col min="9988" max="9988" width="9.921875" style="2" customWidth="1"/>
    <col min="9989" max="9989" width="16.84375" style="2" customWidth="1"/>
    <col min="9990" max="9990" width="11.84375" style="2" customWidth="1"/>
    <col min="9991" max="9992" width="11.84375" style="2" bestFit="1" customWidth="1"/>
    <col min="9993" max="9993" width="13.84375" style="2" bestFit="1" customWidth="1"/>
    <col min="9994" max="9996" width="11.84375" style="2" bestFit="1" customWidth="1"/>
    <col min="9997" max="9998" width="11.84375" style="2" customWidth="1"/>
    <col min="9999" max="9999" width="11.61328125" style="2" customWidth="1"/>
    <col min="10000" max="10010" width="12.84375" style="2" bestFit="1" customWidth="1"/>
    <col min="10011" max="10243" width="8.921875" style="2"/>
    <col min="10244" max="10244" width="9.921875" style="2" customWidth="1"/>
    <col min="10245" max="10245" width="16.84375" style="2" customWidth="1"/>
    <col min="10246" max="10246" width="11.84375" style="2" customWidth="1"/>
    <col min="10247" max="10248" width="11.84375" style="2" bestFit="1" customWidth="1"/>
    <col min="10249" max="10249" width="13.84375" style="2" bestFit="1" customWidth="1"/>
    <col min="10250" max="10252" width="11.84375" style="2" bestFit="1" customWidth="1"/>
    <col min="10253" max="10254" width="11.84375" style="2" customWidth="1"/>
    <col min="10255" max="10255" width="11.61328125" style="2" customWidth="1"/>
    <col min="10256" max="10266" width="12.84375" style="2" bestFit="1" customWidth="1"/>
    <col min="10267" max="10499" width="8.921875" style="2"/>
    <col min="10500" max="10500" width="9.921875" style="2" customWidth="1"/>
    <col min="10501" max="10501" width="16.84375" style="2" customWidth="1"/>
    <col min="10502" max="10502" width="11.84375" style="2" customWidth="1"/>
    <col min="10503" max="10504" width="11.84375" style="2" bestFit="1" customWidth="1"/>
    <col min="10505" max="10505" width="13.84375" style="2" bestFit="1" customWidth="1"/>
    <col min="10506" max="10508" width="11.84375" style="2" bestFit="1" customWidth="1"/>
    <col min="10509" max="10510" width="11.84375" style="2" customWidth="1"/>
    <col min="10511" max="10511" width="11.61328125" style="2" customWidth="1"/>
    <col min="10512" max="10522" width="12.84375" style="2" bestFit="1" customWidth="1"/>
    <col min="10523" max="10755" width="8.921875" style="2"/>
    <col min="10756" max="10756" width="9.921875" style="2" customWidth="1"/>
    <col min="10757" max="10757" width="16.84375" style="2" customWidth="1"/>
    <col min="10758" max="10758" width="11.84375" style="2" customWidth="1"/>
    <col min="10759" max="10760" width="11.84375" style="2" bestFit="1" customWidth="1"/>
    <col min="10761" max="10761" width="13.84375" style="2" bestFit="1" customWidth="1"/>
    <col min="10762" max="10764" width="11.84375" style="2" bestFit="1" customWidth="1"/>
    <col min="10765" max="10766" width="11.84375" style="2" customWidth="1"/>
    <col min="10767" max="10767" width="11.61328125" style="2" customWidth="1"/>
    <col min="10768" max="10778" width="12.84375" style="2" bestFit="1" customWidth="1"/>
    <col min="10779" max="11011" width="8.921875" style="2"/>
    <col min="11012" max="11012" width="9.921875" style="2" customWidth="1"/>
    <col min="11013" max="11013" width="16.84375" style="2" customWidth="1"/>
    <col min="11014" max="11014" width="11.84375" style="2" customWidth="1"/>
    <col min="11015" max="11016" width="11.84375" style="2" bestFit="1" customWidth="1"/>
    <col min="11017" max="11017" width="13.84375" style="2" bestFit="1" customWidth="1"/>
    <col min="11018" max="11020" width="11.84375" style="2" bestFit="1" customWidth="1"/>
    <col min="11021" max="11022" width="11.84375" style="2" customWidth="1"/>
    <col min="11023" max="11023" width="11.61328125" style="2" customWidth="1"/>
    <col min="11024" max="11034" width="12.84375" style="2" bestFit="1" customWidth="1"/>
    <col min="11035" max="11267" width="8.921875" style="2"/>
    <col min="11268" max="11268" width="9.921875" style="2" customWidth="1"/>
    <col min="11269" max="11269" width="16.84375" style="2" customWidth="1"/>
    <col min="11270" max="11270" width="11.84375" style="2" customWidth="1"/>
    <col min="11271" max="11272" width="11.84375" style="2" bestFit="1" customWidth="1"/>
    <col min="11273" max="11273" width="13.84375" style="2" bestFit="1" customWidth="1"/>
    <col min="11274" max="11276" width="11.84375" style="2" bestFit="1" customWidth="1"/>
    <col min="11277" max="11278" width="11.84375" style="2" customWidth="1"/>
    <col min="11279" max="11279" width="11.61328125" style="2" customWidth="1"/>
    <col min="11280" max="11290" width="12.84375" style="2" bestFit="1" customWidth="1"/>
    <col min="11291" max="11523" width="8.921875" style="2"/>
    <col min="11524" max="11524" width="9.921875" style="2" customWidth="1"/>
    <col min="11525" max="11525" width="16.84375" style="2" customWidth="1"/>
    <col min="11526" max="11526" width="11.84375" style="2" customWidth="1"/>
    <col min="11527" max="11528" width="11.84375" style="2" bestFit="1" customWidth="1"/>
    <col min="11529" max="11529" width="13.84375" style="2" bestFit="1" customWidth="1"/>
    <col min="11530" max="11532" width="11.84375" style="2" bestFit="1" customWidth="1"/>
    <col min="11533" max="11534" width="11.84375" style="2" customWidth="1"/>
    <col min="11535" max="11535" width="11.61328125" style="2" customWidth="1"/>
    <col min="11536" max="11546" width="12.84375" style="2" bestFit="1" customWidth="1"/>
    <col min="11547" max="11779" width="8.921875" style="2"/>
    <col min="11780" max="11780" width="9.921875" style="2" customWidth="1"/>
    <col min="11781" max="11781" width="16.84375" style="2" customWidth="1"/>
    <col min="11782" max="11782" width="11.84375" style="2" customWidth="1"/>
    <col min="11783" max="11784" width="11.84375" style="2" bestFit="1" customWidth="1"/>
    <col min="11785" max="11785" width="13.84375" style="2" bestFit="1" customWidth="1"/>
    <col min="11786" max="11788" width="11.84375" style="2" bestFit="1" customWidth="1"/>
    <col min="11789" max="11790" width="11.84375" style="2" customWidth="1"/>
    <col min="11791" max="11791" width="11.61328125" style="2" customWidth="1"/>
    <col min="11792" max="11802" width="12.84375" style="2" bestFit="1" customWidth="1"/>
    <col min="11803" max="12035" width="8.921875" style="2"/>
    <col min="12036" max="12036" width="9.921875" style="2" customWidth="1"/>
    <col min="12037" max="12037" width="16.84375" style="2" customWidth="1"/>
    <col min="12038" max="12038" width="11.84375" style="2" customWidth="1"/>
    <col min="12039" max="12040" width="11.84375" style="2" bestFit="1" customWidth="1"/>
    <col min="12041" max="12041" width="13.84375" style="2" bestFit="1" customWidth="1"/>
    <col min="12042" max="12044" width="11.84375" style="2" bestFit="1" customWidth="1"/>
    <col min="12045" max="12046" width="11.84375" style="2" customWidth="1"/>
    <col min="12047" max="12047" width="11.61328125" style="2" customWidth="1"/>
    <col min="12048" max="12058" width="12.84375" style="2" bestFit="1" customWidth="1"/>
    <col min="12059" max="12291" width="8.921875" style="2"/>
    <col min="12292" max="12292" width="9.921875" style="2" customWidth="1"/>
    <col min="12293" max="12293" width="16.84375" style="2" customWidth="1"/>
    <col min="12294" max="12294" width="11.84375" style="2" customWidth="1"/>
    <col min="12295" max="12296" width="11.84375" style="2" bestFit="1" customWidth="1"/>
    <col min="12297" max="12297" width="13.84375" style="2" bestFit="1" customWidth="1"/>
    <col min="12298" max="12300" width="11.84375" style="2" bestFit="1" customWidth="1"/>
    <col min="12301" max="12302" width="11.84375" style="2" customWidth="1"/>
    <col min="12303" max="12303" width="11.61328125" style="2" customWidth="1"/>
    <col min="12304" max="12314" width="12.84375" style="2" bestFit="1" customWidth="1"/>
    <col min="12315" max="12547" width="8.921875" style="2"/>
    <col min="12548" max="12548" width="9.921875" style="2" customWidth="1"/>
    <col min="12549" max="12549" width="16.84375" style="2" customWidth="1"/>
    <col min="12550" max="12550" width="11.84375" style="2" customWidth="1"/>
    <col min="12551" max="12552" width="11.84375" style="2" bestFit="1" customWidth="1"/>
    <col min="12553" max="12553" width="13.84375" style="2" bestFit="1" customWidth="1"/>
    <col min="12554" max="12556" width="11.84375" style="2" bestFit="1" customWidth="1"/>
    <col min="12557" max="12558" width="11.84375" style="2" customWidth="1"/>
    <col min="12559" max="12559" width="11.61328125" style="2" customWidth="1"/>
    <col min="12560" max="12570" width="12.84375" style="2" bestFit="1" customWidth="1"/>
    <col min="12571" max="12803" width="8.921875" style="2"/>
    <col min="12804" max="12804" width="9.921875" style="2" customWidth="1"/>
    <col min="12805" max="12805" width="16.84375" style="2" customWidth="1"/>
    <col min="12806" max="12806" width="11.84375" style="2" customWidth="1"/>
    <col min="12807" max="12808" width="11.84375" style="2" bestFit="1" customWidth="1"/>
    <col min="12809" max="12809" width="13.84375" style="2" bestFit="1" customWidth="1"/>
    <col min="12810" max="12812" width="11.84375" style="2" bestFit="1" customWidth="1"/>
    <col min="12813" max="12814" width="11.84375" style="2" customWidth="1"/>
    <col min="12815" max="12815" width="11.61328125" style="2" customWidth="1"/>
    <col min="12816" max="12826" width="12.84375" style="2" bestFit="1" customWidth="1"/>
    <col min="12827" max="13059" width="8.921875" style="2"/>
    <col min="13060" max="13060" width="9.921875" style="2" customWidth="1"/>
    <col min="13061" max="13061" width="16.84375" style="2" customWidth="1"/>
    <col min="13062" max="13062" width="11.84375" style="2" customWidth="1"/>
    <col min="13063" max="13064" width="11.84375" style="2" bestFit="1" customWidth="1"/>
    <col min="13065" max="13065" width="13.84375" style="2" bestFit="1" customWidth="1"/>
    <col min="13066" max="13068" width="11.84375" style="2" bestFit="1" customWidth="1"/>
    <col min="13069" max="13070" width="11.84375" style="2" customWidth="1"/>
    <col min="13071" max="13071" width="11.61328125" style="2" customWidth="1"/>
    <col min="13072" max="13082" width="12.84375" style="2" bestFit="1" customWidth="1"/>
    <col min="13083" max="13315" width="8.921875" style="2"/>
    <col min="13316" max="13316" width="9.921875" style="2" customWidth="1"/>
    <col min="13317" max="13317" width="16.84375" style="2" customWidth="1"/>
    <col min="13318" max="13318" width="11.84375" style="2" customWidth="1"/>
    <col min="13319" max="13320" width="11.84375" style="2" bestFit="1" customWidth="1"/>
    <col min="13321" max="13321" width="13.84375" style="2" bestFit="1" customWidth="1"/>
    <col min="13322" max="13324" width="11.84375" style="2" bestFit="1" customWidth="1"/>
    <col min="13325" max="13326" width="11.84375" style="2" customWidth="1"/>
    <col min="13327" max="13327" width="11.61328125" style="2" customWidth="1"/>
    <col min="13328" max="13338" width="12.84375" style="2" bestFit="1" customWidth="1"/>
    <col min="13339" max="13571" width="8.921875" style="2"/>
    <col min="13572" max="13572" width="9.921875" style="2" customWidth="1"/>
    <col min="13573" max="13573" width="16.84375" style="2" customWidth="1"/>
    <col min="13574" max="13574" width="11.84375" style="2" customWidth="1"/>
    <col min="13575" max="13576" width="11.84375" style="2" bestFit="1" customWidth="1"/>
    <col min="13577" max="13577" width="13.84375" style="2" bestFit="1" customWidth="1"/>
    <col min="13578" max="13580" width="11.84375" style="2" bestFit="1" customWidth="1"/>
    <col min="13581" max="13582" width="11.84375" style="2" customWidth="1"/>
    <col min="13583" max="13583" width="11.61328125" style="2" customWidth="1"/>
    <col min="13584" max="13594" width="12.84375" style="2" bestFit="1" customWidth="1"/>
    <col min="13595" max="13827" width="8.921875" style="2"/>
    <col min="13828" max="13828" width="9.921875" style="2" customWidth="1"/>
    <col min="13829" max="13829" width="16.84375" style="2" customWidth="1"/>
    <col min="13830" max="13830" width="11.84375" style="2" customWidth="1"/>
    <col min="13831" max="13832" width="11.84375" style="2" bestFit="1" customWidth="1"/>
    <col min="13833" max="13833" width="13.84375" style="2" bestFit="1" customWidth="1"/>
    <col min="13834" max="13836" width="11.84375" style="2" bestFit="1" customWidth="1"/>
    <col min="13837" max="13838" width="11.84375" style="2" customWidth="1"/>
    <col min="13839" max="13839" width="11.61328125" style="2" customWidth="1"/>
    <col min="13840" max="13850" width="12.84375" style="2" bestFit="1" customWidth="1"/>
    <col min="13851" max="14083" width="8.921875" style="2"/>
    <col min="14084" max="14084" width="9.921875" style="2" customWidth="1"/>
    <col min="14085" max="14085" width="16.84375" style="2" customWidth="1"/>
    <col min="14086" max="14086" width="11.84375" style="2" customWidth="1"/>
    <col min="14087" max="14088" width="11.84375" style="2" bestFit="1" customWidth="1"/>
    <col min="14089" max="14089" width="13.84375" style="2" bestFit="1" customWidth="1"/>
    <col min="14090" max="14092" width="11.84375" style="2" bestFit="1" customWidth="1"/>
    <col min="14093" max="14094" width="11.84375" style="2" customWidth="1"/>
    <col min="14095" max="14095" width="11.61328125" style="2" customWidth="1"/>
    <col min="14096" max="14106" width="12.84375" style="2" bestFit="1" customWidth="1"/>
    <col min="14107" max="14339" width="8.921875" style="2"/>
    <col min="14340" max="14340" width="9.921875" style="2" customWidth="1"/>
    <col min="14341" max="14341" width="16.84375" style="2" customWidth="1"/>
    <col min="14342" max="14342" width="11.84375" style="2" customWidth="1"/>
    <col min="14343" max="14344" width="11.84375" style="2" bestFit="1" customWidth="1"/>
    <col min="14345" max="14345" width="13.84375" style="2" bestFit="1" customWidth="1"/>
    <col min="14346" max="14348" width="11.84375" style="2" bestFit="1" customWidth="1"/>
    <col min="14349" max="14350" width="11.84375" style="2" customWidth="1"/>
    <col min="14351" max="14351" width="11.61328125" style="2" customWidth="1"/>
    <col min="14352" max="14362" width="12.84375" style="2" bestFit="1" customWidth="1"/>
    <col min="14363" max="14595" width="8.921875" style="2"/>
    <col min="14596" max="14596" width="9.921875" style="2" customWidth="1"/>
    <col min="14597" max="14597" width="16.84375" style="2" customWidth="1"/>
    <col min="14598" max="14598" width="11.84375" style="2" customWidth="1"/>
    <col min="14599" max="14600" width="11.84375" style="2" bestFit="1" customWidth="1"/>
    <col min="14601" max="14601" width="13.84375" style="2" bestFit="1" customWidth="1"/>
    <col min="14602" max="14604" width="11.84375" style="2" bestFit="1" customWidth="1"/>
    <col min="14605" max="14606" width="11.84375" style="2" customWidth="1"/>
    <col min="14607" max="14607" width="11.61328125" style="2" customWidth="1"/>
    <col min="14608" max="14618" width="12.84375" style="2" bestFit="1" customWidth="1"/>
    <col min="14619" max="14851" width="8.921875" style="2"/>
    <col min="14852" max="14852" width="9.921875" style="2" customWidth="1"/>
    <col min="14853" max="14853" width="16.84375" style="2" customWidth="1"/>
    <col min="14854" max="14854" width="11.84375" style="2" customWidth="1"/>
    <col min="14855" max="14856" width="11.84375" style="2" bestFit="1" customWidth="1"/>
    <col min="14857" max="14857" width="13.84375" style="2" bestFit="1" customWidth="1"/>
    <col min="14858" max="14860" width="11.84375" style="2" bestFit="1" customWidth="1"/>
    <col min="14861" max="14862" width="11.84375" style="2" customWidth="1"/>
    <col min="14863" max="14863" width="11.61328125" style="2" customWidth="1"/>
    <col min="14864" max="14874" width="12.84375" style="2" bestFit="1" customWidth="1"/>
    <col min="14875" max="15107" width="8.921875" style="2"/>
    <col min="15108" max="15108" width="9.921875" style="2" customWidth="1"/>
    <col min="15109" max="15109" width="16.84375" style="2" customWidth="1"/>
    <col min="15110" max="15110" width="11.84375" style="2" customWidth="1"/>
    <col min="15111" max="15112" width="11.84375" style="2" bestFit="1" customWidth="1"/>
    <col min="15113" max="15113" width="13.84375" style="2" bestFit="1" customWidth="1"/>
    <col min="15114" max="15116" width="11.84375" style="2" bestFit="1" customWidth="1"/>
    <col min="15117" max="15118" width="11.84375" style="2" customWidth="1"/>
    <col min="15119" max="15119" width="11.61328125" style="2" customWidth="1"/>
    <col min="15120" max="15130" width="12.84375" style="2" bestFit="1" customWidth="1"/>
    <col min="15131" max="15363" width="8.921875" style="2"/>
    <col min="15364" max="15364" width="9.921875" style="2" customWidth="1"/>
    <col min="15365" max="15365" width="16.84375" style="2" customWidth="1"/>
    <col min="15366" max="15366" width="11.84375" style="2" customWidth="1"/>
    <col min="15367" max="15368" width="11.84375" style="2" bestFit="1" customWidth="1"/>
    <col min="15369" max="15369" width="13.84375" style="2" bestFit="1" customWidth="1"/>
    <col min="15370" max="15372" width="11.84375" style="2" bestFit="1" customWidth="1"/>
    <col min="15373" max="15374" width="11.84375" style="2" customWidth="1"/>
    <col min="15375" max="15375" width="11.61328125" style="2" customWidth="1"/>
    <col min="15376" max="15386" width="12.84375" style="2" bestFit="1" customWidth="1"/>
    <col min="15387" max="15619" width="8.921875" style="2"/>
    <col min="15620" max="15620" width="9.921875" style="2" customWidth="1"/>
    <col min="15621" max="15621" width="16.84375" style="2" customWidth="1"/>
    <col min="15622" max="15622" width="11.84375" style="2" customWidth="1"/>
    <col min="15623" max="15624" width="11.84375" style="2" bestFit="1" customWidth="1"/>
    <col min="15625" max="15625" width="13.84375" style="2" bestFit="1" customWidth="1"/>
    <col min="15626" max="15628" width="11.84375" style="2" bestFit="1" customWidth="1"/>
    <col min="15629" max="15630" width="11.84375" style="2" customWidth="1"/>
    <col min="15631" max="15631" width="11.61328125" style="2" customWidth="1"/>
    <col min="15632" max="15642" width="12.84375" style="2" bestFit="1" customWidth="1"/>
    <col min="15643" max="15875" width="8.921875" style="2"/>
    <col min="15876" max="15876" width="9.921875" style="2" customWidth="1"/>
    <col min="15877" max="15877" width="16.84375" style="2" customWidth="1"/>
    <col min="15878" max="15878" width="11.84375" style="2" customWidth="1"/>
    <col min="15879" max="15880" width="11.84375" style="2" bestFit="1" customWidth="1"/>
    <col min="15881" max="15881" width="13.84375" style="2" bestFit="1" customWidth="1"/>
    <col min="15882" max="15884" width="11.84375" style="2" bestFit="1" customWidth="1"/>
    <col min="15885" max="15886" width="11.84375" style="2" customWidth="1"/>
    <col min="15887" max="15887" width="11.61328125" style="2" customWidth="1"/>
    <col min="15888" max="15898" width="12.84375" style="2" bestFit="1" customWidth="1"/>
    <col min="15899" max="16131" width="8.921875" style="2"/>
    <col min="16132" max="16132" width="9.921875" style="2" customWidth="1"/>
    <col min="16133" max="16133" width="16.84375" style="2" customWidth="1"/>
    <col min="16134" max="16134" width="11.84375" style="2" customWidth="1"/>
    <col min="16135" max="16136" width="11.84375" style="2" bestFit="1" customWidth="1"/>
    <col min="16137" max="16137" width="13.84375" style="2" bestFit="1" customWidth="1"/>
    <col min="16138" max="16140" width="11.84375" style="2" bestFit="1" customWidth="1"/>
    <col min="16141" max="16142" width="11.84375" style="2" customWidth="1"/>
    <col min="16143" max="16143" width="11.61328125" style="2" customWidth="1"/>
    <col min="16144" max="16154" width="12.84375" style="2" bestFit="1" customWidth="1"/>
    <col min="16155" max="16384" width="8.921875" style="2"/>
  </cols>
  <sheetData>
    <row r="1" spans="1:13" ht="21.5" x14ac:dyDescent="0.6">
      <c r="A1" s="74" t="s">
        <v>18</v>
      </c>
      <c r="B1" s="74"/>
      <c r="C1" s="74"/>
      <c r="D1" s="74"/>
      <c r="E1" s="74"/>
      <c r="F1" s="74"/>
      <c r="G1" s="74"/>
      <c r="H1" s="74"/>
      <c r="I1" s="74"/>
    </row>
    <row r="2" spans="1:13" ht="21.5" x14ac:dyDescent="0.6">
      <c r="A2" s="63" t="s">
        <v>3</v>
      </c>
      <c r="B2" s="63"/>
      <c r="C2" s="63"/>
      <c r="D2" s="63"/>
      <c r="E2" s="63"/>
      <c r="F2" s="63"/>
      <c r="G2" s="63"/>
      <c r="H2" s="63"/>
      <c r="I2" s="63"/>
      <c r="J2" s="5"/>
      <c r="K2" s="5"/>
    </row>
    <row r="3" spans="1:13" ht="17.149999999999999" customHeight="1" x14ac:dyDescent="0.5">
      <c r="A3" s="1" t="s">
        <v>1</v>
      </c>
      <c r="B3" s="24" t="s">
        <v>69</v>
      </c>
      <c r="C3" s="48" t="s">
        <v>86</v>
      </c>
    </row>
    <row r="4" spans="1:13" ht="17.149999999999999" customHeight="1" x14ac:dyDescent="0.5">
      <c r="B4" s="56" t="s">
        <v>148</v>
      </c>
      <c r="C4" s="44">
        <f>12*10^-4</f>
        <v>1.2000000000000001E-3</v>
      </c>
      <c r="F4" s="26"/>
    </row>
    <row r="5" spans="1:13" ht="17.149999999999999" customHeight="1" x14ac:dyDescent="0.45">
      <c r="B5" s="56" t="s">
        <v>149</v>
      </c>
      <c r="C5" s="44">
        <f>56*10^-1</f>
        <v>5.6000000000000005</v>
      </c>
    </row>
    <row r="6" spans="1:13" ht="17.149999999999999" customHeight="1" x14ac:dyDescent="0.45">
      <c r="B6" s="71" t="s">
        <v>150</v>
      </c>
      <c r="C6" s="44">
        <v>45.6</v>
      </c>
      <c r="D6" s="72"/>
    </row>
    <row r="7" spans="1:13" ht="17.149999999999999" customHeight="1" x14ac:dyDescent="0.45">
      <c r="B7" s="71" t="s">
        <v>151</v>
      </c>
      <c r="C7" s="44">
        <v>456</v>
      </c>
      <c r="D7" s="72"/>
    </row>
    <row r="8" spans="1:13" ht="17.149999999999999" customHeight="1" x14ac:dyDescent="0.45">
      <c r="B8" s="71" t="s">
        <v>152</v>
      </c>
      <c r="C8" s="44">
        <v>4560</v>
      </c>
      <c r="D8" s="72"/>
    </row>
    <row r="9" spans="1:13" ht="17.149999999999999" customHeight="1" x14ac:dyDescent="0.45">
      <c r="B9" s="56" t="s">
        <v>153</v>
      </c>
      <c r="C9" s="44">
        <f>150*10^0</f>
        <v>150</v>
      </c>
    </row>
    <row r="10" spans="1:13" ht="17.149999999999999" customHeight="1" x14ac:dyDescent="0.45">
      <c r="B10" s="66"/>
      <c r="C10"/>
    </row>
    <row r="11" spans="1:13" ht="17.149999999999999" customHeight="1" x14ac:dyDescent="0.45"/>
    <row r="12" spans="1:13" ht="17.149999999999999" customHeight="1" x14ac:dyDescent="0.6">
      <c r="A12" s="63" t="s">
        <v>4</v>
      </c>
      <c r="B12" s="63"/>
      <c r="C12" s="63"/>
      <c r="D12" s="63"/>
      <c r="E12" s="63"/>
      <c r="F12" s="63"/>
      <c r="G12" s="63"/>
      <c r="H12" s="63"/>
      <c r="I12" s="63"/>
      <c r="J12" s="5"/>
      <c r="K12" s="5"/>
      <c r="L12" s="5"/>
    </row>
    <row r="13" spans="1:13" ht="17.149999999999999" customHeight="1" x14ac:dyDescent="0.5">
      <c r="A13" s="1" t="s">
        <v>2</v>
      </c>
      <c r="B13" s="24" t="s">
        <v>48</v>
      </c>
      <c r="C13" s="24">
        <v>-5</v>
      </c>
      <c r="D13" s="24">
        <v>-4</v>
      </c>
      <c r="E13" s="24">
        <v>-3</v>
      </c>
      <c r="F13" s="24">
        <v>-2</v>
      </c>
      <c r="G13" s="24">
        <v>-1</v>
      </c>
      <c r="H13" s="24">
        <v>0</v>
      </c>
      <c r="I13" s="24">
        <v>1</v>
      </c>
      <c r="J13" s="24">
        <v>2</v>
      </c>
      <c r="K13" s="24">
        <v>3</v>
      </c>
      <c r="L13" s="24">
        <v>4</v>
      </c>
      <c r="M13" s="24">
        <v>5</v>
      </c>
    </row>
    <row r="14" spans="1:13" ht="17.149999999999999" customHeight="1" x14ac:dyDescent="0.5">
      <c r="B14" s="24" t="s">
        <v>155</v>
      </c>
      <c r="C14" s="40">
        <f>C13^0</f>
        <v>1</v>
      </c>
      <c r="D14" s="40">
        <f t="shared" ref="D14:M14" si="0">D13^0</f>
        <v>1</v>
      </c>
      <c r="E14" s="40">
        <f t="shared" si="0"/>
        <v>1</v>
      </c>
      <c r="F14" s="40">
        <f t="shared" si="0"/>
        <v>1</v>
      </c>
      <c r="G14" s="40">
        <f t="shared" si="0"/>
        <v>1</v>
      </c>
      <c r="H14" s="40" t="e">
        <f t="shared" si="0"/>
        <v>#NUM!</v>
      </c>
      <c r="I14" s="40">
        <f t="shared" si="0"/>
        <v>1</v>
      </c>
      <c r="J14" s="40">
        <f t="shared" si="0"/>
        <v>1</v>
      </c>
      <c r="K14" s="40">
        <f t="shared" si="0"/>
        <v>1</v>
      </c>
      <c r="L14" s="40">
        <f t="shared" si="0"/>
        <v>1</v>
      </c>
      <c r="M14" s="40">
        <f t="shared" si="0"/>
        <v>1</v>
      </c>
    </row>
    <row r="15" spans="1:13" ht="17.149999999999999" customHeight="1" x14ac:dyDescent="0.5">
      <c r="B15" s="24" t="s">
        <v>156</v>
      </c>
      <c r="C15" s="40">
        <f>C13^1</f>
        <v>-5</v>
      </c>
      <c r="D15" s="40">
        <f t="shared" ref="D15:M15" si="1">D13^1</f>
        <v>-4</v>
      </c>
      <c r="E15" s="40">
        <f t="shared" si="1"/>
        <v>-3</v>
      </c>
      <c r="F15" s="40">
        <f t="shared" si="1"/>
        <v>-2</v>
      </c>
      <c r="G15" s="40">
        <f t="shared" si="1"/>
        <v>-1</v>
      </c>
      <c r="H15" s="40">
        <f t="shared" si="1"/>
        <v>0</v>
      </c>
      <c r="I15" s="40">
        <f t="shared" si="1"/>
        <v>1</v>
      </c>
      <c r="J15" s="40">
        <f t="shared" si="1"/>
        <v>2</v>
      </c>
      <c r="K15" s="40">
        <f t="shared" si="1"/>
        <v>3</v>
      </c>
      <c r="L15" s="40">
        <f t="shared" si="1"/>
        <v>4</v>
      </c>
      <c r="M15" s="40">
        <f t="shared" si="1"/>
        <v>5</v>
      </c>
    </row>
    <row r="16" spans="1:13" ht="17.149999999999999" customHeight="1" x14ac:dyDescent="0.5">
      <c r="B16" s="24" t="s">
        <v>157</v>
      </c>
      <c r="C16" s="40">
        <f>C13^2</f>
        <v>25</v>
      </c>
      <c r="D16" s="40">
        <f t="shared" ref="D16:M16" si="2">D13^2</f>
        <v>16</v>
      </c>
      <c r="E16" s="40">
        <f t="shared" si="2"/>
        <v>9</v>
      </c>
      <c r="F16" s="40">
        <f t="shared" si="2"/>
        <v>4</v>
      </c>
      <c r="G16" s="40">
        <f t="shared" si="2"/>
        <v>1</v>
      </c>
      <c r="H16" s="40">
        <f t="shared" si="2"/>
        <v>0</v>
      </c>
      <c r="I16" s="40">
        <f t="shared" si="2"/>
        <v>1</v>
      </c>
      <c r="J16" s="40">
        <f t="shared" si="2"/>
        <v>4</v>
      </c>
      <c r="K16" s="40">
        <f t="shared" si="2"/>
        <v>9</v>
      </c>
      <c r="L16" s="40">
        <f t="shared" si="2"/>
        <v>16</v>
      </c>
      <c r="M16" s="40">
        <f t="shared" si="2"/>
        <v>25</v>
      </c>
    </row>
    <row r="17" spans="1:13" ht="17.149999999999999" customHeight="1" x14ac:dyDescent="0.5">
      <c r="B17" s="24" t="s">
        <v>158</v>
      </c>
      <c r="C17" s="40">
        <f>C13^3</f>
        <v>-125</v>
      </c>
      <c r="D17" s="40">
        <f t="shared" ref="D17:M17" si="3">D13^3</f>
        <v>-64</v>
      </c>
      <c r="E17" s="40">
        <f t="shared" si="3"/>
        <v>-27</v>
      </c>
      <c r="F17" s="40">
        <f t="shared" si="3"/>
        <v>-8</v>
      </c>
      <c r="G17" s="40">
        <f t="shared" si="3"/>
        <v>-1</v>
      </c>
      <c r="H17" s="40">
        <f t="shared" si="3"/>
        <v>0</v>
      </c>
      <c r="I17" s="40">
        <f t="shared" si="3"/>
        <v>1</v>
      </c>
      <c r="J17" s="40">
        <f t="shared" si="3"/>
        <v>8</v>
      </c>
      <c r="K17" s="40">
        <f t="shared" si="3"/>
        <v>27</v>
      </c>
      <c r="L17" s="40">
        <f t="shared" si="3"/>
        <v>64</v>
      </c>
      <c r="M17" s="40">
        <f t="shared" si="3"/>
        <v>125</v>
      </c>
    </row>
    <row r="18" spans="1:13" ht="17.149999999999999" customHeight="1" x14ac:dyDescent="0.5">
      <c r="A18"/>
      <c r="B18" s="24" t="s">
        <v>140</v>
      </c>
      <c r="C18" s="40">
        <v>-0.2</v>
      </c>
      <c r="D18" s="40">
        <f t="shared" ref="D18:M18" si="4">D13^-1</f>
        <v>-0.25</v>
      </c>
      <c r="E18" s="40">
        <f t="shared" si="4"/>
        <v>-0.33333333333333331</v>
      </c>
      <c r="F18" s="40">
        <f t="shared" si="4"/>
        <v>-0.5</v>
      </c>
      <c r="G18" s="40">
        <f t="shared" si="4"/>
        <v>-1</v>
      </c>
      <c r="H18" s="40" t="e">
        <f t="shared" si="4"/>
        <v>#DIV/0!</v>
      </c>
      <c r="I18" s="40">
        <f t="shared" si="4"/>
        <v>1</v>
      </c>
      <c r="J18" s="40">
        <f t="shared" si="4"/>
        <v>0.5</v>
      </c>
      <c r="K18" s="40">
        <f t="shared" si="4"/>
        <v>0.33333333333333331</v>
      </c>
      <c r="L18" s="40">
        <f t="shared" si="4"/>
        <v>0.25</v>
      </c>
      <c r="M18" s="40">
        <f t="shared" si="4"/>
        <v>0.2</v>
      </c>
    </row>
    <row r="19" spans="1:13" ht="17.149999999999999" customHeight="1" x14ac:dyDescent="0.5">
      <c r="B19" s="24" t="s">
        <v>159</v>
      </c>
      <c r="C19" s="40">
        <f>C13^-2</f>
        <v>0.04</v>
      </c>
      <c r="D19" s="40">
        <f t="shared" ref="D19:M19" si="5">D13^-2</f>
        <v>6.25E-2</v>
      </c>
      <c r="E19" s="40">
        <f t="shared" si="5"/>
        <v>0.1111111111111111</v>
      </c>
      <c r="F19" s="40">
        <f t="shared" si="5"/>
        <v>0.25</v>
      </c>
      <c r="G19" s="40">
        <f t="shared" si="5"/>
        <v>1</v>
      </c>
      <c r="H19" s="40" t="e">
        <f t="shared" si="5"/>
        <v>#DIV/0!</v>
      </c>
      <c r="I19" s="40">
        <f t="shared" si="5"/>
        <v>1</v>
      </c>
      <c r="J19" s="40">
        <f t="shared" si="5"/>
        <v>0.25</v>
      </c>
      <c r="K19" s="40">
        <f t="shared" si="5"/>
        <v>0.1111111111111111</v>
      </c>
      <c r="L19" s="40">
        <f t="shared" si="5"/>
        <v>6.25E-2</v>
      </c>
      <c r="M19" s="40">
        <f t="shared" si="5"/>
        <v>0.04</v>
      </c>
    </row>
    <row r="20" spans="1:13" ht="17.149999999999999" customHeight="1" x14ac:dyDescent="0.5">
      <c r="B20" s="24" t="s">
        <v>160</v>
      </c>
      <c r="C20" s="40">
        <f>C13^-3</f>
        <v>-8.0000000000000002E-3</v>
      </c>
      <c r="D20" s="40">
        <f t="shared" ref="D20:M20" si="6">D13^-3</f>
        <v>-1.5625E-2</v>
      </c>
      <c r="E20" s="40">
        <f t="shared" si="6"/>
        <v>-3.7037037037037035E-2</v>
      </c>
      <c r="F20" s="40">
        <f t="shared" si="6"/>
        <v>-0.125</v>
      </c>
      <c r="G20" s="40">
        <f t="shared" si="6"/>
        <v>-1</v>
      </c>
      <c r="H20" s="40" t="e">
        <f t="shared" si="6"/>
        <v>#DIV/0!</v>
      </c>
      <c r="I20" s="40">
        <f t="shared" si="6"/>
        <v>1</v>
      </c>
      <c r="J20" s="40">
        <f t="shared" si="6"/>
        <v>0.125</v>
      </c>
      <c r="K20" s="40">
        <f t="shared" si="6"/>
        <v>3.7037037037037035E-2</v>
      </c>
      <c r="L20" s="40">
        <f t="shared" si="6"/>
        <v>1.5625E-2</v>
      </c>
      <c r="M20" s="40">
        <f t="shared" si="6"/>
        <v>8.0000000000000002E-3</v>
      </c>
    </row>
    <row r="21" spans="1:13" ht="17.149999999999999" customHeight="1" x14ac:dyDescent="0.45"/>
    <row r="22" spans="1:13" ht="17.149999999999999" customHeight="1" x14ac:dyDescent="0.5">
      <c r="A22" s="1" t="s">
        <v>8</v>
      </c>
      <c r="B22" s="2" t="s">
        <v>111</v>
      </c>
    </row>
    <row r="23" spans="1:13" ht="17.149999999999999" customHeight="1" x14ac:dyDescent="0.5">
      <c r="A23" s="1"/>
    </row>
    <row r="24" spans="1:13" ht="17.149999999999999" customHeight="1" x14ac:dyDescent="0.45"/>
    <row r="25" spans="1:13" ht="17.149999999999999" customHeight="1" x14ac:dyDescent="0.5">
      <c r="A25" s="63" t="s">
        <v>0</v>
      </c>
      <c r="B25" s="63"/>
      <c r="C25" s="63"/>
      <c r="D25" s="63"/>
      <c r="E25" s="63"/>
      <c r="F25" s="63"/>
      <c r="G25" s="63"/>
      <c r="H25" s="63"/>
      <c r="I25" s="63"/>
      <c r="J25" s="63"/>
    </row>
    <row r="26" spans="1:13" ht="17.149999999999999" customHeight="1" x14ac:dyDescent="0.5">
      <c r="A26" s="1" t="s">
        <v>13</v>
      </c>
    </row>
    <row r="27" spans="1:13" ht="17.149999999999999" customHeight="1" x14ac:dyDescent="0.5">
      <c r="A27" s="1"/>
      <c r="B27" s="75" t="s">
        <v>73</v>
      </c>
      <c r="C27" s="76"/>
      <c r="D27" s="76"/>
      <c r="E27" s="76"/>
      <c r="F27" s="77"/>
    </row>
    <row r="28" spans="1:13" ht="17.149999999999999" customHeight="1" x14ac:dyDescent="0.5">
      <c r="A28" s="1"/>
      <c r="B28" s="24" t="s">
        <v>112</v>
      </c>
      <c r="C28" s="24">
        <v>0</v>
      </c>
      <c r="D28" s="24">
        <v>1</v>
      </c>
      <c r="E28" s="24">
        <v>2</v>
      </c>
      <c r="F28" s="24">
        <v>3</v>
      </c>
    </row>
    <row r="29" spans="1:13" ht="17.149999999999999" customHeight="1" x14ac:dyDescent="0.5">
      <c r="A29" s="1"/>
      <c r="B29" s="24" t="s">
        <v>74</v>
      </c>
      <c r="C29" s="57">
        <f>2^C28</f>
        <v>1</v>
      </c>
      <c r="D29" s="57">
        <f t="shared" ref="D29:F29" si="7">2^D28</f>
        <v>2</v>
      </c>
      <c r="E29" s="57">
        <f t="shared" si="7"/>
        <v>4</v>
      </c>
      <c r="F29" s="57">
        <f t="shared" si="7"/>
        <v>8</v>
      </c>
    </row>
    <row r="30" spans="1:13" ht="17.149999999999999" customHeight="1" x14ac:dyDescent="0.5">
      <c r="A30" s="1"/>
      <c r="B30" s="24" t="s">
        <v>75</v>
      </c>
      <c r="C30" s="57">
        <f>3^C28</f>
        <v>1</v>
      </c>
      <c r="D30" s="57">
        <f t="shared" ref="D30:F30" si="8">3^D28</f>
        <v>3</v>
      </c>
      <c r="E30" s="57">
        <f t="shared" si="8"/>
        <v>9</v>
      </c>
      <c r="F30" s="57">
        <f t="shared" si="8"/>
        <v>27</v>
      </c>
    </row>
    <row r="31" spans="1:13" ht="17.149999999999999" customHeight="1" x14ac:dyDescent="0.45"/>
    <row r="32" spans="1:13" ht="17.149999999999999" customHeight="1" x14ac:dyDescent="0.45"/>
    <row r="33" spans="1:1" ht="17.149999999999999" customHeight="1" x14ac:dyDescent="0.5">
      <c r="A33" s="1" t="s">
        <v>9</v>
      </c>
    </row>
    <row r="34" spans="1:1" ht="17.149999999999999" customHeight="1" x14ac:dyDescent="0.5">
      <c r="A34" s="1"/>
    </row>
    <row r="35" spans="1:1" ht="17.149999999999999" customHeight="1" x14ac:dyDescent="0.5">
      <c r="A35" s="1"/>
    </row>
    <row r="36" spans="1:1" ht="17.149999999999999" customHeight="1" x14ac:dyDescent="0.5">
      <c r="A36" s="1"/>
    </row>
    <row r="37" spans="1:1" ht="17.149999999999999" customHeight="1" x14ac:dyDescent="0.5">
      <c r="A37" s="1"/>
    </row>
    <row r="38" spans="1:1" ht="17.149999999999999" customHeight="1" x14ac:dyDescent="0.5">
      <c r="A38" s="1"/>
    </row>
    <row r="39" spans="1:1" ht="17.149999999999999" customHeight="1" x14ac:dyDescent="0.5">
      <c r="A39" s="1"/>
    </row>
    <row r="40" spans="1:1" ht="17.149999999999999" customHeight="1" x14ac:dyDescent="0.5">
      <c r="A40" s="1"/>
    </row>
    <row r="41" spans="1:1" ht="17.149999999999999" customHeight="1" x14ac:dyDescent="0.5">
      <c r="A41" s="1"/>
    </row>
    <row r="42" spans="1:1" ht="17.149999999999999" customHeight="1" x14ac:dyDescent="0.5">
      <c r="A42" s="1"/>
    </row>
    <row r="43" spans="1:1" ht="17.149999999999999" customHeight="1" x14ac:dyDescent="0.5">
      <c r="A43" s="1"/>
    </row>
    <row r="44" spans="1:1" ht="17.149999999999999" customHeight="1" x14ac:dyDescent="0.5">
      <c r="A44" s="1"/>
    </row>
    <row r="45" spans="1:1" ht="17.149999999999999" customHeight="1" x14ac:dyDescent="0.5">
      <c r="A45" s="1"/>
    </row>
    <row r="46" spans="1:1" ht="17.149999999999999" customHeight="1" x14ac:dyDescent="0.5">
      <c r="A46" s="1"/>
    </row>
    <row r="47" spans="1:1" ht="17.149999999999999" customHeight="1" x14ac:dyDescent="0.5">
      <c r="A47" s="1"/>
    </row>
    <row r="48" spans="1:1" ht="17.149999999999999" customHeight="1" x14ac:dyDescent="0.5">
      <c r="A48" s="1"/>
    </row>
    <row r="49" spans="1:9" ht="17.149999999999999" customHeight="1" x14ac:dyDescent="0.45"/>
    <row r="50" spans="1:9" ht="17.149999999999999" customHeight="1" x14ac:dyDescent="0.5">
      <c r="B50" s="1"/>
    </row>
    <row r="51" spans="1:9" ht="17.149999999999999" customHeight="1" x14ac:dyDescent="0.45"/>
    <row r="52" spans="1:9" ht="17.149999999999999" customHeight="1" x14ac:dyDescent="0.45"/>
    <row r="53" spans="1:9" ht="17.149999999999999" customHeight="1" x14ac:dyDescent="0.45"/>
    <row r="54" spans="1:9" ht="17.149999999999999" customHeight="1" x14ac:dyDescent="0.45"/>
    <row r="55" spans="1:9" ht="17.149999999999999" customHeight="1" x14ac:dyDescent="0.45"/>
    <row r="56" spans="1:9" ht="17.149999999999999" customHeight="1" x14ac:dyDescent="0.45"/>
    <row r="57" spans="1:9" ht="17.149999999999999" customHeight="1" x14ac:dyDescent="0.5">
      <c r="A57" s="1" t="s">
        <v>10</v>
      </c>
      <c r="B57" s="2" t="s">
        <v>117</v>
      </c>
    </row>
    <row r="58" spans="1:9" ht="17.149999999999999" customHeight="1" x14ac:dyDescent="0.45"/>
    <row r="59" spans="1:9" ht="17.149999999999999" customHeight="1" x14ac:dyDescent="0.5">
      <c r="A59" s="1" t="s">
        <v>37</v>
      </c>
      <c r="B59" s="2" t="s">
        <v>120</v>
      </c>
    </row>
    <row r="60" spans="1:9" ht="17.149999999999999" customHeight="1" x14ac:dyDescent="0.5">
      <c r="A60" s="1"/>
    </row>
    <row r="61" spans="1:9" ht="17.149999999999999" customHeight="1" x14ac:dyDescent="0.5">
      <c r="A61" s="1"/>
      <c r="B61" s="1"/>
    </row>
    <row r="62" spans="1:9" ht="17.149999999999999" customHeight="1" x14ac:dyDescent="0.5">
      <c r="A62" s="63" t="s">
        <v>5</v>
      </c>
      <c r="B62" s="63"/>
      <c r="C62" s="63"/>
      <c r="D62" s="63"/>
      <c r="E62" s="63"/>
      <c r="F62" s="63"/>
      <c r="G62" s="63"/>
      <c r="H62" s="63"/>
      <c r="I62" s="63"/>
    </row>
    <row r="63" spans="1:9" ht="17.149999999999999" customHeight="1" x14ac:dyDescent="0.5">
      <c r="A63" s="1" t="s">
        <v>14</v>
      </c>
      <c r="B63" s="75" t="s">
        <v>90</v>
      </c>
      <c r="C63" s="76"/>
      <c r="D63" s="76"/>
      <c r="E63" s="76"/>
      <c r="F63" s="76"/>
      <c r="G63" s="76"/>
      <c r="H63" s="76"/>
      <c r="I63" s="77"/>
    </row>
    <row r="64" spans="1:9" ht="17.149999999999999" customHeight="1" x14ac:dyDescent="0.5">
      <c r="B64" s="24"/>
      <c r="C64" s="24">
        <v>0</v>
      </c>
      <c r="D64" s="24">
        <v>0.5</v>
      </c>
      <c r="E64" s="24">
        <v>1</v>
      </c>
      <c r="F64" s="24">
        <v>1.5</v>
      </c>
      <c r="G64" s="24">
        <v>2</v>
      </c>
      <c r="H64" s="24">
        <v>2.5</v>
      </c>
      <c r="I64" s="24">
        <v>3</v>
      </c>
    </row>
    <row r="65" spans="1:9" ht="17.149999999999999" customHeight="1" x14ac:dyDescent="0.5">
      <c r="B65" s="24" t="s">
        <v>74</v>
      </c>
      <c r="C65" s="49">
        <f>2^C64</f>
        <v>1</v>
      </c>
      <c r="D65" s="49">
        <f t="shared" ref="D65:I65" si="9">2^D64</f>
        <v>1.4142135623730951</v>
      </c>
      <c r="E65" s="49">
        <f t="shared" si="9"/>
        <v>2</v>
      </c>
      <c r="F65" s="49">
        <f t="shared" si="9"/>
        <v>2.8284271247461898</v>
      </c>
      <c r="G65" s="49">
        <f t="shared" si="9"/>
        <v>4</v>
      </c>
      <c r="H65" s="49">
        <f t="shared" si="9"/>
        <v>5.6568542494923806</v>
      </c>
      <c r="I65" s="49">
        <f t="shared" si="9"/>
        <v>8</v>
      </c>
    </row>
    <row r="66" spans="1:9" ht="21" customHeight="1" x14ac:dyDescent="0.5">
      <c r="B66" s="24" t="s">
        <v>75</v>
      </c>
      <c r="C66" s="49">
        <f>3^C64</f>
        <v>1</v>
      </c>
      <c r="D66" s="49">
        <f t="shared" ref="D66:I66" si="10">3^D64</f>
        <v>1.7320508075688772</v>
      </c>
      <c r="E66" s="49">
        <f t="shared" si="10"/>
        <v>3</v>
      </c>
      <c r="F66" s="49">
        <f t="shared" si="10"/>
        <v>5.196152422706632</v>
      </c>
      <c r="G66" s="49">
        <f t="shared" si="10"/>
        <v>9</v>
      </c>
      <c r="H66" s="49">
        <f t="shared" si="10"/>
        <v>15.588457268119901</v>
      </c>
      <c r="I66" s="49">
        <f t="shared" si="10"/>
        <v>27</v>
      </c>
    </row>
    <row r="67" spans="1:9" ht="17.149999999999999" customHeight="1" x14ac:dyDescent="0.45"/>
    <row r="68" spans="1:9" ht="17.149999999999999" customHeight="1" x14ac:dyDescent="0.5">
      <c r="A68" s="1" t="s">
        <v>15</v>
      </c>
      <c r="B68" s="2" t="s">
        <v>118</v>
      </c>
      <c r="C68" s="37">
        <f>H65</f>
        <v>5.6568542494923806</v>
      </c>
    </row>
    <row r="69" spans="1:9" ht="17.149999999999999" customHeight="1" x14ac:dyDescent="0.45"/>
    <row r="70" spans="1:9" ht="17.149999999999999" customHeight="1" x14ac:dyDescent="0.5">
      <c r="A70" s="1" t="s">
        <v>11</v>
      </c>
      <c r="B70" s="2" t="s">
        <v>118</v>
      </c>
      <c r="C70" s="37">
        <f>H66</f>
        <v>15.588457268119901</v>
      </c>
    </row>
    <row r="71" spans="1:9" ht="17.149999999999999" customHeight="1" x14ac:dyDescent="0.45"/>
    <row r="72" spans="1:9" ht="17.149999999999999" customHeight="1" x14ac:dyDescent="0.5">
      <c r="A72" s="1" t="s">
        <v>12</v>
      </c>
      <c r="B72" s="2" t="s">
        <v>119</v>
      </c>
    </row>
    <row r="73" spans="1:9" ht="17.149999999999999" customHeight="1" x14ac:dyDescent="0.5">
      <c r="A73" s="1"/>
    </row>
    <row r="74" spans="1:9" ht="17.149999999999999" customHeight="1" x14ac:dyDescent="0.5">
      <c r="A74" s="1" t="s">
        <v>186</v>
      </c>
      <c r="B74"/>
    </row>
    <row r="75" spans="1:9" ht="17.149999999999999" customHeight="1" x14ac:dyDescent="0.5">
      <c r="A75" s="1"/>
      <c r="B75"/>
    </row>
    <row r="76" spans="1:9" ht="17.149999999999999" customHeight="1" x14ac:dyDescent="0.5">
      <c r="A76" s="1"/>
      <c r="B76"/>
    </row>
    <row r="77" spans="1:9" ht="17.149999999999999" customHeight="1" x14ac:dyDescent="0.5">
      <c r="A77" s="1"/>
      <c r="B77"/>
    </row>
    <row r="78" spans="1:9" ht="17.149999999999999" customHeight="1" x14ac:dyDescent="0.5">
      <c r="A78" s="1"/>
      <c r="B78"/>
    </row>
    <row r="79" spans="1:9" ht="17.149999999999999" customHeight="1" x14ac:dyDescent="0.5">
      <c r="A79" s="1"/>
      <c r="B79"/>
    </row>
    <row r="80" spans="1:9" ht="17.149999999999999" customHeight="1" x14ac:dyDescent="0.5">
      <c r="A80" s="1"/>
      <c r="B80"/>
    </row>
    <row r="81" spans="1:5" ht="17.149999999999999" customHeight="1" x14ac:dyDescent="0.5">
      <c r="A81" s="1"/>
      <c r="B81"/>
    </row>
    <row r="82" spans="1:5" ht="17.149999999999999" customHeight="1" x14ac:dyDescent="0.5">
      <c r="A82" s="1"/>
      <c r="B82"/>
    </row>
    <row r="83" spans="1:5" ht="17.149999999999999" customHeight="1" x14ac:dyDescent="0.5">
      <c r="A83" s="1"/>
      <c r="B83"/>
    </row>
    <row r="84" spans="1:5" ht="17.149999999999999" customHeight="1" x14ac:dyDescent="0.5">
      <c r="A84" s="1"/>
      <c r="B84"/>
    </row>
    <row r="85" spans="1:5" ht="17.149999999999999" customHeight="1" x14ac:dyDescent="0.5">
      <c r="A85" s="1"/>
      <c r="B85"/>
    </row>
    <row r="86" spans="1:5" ht="17.149999999999999" customHeight="1" x14ac:dyDescent="0.5">
      <c r="A86" s="1"/>
      <c r="B86"/>
    </row>
    <row r="87" spans="1:5" ht="17.149999999999999" customHeight="1" x14ac:dyDescent="0.5">
      <c r="A87" s="1"/>
      <c r="B87"/>
    </row>
    <row r="88" spans="1:5" ht="17.149999999999999" customHeight="1" x14ac:dyDescent="0.5">
      <c r="A88" s="1"/>
      <c r="B88"/>
    </row>
    <row r="89" spans="1:5" ht="17.149999999999999" customHeight="1" x14ac:dyDescent="0.5">
      <c r="A89" s="1"/>
      <c r="B89"/>
    </row>
    <row r="90" spans="1:5" ht="17.149999999999999" customHeight="1" x14ac:dyDescent="0.5">
      <c r="A90" s="1"/>
      <c r="B90"/>
    </row>
    <row r="91" spans="1:5" ht="17.149999999999999" customHeight="1" x14ac:dyDescent="0.5">
      <c r="A91" s="1"/>
      <c r="B91"/>
    </row>
    <row r="92" spans="1:5" ht="17.149999999999999" customHeight="1" x14ac:dyDescent="0.5">
      <c r="A92" s="1"/>
      <c r="B92"/>
    </row>
    <row r="93" spans="1:5" ht="17.149999999999999" customHeight="1" x14ac:dyDescent="0.5">
      <c r="A93" s="1"/>
      <c r="B93"/>
    </row>
    <row r="94" spans="1:5" ht="17.149999999999999" customHeight="1" x14ac:dyDescent="0.5">
      <c r="A94" s="1"/>
      <c r="B94"/>
    </row>
    <row r="95" spans="1:5" ht="17.149999999999999" customHeight="1" x14ac:dyDescent="0.5">
      <c r="A95" s="1"/>
    </row>
    <row r="96" spans="1:5" ht="17.149999999999999" customHeight="1" x14ac:dyDescent="0.5">
      <c r="A96" s="1" t="s">
        <v>187</v>
      </c>
      <c r="B96" s="70">
        <f>3^1.75</f>
        <v>6.8385211708643334</v>
      </c>
      <c r="C96" s="2" t="s">
        <v>189</v>
      </c>
      <c r="E96" s="69">
        <f>B96</f>
        <v>6.8385211708643334</v>
      </c>
    </row>
    <row r="97" spans="1:23" ht="17.149999999999999" customHeight="1" x14ac:dyDescent="0.5">
      <c r="A97" s="1"/>
    </row>
    <row r="98" spans="1:23" ht="17.149999999999999" customHeight="1" x14ac:dyDescent="0.45"/>
    <row r="99" spans="1:23" ht="17.149999999999999" customHeight="1" x14ac:dyDescent="0.5">
      <c r="A99" s="63" t="s">
        <v>6</v>
      </c>
      <c r="B99" s="63"/>
      <c r="C99" s="63"/>
      <c r="D99" s="63"/>
      <c r="E99" s="63"/>
      <c r="F99" s="63"/>
      <c r="G99" s="63"/>
      <c r="H99" s="63"/>
      <c r="I99" s="63"/>
      <c r="J99" s="63"/>
    </row>
    <row r="100" spans="1:23" ht="17.149999999999999" customHeight="1" x14ac:dyDescent="0.5">
      <c r="A100" s="1" t="s">
        <v>35</v>
      </c>
      <c r="B100" s="24" t="s">
        <v>48</v>
      </c>
      <c r="C100" s="52">
        <v>0</v>
      </c>
      <c r="D100" s="52">
        <v>0.25</v>
      </c>
      <c r="E100" s="52">
        <v>0.5</v>
      </c>
      <c r="F100" s="52">
        <v>0.75</v>
      </c>
      <c r="G100" s="52">
        <v>1</v>
      </c>
      <c r="H100" s="52">
        <v>1.25</v>
      </c>
      <c r="I100" s="52">
        <v>1.5</v>
      </c>
      <c r="J100" s="52">
        <v>1.75</v>
      </c>
      <c r="K100" s="52">
        <v>2</v>
      </c>
      <c r="L100" s="52">
        <v>2.25</v>
      </c>
      <c r="M100" s="52">
        <v>2.5</v>
      </c>
      <c r="N100" s="52">
        <v>2.75</v>
      </c>
      <c r="O100" s="52">
        <v>3</v>
      </c>
      <c r="P100" s="52">
        <v>3.25</v>
      </c>
      <c r="Q100" s="52">
        <v>3.5</v>
      </c>
      <c r="R100" s="52">
        <v>3.75</v>
      </c>
      <c r="S100" s="52">
        <v>4</v>
      </c>
      <c r="T100" s="52">
        <v>4.25</v>
      </c>
      <c r="U100" s="52">
        <v>4.5</v>
      </c>
      <c r="V100" s="52">
        <v>4.75</v>
      </c>
      <c r="W100" s="52">
        <v>5</v>
      </c>
    </row>
    <row r="101" spans="1:23" ht="17.149999999999999" customHeight="1" x14ac:dyDescent="0.5">
      <c r="B101" s="24"/>
      <c r="C101" s="65">
        <f>SQRT(C100)</f>
        <v>0</v>
      </c>
      <c r="D101" s="65">
        <f t="shared" ref="D101:W101" si="11">SQRT(D100)</f>
        <v>0.5</v>
      </c>
      <c r="E101" s="65">
        <f t="shared" si="11"/>
        <v>0.70710678118654757</v>
      </c>
      <c r="F101" s="65">
        <f t="shared" si="11"/>
        <v>0.8660254037844386</v>
      </c>
      <c r="G101" s="65">
        <f t="shared" si="11"/>
        <v>1</v>
      </c>
      <c r="H101" s="65">
        <f t="shared" si="11"/>
        <v>1.1180339887498949</v>
      </c>
      <c r="I101" s="65">
        <f t="shared" si="11"/>
        <v>1.2247448713915889</v>
      </c>
      <c r="J101" s="65">
        <f t="shared" si="11"/>
        <v>1.3228756555322954</v>
      </c>
      <c r="K101" s="65">
        <f t="shared" si="11"/>
        <v>1.4142135623730951</v>
      </c>
      <c r="L101" s="65">
        <f t="shared" si="11"/>
        <v>1.5</v>
      </c>
      <c r="M101" s="65">
        <f t="shared" si="11"/>
        <v>1.5811388300841898</v>
      </c>
      <c r="N101" s="65">
        <f t="shared" si="11"/>
        <v>1.6583123951776999</v>
      </c>
      <c r="O101" s="65">
        <f t="shared" si="11"/>
        <v>1.7320508075688772</v>
      </c>
      <c r="P101" s="65">
        <f t="shared" si="11"/>
        <v>1.8027756377319946</v>
      </c>
      <c r="Q101" s="65">
        <f t="shared" si="11"/>
        <v>1.8708286933869707</v>
      </c>
      <c r="R101" s="65">
        <f t="shared" si="11"/>
        <v>1.9364916731037085</v>
      </c>
      <c r="S101" s="65">
        <f t="shared" si="11"/>
        <v>2</v>
      </c>
      <c r="T101" s="65">
        <f t="shared" si="11"/>
        <v>2.0615528128088303</v>
      </c>
      <c r="U101" s="65">
        <f t="shared" si="11"/>
        <v>2.1213203435596424</v>
      </c>
      <c r="V101" s="65">
        <f t="shared" si="11"/>
        <v>2.179449471770337</v>
      </c>
      <c r="W101" s="65">
        <f t="shared" si="11"/>
        <v>2.2360679774997898</v>
      </c>
    </row>
    <row r="102" spans="1:23" ht="17.149999999999999" customHeight="1" x14ac:dyDescent="0.45"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</row>
    <row r="103" spans="1:23" ht="17.149999999999999" customHeight="1" x14ac:dyDescent="0.5">
      <c r="A103" s="1" t="s">
        <v>36</v>
      </c>
      <c r="B103" s="24" t="s">
        <v>48</v>
      </c>
      <c r="C103" s="52">
        <v>0</v>
      </c>
      <c r="D103" s="52">
        <v>0.25</v>
      </c>
      <c r="E103" s="52">
        <v>0.5</v>
      </c>
      <c r="F103" s="52">
        <v>0.75</v>
      </c>
      <c r="G103" s="52">
        <v>1</v>
      </c>
      <c r="H103" s="52">
        <v>1.25</v>
      </c>
      <c r="I103" s="52">
        <v>1.5</v>
      </c>
      <c r="J103" s="52">
        <v>1.75</v>
      </c>
      <c r="K103" s="52">
        <v>2</v>
      </c>
      <c r="L103" s="52">
        <v>2.25</v>
      </c>
      <c r="M103" s="52">
        <v>2.5</v>
      </c>
      <c r="N103" s="52">
        <v>2.75</v>
      </c>
      <c r="O103" s="52">
        <v>3</v>
      </c>
      <c r="P103" s="52">
        <v>3.25</v>
      </c>
      <c r="Q103" s="52">
        <v>3.5</v>
      </c>
      <c r="R103" s="52">
        <v>3.75</v>
      </c>
      <c r="S103" s="52">
        <v>4</v>
      </c>
      <c r="T103" s="52">
        <v>4.25</v>
      </c>
      <c r="U103" s="52">
        <v>4.5</v>
      </c>
      <c r="V103" s="52">
        <v>4.75</v>
      </c>
      <c r="W103" s="52">
        <v>5</v>
      </c>
    </row>
    <row r="104" spans="1:23" ht="17.149999999999999" customHeight="1" x14ac:dyDescent="0.5">
      <c r="B104" s="24"/>
      <c r="C104" s="65">
        <f>C103^0.5</f>
        <v>0</v>
      </c>
      <c r="D104" s="65">
        <f t="shared" ref="D104:W104" si="12">D103^0.5</f>
        <v>0.5</v>
      </c>
      <c r="E104" s="65">
        <f t="shared" si="12"/>
        <v>0.70710678118654757</v>
      </c>
      <c r="F104" s="65">
        <f t="shared" si="12"/>
        <v>0.8660254037844386</v>
      </c>
      <c r="G104" s="65">
        <f t="shared" si="12"/>
        <v>1</v>
      </c>
      <c r="H104" s="65">
        <f t="shared" si="12"/>
        <v>1.1180339887498949</v>
      </c>
      <c r="I104" s="65">
        <f t="shared" si="12"/>
        <v>1.2247448713915889</v>
      </c>
      <c r="J104" s="65">
        <f t="shared" si="12"/>
        <v>1.3228756555322954</v>
      </c>
      <c r="K104" s="65">
        <f t="shared" si="12"/>
        <v>1.4142135623730951</v>
      </c>
      <c r="L104" s="65">
        <f t="shared" si="12"/>
        <v>1.5</v>
      </c>
      <c r="M104" s="65">
        <f t="shared" si="12"/>
        <v>1.5811388300841898</v>
      </c>
      <c r="N104" s="65">
        <f t="shared" si="12"/>
        <v>1.6583123951776999</v>
      </c>
      <c r="O104" s="65">
        <f t="shared" si="12"/>
        <v>1.7320508075688772</v>
      </c>
      <c r="P104" s="65">
        <f t="shared" si="12"/>
        <v>1.8027756377319946</v>
      </c>
      <c r="Q104" s="65">
        <f t="shared" si="12"/>
        <v>1.8708286933869707</v>
      </c>
      <c r="R104" s="65">
        <f t="shared" si="12"/>
        <v>1.9364916731037085</v>
      </c>
      <c r="S104" s="65">
        <f t="shared" si="12"/>
        <v>2</v>
      </c>
      <c r="T104" s="65">
        <f t="shared" si="12"/>
        <v>2.0615528128088303</v>
      </c>
      <c r="U104" s="65">
        <f t="shared" si="12"/>
        <v>2.1213203435596424</v>
      </c>
      <c r="V104" s="65">
        <f t="shared" si="12"/>
        <v>2.179449471770337</v>
      </c>
      <c r="W104" s="65">
        <f t="shared" si="12"/>
        <v>2.2360679774997898</v>
      </c>
    </row>
    <row r="105" spans="1:23" ht="17.149999999999999" customHeight="1" x14ac:dyDescent="0.45"/>
    <row r="106" spans="1:23" ht="17.149999999999999" customHeight="1" x14ac:dyDescent="0.5">
      <c r="A106" s="1" t="s">
        <v>91</v>
      </c>
      <c r="B106" s="2" t="s">
        <v>123</v>
      </c>
    </row>
    <row r="107" spans="1:23" ht="17.149999999999999" customHeight="1" x14ac:dyDescent="0.45">
      <c r="B107" s="2" t="s">
        <v>124</v>
      </c>
    </row>
    <row r="108" spans="1:23" ht="17.149999999999999" customHeight="1" x14ac:dyDescent="0.45"/>
    <row r="109" spans="1:23" ht="17.149999999999999" customHeight="1" x14ac:dyDescent="0.45"/>
    <row r="110" spans="1:23" ht="17.149999999999999" customHeight="1" x14ac:dyDescent="0.5">
      <c r="A110" s="63" t="s">
        <v>7</v>
      </c>
    </row>
    <row r="111" spans="1:23" ht="15" customHeight="1" x14ac:dyDescent="0.5">
      <c r="A111" s="1" t="s">
        <v>177</v>
      </c>
      <c r="B111" s="24" t="s">
        <v>79</v>
      </c>
      <c r="C111" s="32" t="s">
        <v>48</v>
      </c>
      <c r="D111" s="32">
        <v>0</v>
      </c>
      <c r="E111" s="32">
        <v>1</v>
      </c>
      <c r="F111" s="32">
        <v>2</v>
      </c>
      <c r="G111" s="32">
        <v>3</v>
      </c>
      <c r="H111" s="32">
        <v>4</v>
      </c>
      <c r="I111" s="32">
        <v>5</v>
      </c>
      <c r="J111" s="32">
        <v>6</v>
      </c>
      <c r="K111" s="32">
        <v>7</v>
      </c>
      <c r="L111" s="32">
        <v>8</v>
      </c>
      <c r="M111" s="32">
        <v>9</v>
      </c>
      <c r="N111" s="32">
        <v>10</v>
      </c>
    </row>
    <row r="112" spans="1:23" ht="45" customHeight="1" x14ac:dyDescent="0.45">
      <c r="B112" s="42"/>
      <c r="C112" s="32" t="s">
        <v>146</v>
      </c>
      <c r="D112" s="58">
        <f>D111^(1/3)</f>
        <v>0</v>
      </c>
      <c r="E112" s="58">
        <f t="shared" ref="E112:N112" si="13">E111^(1/3)</f>
        <v>1</v>
      </c>
      <c r="F112" s="58">
        <f t="shared" si="13"/>
        <v>1.2599210498948732</v>
      </c>
      <c r="G112" s="58">
        <f t="shared" si="13"/>
        <v>1.4422495703074083</v>
      </c>
      <c r="H112" s="58">
        <f t="shared" si="13"/>
        <v>1.5874010519681994</v>
      </c>
      <c r="I112" s="58">
        <f t="shared" si="13"/>
        <v>1.7099759466766968</v>
      </c>
      <c r="J112" s="58">
        <f t="shared" si="13"/>
        <v>1.8171205928321397</v>
      </c>
      <c r="K112" s="58">
        <f t="shared" si="13"/>
        <v>1.9129311827723889</v>
      </c>
      <c r="L112" s="58">
        <f t="shared" si="13"/>
        <v>1.9999999999999998</v>
      </c>
      <c r="M112" s="58">
        <f t="shared" si="13"/>
        <v>2.0800838230519041</v>
      </c>
      <c r="N112" s="58">
        <f t="shared" si="13"/>
        <v>2.1544346900318838</v>
      </c>
    </row>
    <row r="113" spans="1:14" ht="45" customHeight="1" x14ac:dyDescent="0.45">
      <c r="B113" s="42"/>
      <c r="C113" s="32" t="s">
        <v>147</v>
      </c>
      <c r="D113" s="58">
        <f>D111^(1/4)</f>
        <v>0</v>
      </c>
      <c r="E113" s="58">
        <f t="shared" ref="E113:N113" si="14">E111^(1/4)</f>
        <v>1</v>
      </c>
      <c r="F113" s="58">
        <f t="shared" si="14"/>
        <v>1.189207115002721</v>
      </c>
      <c r="G113" s="58">
        <f t="shared" si="14"/>
        <v>1.3160740129524926</v>
      </c>
      <c r="H113" s="58">
        <f t="shared" si="14"/>
        <v>1.4142135623730949</v>
      </c>
      <c r="I113" s="58">
        <f t="shared" si="14"/>
        <v>1.4953487812212205</v>
      </c>
      <c r="J113" s="58">
        <f t="shared" si="14"/>
        <v>1.5650845800732873</v>
      </c>
      <c r="K113" s="58">
        <f t="shared" si="14"/>
        <v>1.6265765616977856</v>
      </c>
      <c r="L113" s="58">
        <f t="shared" si="14"/>
        <v>1.681792830507429</v>
      </c>
      <c r="M113" s="58">
        <f t="shared" si="14"/>
        <v>1.7320508075688774</v>
      </c>
      <c r="N113" s="58">
        <f t="shared" si="14"/>
        <v>1.778279410038923</v>
      </c>
    </row>
    <row r="114" spans="1:14" ht="45" customHeight="1" x14ac:dyDescent="0.45">
      <c r="B114" s="42"/>
      <c r="C114" s="32" t="s">
        <v>169</v>
      </c>
      <c r="D114" s="58">
        <f>D111^(1/5)</f>
        <v>0</v>
      </c>
      <c r="E114" s="58">
        <f t="shared" ref="E114:N114" si="15">E111^(1/5)</f>
        <v>1</v>
      </c>
      <c r="F114" s="58">
        <f t="shared" si="15"/>
        <v>1.1486983549970351</v>
      </c>
      <c r="G114" s="58">
        <f t="shared" si="15"/>
        <v>1.2457309396155174</v>
      </c>
      <c r="H114" s="58">
        <f t="shared" si="15"/>
        <v>1.3195079107728942</v>
      </c>
      <c r="I114" s="58">
        <f t="shared" si="15"/>
        <v>1.3797296614612149</v>
      </c>
      <c r="J114" s="58">
        <f t="shared" si="15"/>
        <v>1.4309690811052556</v>
      </c>
      <c r="K114" s="58">
        <f t="shared" si="15"/>
        <v>1.475773161594552</v>
      </c>
      <c r="L114" s="58">
        <f t="shared" si="15"/>
        <v>1.515716566510398</v>
      </c>
      <c r="M114" s="58">
        <f t="shared" si="15"/>
        <v>1.5518455739153598</v>
      </c>
      <c r="N114" s="58">
        <f t="shared" si="15"/>
        <v>1.5848931924611136</v>
      </c>
    </row>
    <row r="115" spans="1:14" ht="45" customHeight="1" x14ac:dyDescent="0.45">
      <c r="B115" s="42"/>
      <c r="C115" s="32" t="s">
        <v>170</v>
      </c>
      <c r="D115" s="58">
        <f>D111^(1/6)</f>
        <v>0</v>
      </c>
      <c r="E115" s="58">
        <f t="shared" ref="E115:N115" si="16">E111^(1/6)</f>
        <v>1</v>
      </c>
      <c r="F115" s="58">
        <f t="shared" si="16"/>
        <v>1.122462048309373</v>
      </c>
      <c r="G115" s="58">
        <f t="shared" si="16"/>
        <v>1.2009369551760027</v>
      </c>
      <c r="H115" s="58">
        <f t="shared" si="16"/>
        <v>1.2599210498948732</v>
      </c>
      <c r="I115" s="58">
        <f t="shared" si="16"/>
        <v>1.3076604860118306</v>
      </c>
      <c r="J115" s="58">
        <f t="shared" si="16"/>
        <v>1.3480061545972777</v>
      </c>
      <c r="K115" s="58">
        <f t="shared" si="16"/>
        <v>1.3830875542684884</v>
      </c>
      <c r="L115" s="58">
        <f t="shared" si="16"/>
        <v>1.4142135623730949</v>
      </c>
      <c r="M115" s="58">
        <f t="shared" si="16"/>
        <v>1.4422495703074083</v>
      </c>
      <c r="N115" s="58">
        <f t="shared" si="16"/>
        <v>1.4677992676220697</v>
      </c>
    </row>
    <row r="118" spans="1:14" ht="17" x14ac:dyDescent="0.5">
      <c r="A118" s="1" t="s">
        <v>16</v>
      </c>
      <c r="B118" s="2" t="s">
        <v>126</v>
      </c>
    </row>
    <row r="120" spans="1:14" ht="17" x14ac:dyDescent="0.5">
      <c r="A120" s="1" t="s">
        <v>17</v>
      </c>
      <c r="B120" s="2" t="s">
        <v>127</v>
      </c>
    </row>
    <row r="123" spans="1:14" ht="17" x14ac:dyDescent="0.5">
      <c r="A123" s="63" t="s">
        <v>21</v>
      </c>
      <c r="B123" s="63"/>
      <c r="C123" s="63"/>
      <c r="D123" s="63"/>
      <c r="E123" s="63"/>
      <c r="F123" s="63"/>
      <c r="G123" s="63"/>
      <c r="H123" s="63"/>
      <c r="I123" s="63"/>
    </row>
    <row r="124" spans="1:14" ht="17" x14ac:dyDescent="0.5">
      <c r="A124" s="1" t="s">
        <v>23</v>
      </c>
      <c r="B124" s="48" t="s">
        <v>83</v>
      </c>
      <c r="C124" s="24">
        <v>0</v>
      </c>
      <c r="D124" s="24">
        <v>5</v>
      </c>
      <c r="E124" s="24">
        <v>10</v>
      </c>
      <c r="F124" s="24">
        <v>15</v>
      </c>
      <c r="G124" s="24">
        <v>20</v>
      </c>
      <c r="H124" s="24">
        <v>25</v>
      </c>
      <c r="I124" s="24">
        <v>30</v>
      </c>
      <c r="J124" s="24">
        <v>35</v>
      </c>
      <c r="K124" s="24">
        <v>40</v>
      </c>
      <c r="L124" s="24">
        <v>45</v>
      </c>
      <c r="M124" s="24">
        <v>50</v>
      </c>
    </row>
    <row r="125" spans="1:14" ht="19" x14ac:dyDescent="0.5">
      <c r="B125" s="24" t="s">
        <v>171</v>
      </c>
      <c r="C125" s="59">
        <f>C124^2</f>
        <v>0</v>
      </c>
      <c r="D125" s="59">
        <f t="shared" ref="D125:M125" si="17">D124^2</f>
        <v>25</v>
      </c>
      <c r="E125" s="59">
        <f t="shared" si="17"/>
        <v>100</v>
      </c>
      <c r="F125" s="59">
        <f t="shared" si="17"/>
        <v>225</v>
      </c>
      <c r="G125" s="59">
        <f t="shared" si="17"/>
        <v>400</v>
      </c>
      <c r="H125" s="59">
        <f t="shared" si="17"/>
        <v>625</v>
      </c>
      <c r="I125" s="59">
        <f t="shared" si="17"/>
        <v>900</v>
      </c>
      <c r="J125" s="59">
        <f t="shared" si="17"/>
        <v>1225</v>
      </c>
      <c r="K125" s="59">
        <f t="shared" si="17"/>
        <v>1600</v>
      </c>
      <c r="L125" s="59">
        <f t="shared" si="17"/>
        <v>2025</v>
      </c>
      <c r="M125" s="59">
        <f t="shared" si="17"/>
        <v>2500</v>
      </c>
    </row>
    <row r="127" spans="1:14" ht="17" x14ac:dyDescent="0.5">
      <c r="A127" s="1" t="s">
        <v>24</v>
      </c>
      <c r="B127" s="48" t="s">
        <v>83</v>
      </c>
      <c r="C127" s="24">
        <v>0</v>
      </c>
      <c r="D127" s="24">
        <v>5</v>
      </c>
      <c r="E127" s="24">
        <v>10</v>
      </c>
      <c r="F127" s="24">
        <v>15</v>
      </c>
      <c r="G127" s="24">
        <v>20</v>
      </c>
      <c r="H127" s="24">
        <v>25</v>
      </c>
      <c r="I127" s="24">
        <v>30</v>
      </c>
      <c r="J127" s="24">
        <v>35</v>
      </c>
      <c r="K127" s="24">
        <v>40</v>
      </c>
      <c r="L127" s="24">
        <v>45</v>
      </c>
      <c r="M127" s="24">
        <v>50</v>
      </c>
    </row>
    <row r="128" spans="1:14" ht="19" x14ac:dyDescent="0.5">
      <c r="B128" s="24" t="s">
        <v>172</v>
      </c>
      <c r="C128" s="59">
        <f>C127^3</f>
        <v>0</v>
      </c>
      <c r="D128" s="59">
        <f t="shared" ref="D128:M128" si="18">D127^3</f>
        <v>125</v>
      </c>
      <c r="E128" s="59">
        <f t="shared" si="18"/>
        <v>1000</v>
      </c>
      <c r="F128" s="59">
        <f t="shared" si="18"/>
        <v>3375</v>
      </c>
      <c r="G128" s="59">
        <f t="shared" si="18"/>
        <v>8000</v>
      </c>
      <c r="H128" s="59">
        <f t="shared" si="18"/>
        <v>15625</v>
      </c>
      <c r="I128" s="59">
        <f t="shared" si="18"/>
        <v>27000</v>
      </c>
      <c r="J128" s="59">
        <f t="shared" si="18"/>
        <v>42875</v>
      </c>
      <c r="K128" s="59">
        <f t="shared" si="18"/>
        <v>64000</v>
      </c>
      <c r="L128" s="59">
        <f t="shared" si="18"/>
        <v>91125</v>
      </c>
      <c r="M128" s="59">
        <f t="shared" si="18"/>
        <v>125000</v>
      </c>
    </row>
    <row r="130" spans="1:13" ht="19" x14ac:dyDescent="0.5">
      <c r="A130" s="1" t="s">
        <v>25</v>
      </c>
      <c r="B130" s="24" t="s">
        <v>173</v>
      </c>
      <c r="C130" s="24">
        <v>0</v>
      </c>
      <c r="D130" s="24">
        <v>10</v>
      </c>
      <c r="E130" s="24">
        <v>20</v>
      </c>
      <c r="F130" s="24">
        <v>30</v>
      </c>
      <c r="G130" s="24">
        <v>40</v>
      </c>
      <c r="H130" s="24">
        <v>50</v>
      </c>
      <c r="I130" s="24">
        <v>60</v>
      </c>
      <c r="J130" s="24">
        <v>70</v>
      </c>
      <c r="K130" s="24">
        <v>80</v>
      </c>
      <c r="L130" s="24">
        <v>90</v>
      </c>
      <c r="M130" s="24">
        <v>100</v>
      </c>
    </row>
    <row r="131" spans="1:13" ht="17" x14ac:dyDescent="0.5">
      <c r="B131" s="48" t="s">
        <v>101</v>
      </c>
      <c r="C131" s="58">
        <f>SQRT(C130)</f>
        <v>0</v>
      </c>
      <c r="D131" s="58">
        <f t="shared" ref="D131:M131" si="19">SQRT(D130)</f>
        <v>3.1622776601683795</v>
      </c>
      <c r="E131" s="58">
        <f t="shared" si="19"/>
        <v>4.4721359549995796</v>
      </c>
      <c r="F131" s="58">
        <f t="shared" si="19"/>
        <v>5.4772255750516612</v>
      </c>
      <c r="G131" s="58">
        <f t="shared" si="19"/>
        <v>6.324555320336759</v>
      </c>
      <c r="H131" s="58">
        <f t="shared" si="19"/>
        <v>7.0710678118654755</v>
      </c>
      <c r="I131" s="58">
        <f t="shared" si="19"/>
        <v>7.745966692414834</v>
      </c>
      <c r="J131" s="58">
        <f t="shared" si="19"/>
        <v>8.3666002653407556</v>
      </c>
      <c r="K131" s="58">
        <f t="shared" si="19"/>
        <v>8.9442719099991592</v>
      </c>
      <c r="L131" s="58">
        <f t="shared" si="19"/>
        <v>9.4868329805051381</v>
      </c>
      <c r="M131" s="58">
        <f t="shared" si="19"/>
        <v>10</v>
      </c>
    </row>
    <row r="133" spans="1:13" ht="19" x14ac:dyDescent="0.5">
      <c r="A133" s="1" t="s">
        <v>26</v>
      </c>
      <c r="B133" s="24" t="s">
        <v>174</v>
      </c>
      <c r="C133" s="24">
        <v>0</v>
      </c>
      <c r="D133" s="24">
        <v>10</v>
      </c>
      <c r="E133" s="24">
        <v>20</v>
      </c>
      <c r="F133" s="24">
        <v>30</v>
      </c>
      <c r="G133" s="24">
        <v>40</v>
      </c>
      <c r="H133" s="24">
        <v>50</v>
      </c>
      <c r="I133" s="24">
        <v>60</v>
      </c>
      <c r="J133" s="24">
        <v>70</v>
      </c>
      <c r="K133" s="24">
        <v>80</v>
      </c>
      <c r="L133" s="24">
        <v>90</v>
      </c>
      <c r="M133" s="24">
        <v>100</v>
      </c>
    </row>
    <row r="134" spans="1:13" ht="17" x14ac:dyDescent="0.5">
      <c r="B134" s="48" t="s">
        <v>101</v>
      </c>
      <c r="C134" s="58">
        <f>C133^(1/3)</f>
        <v>0</v>
      </c>
      <c r="D134" s="58">
        <f t="shared" ref="D134:M134" si="20">D133^(1/3)</f>
        <v>2.1544346900318838</v>
      </c>
      <c r="E134" s="58">
        <f t="shared" si="20"/>
        <v>2.7144176165949063</v>
      </c>
      <c r="F134" s="58">
        <f t="shared" si="20"/>
        <v>3.1072325059538586</v>
      </c>
      <c r="G134" s="58">
        <f t="shared" si="20"/>
        <v>3.4199518933533941</v>
      </c>
      <c r="H134" s="58">
        <f t="shared" si="20"/>
        <v>3.6840314986403864</v>
      </c>
      <c r="I134" s="58">
        <f t="shared" si="20"/>
        <v>3.9148676411688634</v>
      </c>
      <c r="J134" s="58">
        <f t="shared" si="20"/>
        <v>4.121285299808557</v>
      </c>
      <c r="K134" s="58">
        <f t="shared" si="20"/>
        <v>4.3088693800637659</v>
      </c>
      <c r="L134" s="58">
        <f t="shared" si="20"/>
        <v>4.481404746557164</v>
      </c>
      <c r="M134" s="58">
        <f t="shared" si="20"/>
        <v>4.6415888336127793</v>
      </c>
    </row>
    <row r="136" spans="1:13" ht="17" x14ac:dyDescent="0.5">
      <c r="A136" s="63" t="s">
        <v>22</v>
      </c>
      <c r="B136" s="63"/>
      <c r="C136" s="63"/>
      <c r="D136" s="63"/>
      <c r="E136" s="63"/>
      <c r="F136" s="63"/>
      <c r="G136" s="63"/>
      <c r="H136" s="63"/>
      <c r="I136" s="63"/>
    </row>
    <row r="137" spans="1:13" ht="34" x14ac:dyDescent="0.5">
      <c r="A137" s="1" t="s">
        <v>27</v>
      </c>
      <c r="B137" s="32" t="s">
        <v>97</v>
      </c>
      <c r="C137" s="32" t="s">
        <v>98</v>
      </c>
      <c r="D137" s="33" t="s">
        <v>99</v>
      </c>
    </row>
    <row r="138" spans="1:13" ht="17" x14ac:dyDescent="0.45">
      <c r="B138" s="56">
        <v>8</v>
      </c>
      <c r="C138" s="56">
        <v>6</v>
      </c>
      <c r="D138" s="59">
        <f>SQRT(B138^2+C138^2)</f>
        <v>10</v>
      </c>
      <c r="I138" s="47"/>
    </row>
    <row r="139" spans="1:13" ht="17" x14ac:dyDescent="0.45">
      <c r="B139" s="59">
        <f>SQRT(D139^2-C139^2)</f>
        <v>4</v>
      </c>
      <c r="C139" s="56">
        <v>3</v>
      </c>
      <c r="D139" s="56">
        <v>5</v>
      </c>
    </row>
    <row r="140" spans="1:13" ht="17" x14ac:dyDescent="0.45">
      <c r="B140" s="56">
        <v>3.5</v>
      </c>
      <c r="C140" s="56">
        <v>3.5</v>
      </c>
      <c r="D140" s="60">
        <f>SQRT(B140^2+C140^2)</f>
        <v>4.9497474683058327</v>
      </c>
    </row>
    <row r="141" spans="1:13" ht="17" x14ac:dyDescent="0.45">
      <c r="B141" s="56">
        <v>4.5</v>
      </c>
      <c r="C141" s="60">
        <f>SQRT(D141^2-B141^2)</f>
        <v>11.124297730643494</v>
      </c>
      <c r="D141" s="56">
        <v>12</v>
      </c>
    </row>
    <row r="142" spans="1:13" ht="17" x14ac:dyDescent="0.45">
      <c r="B142" s="60">
        <f>SQRT(D142^2-C142^2)</f>
        <v>13.856045611934164</v>
      </c>
      <c r="C142" s="56">
        <v>9.5</v>
      </c>
      <c r="D142" s="56">
        <v>16.8</v>
      </c>
    </row>
    <row r="143" spans="1:13" ht="17" x14ac:dyDescent="0.45">
      <c r="B143" s="56">
        <v>7.8</v>
      </c>
      <c r="C143" s="60">
        <f>SQRT(D143^2-B143^2)</f>
        <v>11.985407794480754</v>
      </c>
      <c r="D143" s="56">
        <v>14.3</v>
      </c>
    </row>
    <row r="146" spans="1:7" ht="17" x14ac:dyDescent="0.5">
      <c r="A146" s="63" t="s">
        <v>31</v>
      </c>
    </row>
    <row r="147" spans="1:7" ht="17" x14ac:dyDescent="0.5">
      <c r="A147" s="1" t="s">
        <v>28</v>
      </c>
      <c r="B147" s="78" t="s">
        <v>108</v>
      </c>
      <c r="C147" s="79"/>
      <c r="D147" s="79"/>
      <c r="E147" s="79"/>
      <c r="F147" s="79"/>
      <c r="G147" s="80"/>
    </row>
    <row r="148" spans="1:7" ht="30.75" customHeight="1" x14ac:dyDescent="0.45">
      <c r="B148" s="32" t="s">
        <v>107</v>
      </c>
      <c r="C148" s="32" t="s">
        <v>94</v>
      </c>
      <c r="D148" s="32" t="s">
        <v>95</v>
      </c>
      <c r="E148" s="32" t="s">
        <v>96</v>
      </c>
      <c r="F148" s="33" t="s">
        <v>178</v>
      </c>
      <c r="G148" s="33" t="s">
        <v>179</v>
      </c>
    </row>
    <row r="149" spans="1:7" ht="17" x14ac:dyDescent="0.5">
      <c r="B149" s="55">
        <v>1</v>
      </c>
      <c r="C149" s="61">
        <v>24</v>
      </c>
      <c r="D149" s="61">
        <v>12</v>
      </c>
      <c r="E149" s="61">
        <v>28</v>
      </c>
      <c r="F149" s="39">
        <f>(C149+D149+E149)/2</f>
        <v>32</v>
      </c>
      <c r="G149" s="38">
        <f>SQRT(F149*(F149-C149)*(F149-D149)*(F149-E149))</f>
        <v>143.10835055998655</v>
      </c>
    </row>
    <row r="150" spans="1:7" ht="17" x14ac:dyDescent="0.5">
      <c r="B150" s="55">
        <v>2</v>
      </c>
      <c r="C150" s="61">
        <v>12</v>
      </c>
      <c r="D150" s="61">
        <v>6</v>
      </c>
      <c r="E150" s="61">
        <v>14</v>
      </c>
      <c r="F150" s="39">
        <f t="shared" ref="F150:F153" si="21">(C150+D150+E150)/2</f>
        <v>16</v>
      </c>
      <c r="G150" s="38">
        <f t="shared" ref="G150:G153" si="22">SQRT(F150*(F150-C150)*(F150-D150)*(F150-E150))</f>
        <v>35.777087639996637</v>
      </c>
    </row>
    <row r="151" spans="1:7" ht="17" x14ac:dyDescent="0.5">
      <c r="B151" s="55">
        <v>3</v>
      </c>
      <c r="C151" s="61">
        <v>6</v>
      </c>
      <c r="D151" s="61">
        <v>3</v>
      </c>
      <c r="E151" s="61">
        <v>7</v>
      </c>
      <c r="F151" s="39">
        <f t="shared" si="21"/>
        <v>8</v>
      </c>
      <c r="G151" s="38">
        <f t="shared" si="22"/>
        <v>8.9442719099991592</v>
      </c>
    </row>
    <row r="152" spans="1:7" ht="17" x14ac:dyDescent="0.5">
      <c r="B152" s="55">
        <v>4</v>
      </c>
      <c r="C152" s="61">
        <v>3</v>
      </c>
      <c r="D152" s="61">
        <v>1.5</v>
      </c>
      <c r="E152" s="61">
        <v>3.5</v>
      </c>
      <c r="F152" s="39">
        <f t="shared" si="21"/>
        <v>4</v>
      </c>
      <c r="G152" s="38">
        <f t="shared" si="22"/>
        <v>2.2360679774997898</v>
      </c>
    </row>
    <row r="153" spans="1:7" ht="17" x14ac:dyDescent="0.5">
      <c r="B153" s="55">
        <v>5</v>
      </c>
      <c r="C153" s="61">
        <v>1.5</v>
      </c>
      <c r="D153" s="61">
        <v>0.75</v>
      </c>
      <c r="E153" s="61">
        <v>1.75</v>
      </c>
      <c r="F153" s="39">
        <f t="shared" si="21"/>
        <v>2</v>
      </c>
      <c r="G153" s="38">
        <f t="shared" si="22"/>
        <v>0.55901699437494745</v>
      </c>
    </row>
    <row r="155" spans="1:7" ht="17" x14ac:dyDescent="0.5">
      <c r="A155" s="1" t="s">
        <v>29</v>
      </c>
      <c r="B155" s="2" t="s">
        <v>130</v>
      </c>
    </row>
    <row r="157" spans="1:7" ht="17" x14ac:dyDescent="0.5">
      <c r="A157" s="1" t="s">
        <v>30</v>
      </c>
      <c r="B157" s="2" t="s">
        <v>131</v>
      </c>
    </row>
    <row r="158" spans="1:7" x14ac:dyDescent="0.45">
      <c r="B158" s="2" t="s">
        <v>132</v>
      </c>
    </row>
    <row r="242" spans="23:23" ht="16.5" customHeight="1" x14ac:dyDescent="0.45"/>
    <row r="243" spans="23:23" ht="16.5" customHeight="1" x14ac:dyDescent="0.45"/>
    <row r="244" spans="23:23" ht="16.5" customHeight="1" x14ac:dyDescent="0.45"/>
    <row r="245" spans="23:23" x14ac:dyDescent="0.45">
      <c r="W245" s="62"/>
    </row>
    <row r="324" ht="16.5" customHeight="1" x14ac:dyDescent="0.45"/>
    <row r="329" ht="16.5" customHeight="1" x14ac:dyDescent="0.45"/>
    <row r="330" ht="36.75" customHeight="1" x14ac:dyDescent="0.45"/>
    <row r="331" ht="40.5" customHeight="1" x14ac:dyDescent="0.45"/>
  </sheetData>
  <mergeCells count="4">
    <mergeCell ref="A1:I1"/>
    <mergeCell ref="B27:F27"/>
    <mergeCell ref="B63:I63"/>
    <mergeCell ref="B147:G147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0"/>
  <sheetViews>
    <sheetView tabSelected="1" topLeftCell="A15" workbookViewId="0">
      <selection activeCell="B24" sqref="B24"/>
    </sheetView>
  </sheetViews>
  <sheetFormatPr defaultRowHeight="16.5" x14ac:dyDescent="0.45"/>
  <cols>
    <col min="1" max="1" width="10.07421875" bestFit="1" customWidth="1"/>
    <col min="2" max="2" width="10.84375" customWidth="1"/>
    <col min="3" max="5" width="7.84375" customWidth="1"/>
    <col min="6" max="6" width="30.84375" customWidth="1"/>
    <col min="7" max="7" width="40.84375" customWidth="1"/>
    <col min="8" max="9" width="7.84375" customWidth="1"/>
    <col min="10" max="11" width="9.53515625" customWidth="1"/>
    <col min="12" max="18" width="11.15234375" bestFit="1" customWidth="1"/>
    <col min="19" max="19" width="12" bestFit="1" customWidth="1"/>
    <col min="20" max="20" width="11.84375" bestFit="1" customWidth="1"/>
    <col min="21" max="28" width="12" bestFit="1" customWidth="1"/>
    <col min="29" max="29" width="12.15234375" bestFit="1" customWidth="1"/>
  </cols>
  <sheetData>
    <row r="1" spans="1:9" ht="21.5" x14ac:dyDescent="0.6">
      <c r="A1" s="74" t="s">
        <v>31</v>
      </c>
      <c r="B1" s="74"/>
      <c r="C1" s="74"/>
      <c r="D1" s="74"/>
      <c r="E1" s="74"/>
      <c r="F1" s="74"/>
      <c r="G1" s="74"/>
      <c r="H1" s="74"/>
      <c r="I1" s="74"/>
    </row>
    <row r="2" spans="1:9" ht="21.5" x14ac:dyDescent="0.45">
      <c r="A2" s="73" t="s">
        <v>82</v>
      </c>
      <c r="B2" s="73"/>
      <c r="C2" s="73"/>
      <c r="D2" s="73"/>
      <c r="E2" s="73"/>
      <c r="F2" s="73"/>
      <c r="G2" s="73"/>
      <c r="H2" s="73"/>
      <c r="I2" s="73"/>
    </row>
    <row r="4" spans="1:9" x14ac:dyDescent="0.45">
      <c r="B4" t="s">
        <v>104</v>
      </c>
    </row>
    <row r="6" spans="1:9" x14ac:dyDescent="0.45">
      <c r="B6" t="s">
        <v>103</v>
      </c>
    </row>
    <row r="7" spans="1:9" x14ac:dyDescent="0.45">
      <c r="B7" t="s">
        <v>180</v>
      </c>
    </row>
    <row r="8" spans="1:9" x14ac:dyDescent="0.45">
      <c r="B8" t="s">
        <v>181</v>
      </c>
    </row>
    <row r="9" spans="1:9" x14ac:dyDescent="0.45">
      <c r="B9" t="s">
        <v>182</v>
      </c>
    </row>
    <row r="11" spans="1:9" ht="17" x14ac:dyDescent="0.5">
      <c r="A11" s="1" t="s">
        <v>28</v>
      </c>
      <c r="B11" t="s">
        <v>102</v>
      </c>
    </row>
    <row r="13" spans="1:9" ht="34.5" customHeight="1" x14ac:dyDescent="0.45">
      <c r="B13" s="78" t="s">
        <v>108</v>
      </c>
      <c r="C13" s="79"/>
      <c r="D13" s="79"/>
      <c r="E13" s="79"/>
      <c r="F13" s="79"/>
      <c r="G13" s="80"/>
    </row>
    <row r="14" spans="1:9" ht="36" customHeight="1" x14ac:dyDescent="0.45">
      <c r="B14" s="32" t="s">
        <v>107</v>
      </c>
      <c r="C14" s="32" t="s">
        <v>94</v>
      </c>
      <c r="D14" s="32" t="s">
        <v>95</v>
      </c>
      <c r="E14" s="32" t="s">
        <v>96</v>
      </c>
      <c r="F14" s="33" t="s">
        <v>106</v>
      </c>
      <c r="G14" s="32" t="s">
        <v>105</v>
      </c>
    </row>
    <row r="15" spans="1:9" ht="16.5" customHeight="1" x14ac:dyDescent="0.45">
      <c r="B15" s="28">
        <v>1</v>
      </c>
      <c r="C15" s="34">
        <v>24</v>
      </c>
      <c r="D15" s="34">
        <v>12</v>
      </c>
      <c r="E15" s="34">
        <v>28</v>
      </c>
      <c r="F15" s="35">
        <f>(C15+D15+E15)/2</f>
        <v>32</v>
      </c>
      <c r="G15" s="36">
        <f>SQRT(F15*(F15-C15)*(F15-D15)*(F15-E15))</f>
        <v>143.10835055998655</v>
      </c>
    </row>
    <row r="16" spans="1:9" ht="16.5" customHeight="1" x14ac:dyDescent="0.45">
      <c r="B16" s="28">
        <v>2</v>
      </c>
      <c r="C16" s="34">
        <v>12</v>
      </c>
      <c r="D16" s="34">
        <v>6</v>
      </c>
      <c r="E16" s="34">
        <v>14</v>
      </c>
      <c r="F16" s="35">
        <f t="shared" ref="F16:F19" si="0">(C16+D16+E16)/2</f>
        <v>16</v>
      </c>
      <c r="G16" s="36">
        <f t="shared" ref="G16:G19" si="1">SQRT(F16*(F16-C16)*(F16-D16)*(F16-E16))</f>
        <v>35.777087639996637</v>
      </c>
    </row>
    <row r="17" spans="1:7" ht="16.5" customHeight="1" x14ac:dyDescent="0.45">
      <c r="B17" s="28">
        <v>3</v>
      </c>
      <c r="C17" s="34">
        <v>6</v>
      </c>
      <c r="D17" s="34">
        <v>3</v>
      </c>
      <c r="E17" s="34">
        <v>7</v>
      </c>
      <c r="F17" s="35">
        <f t="shared" si="0"/>
        <v>8</v>
      </c>
      <c r="G17" s="36">
        <f t="shared" si="1"/>
        <v>8.9442719099991592</v>
      </c>
    </row>
    <row r="18" spans="1:7" ht="16.5" customHeight="1" x14ac:dyDescent="0.45">
      <c r="B18" s="28">
        <v>4</v>
      </c>
      <c r="C18" s="34">
        <v>3</v>
      </c>
      <c r="D18" s="34">
        <v>1.5</v>
      </c>
      <c r="E18" s="34">
        <v>3.5</v>
      </c>
      <c r="F18" s="35">
        <f t="shared" si="0"/>
        <v>4</v>
      </c>
      <c r="G18" s="36">
        <f t="shared" si="1"/>
        <v>2.2360679774997898</v>
      </c>
    </row>
    <row r="19" spans="1:7" ht="16.5" customHeight="1" x14ac:dyDescent="0.45">
      <c r="B19" s="28">
        <v>5</v>
      </c>
      <c r="C19" s="34">
        <v>1.5</v>
      </c>
      <c r="D19" s="34">
        <v>0.75</v>
      </c>
      <c r="E19" s="34">
        <v>1.75</v>
      </c>
      <c r="F19" s="35">
        <f t="shared" si="0"/>
        <v>2</v>
      </c>
      <c r="G19" s="36">
        <f t="shared" si="1"/>
        <v>0.55901699437494745</v>
      </c>
    </row>
    <row r="22" spans="1:7" ht="17" x14ac:dyDescent="0.5">
      <c r="A22" s="1" t="s">
        <v>29</v>
      </c>
      <c r="B22" t="s">
        <v>109</v>
      </c>
    </row>
    <row r="24" spans="1:7" x14ac:dyDescent="0.45">
      <c r="B24" t="s">
        <v>190</v>
      </c>
    </row>
    <row r="26" spans="1:7" ht="17" x14ac:dyDescent="0.5">
      <c r="A26" s="1" t="s">
        <v>30</v>
      </c>
      <c r="B26" t="s">
        <v>110</v>
      </c>
    </row>
    <row r="30" spans="1:7" ht="17" x14ac:dyDescent="0.5">
      <c r="A30" s="1"/>
    </row>
  </sheetData>
  <mergeCells count="3">
    <mergeCell ref="B13:G13"/>
    <mergeCell ref="A1:I1"/>
    <mergeCell ref="A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6"/>
  <sheetViews>
    <sheetView topLeftCell="A61" zoomScaleNormal="100" workbookViewId="0">
      <selection activeCell="C11" sqref="C11:L11"/>
    </sheetView>
  </sheetViews>
  <sheetFormatPr defaultRowHeight="16.5" x14ac:dyDescent="0.45"/>
  <cols>
    <col min="1" max="1" width="11.53515625" bestFit="1" customWidth="1"/>
    <col min="2" max="2" width="13.15234375" customWidth="1"/>
    <col min="3" max="28" width="7.84375" customWidth="1"/>
  </cols>
  <sheetData>
    <row r="1" spans="1:15" ht="21.5" x14ac:dyDescent="0.6">
      <c r="A1" s="74" t="s">
        <v>19</v>
      </c>
      <c r="B1" s="74"/>
      <c r="C1" s="74"/>
      <c r="D1" s="74"/>
      <c r="E1" s="74"/>
      <c r="F1" s="74"/>
      <c r="G1" s="74"/>
      <c r="H1" s="74"/>
      <c r="I1" s="74"/>
      <c r="J1" s="74"/>
      <c r="K1" s="5"/>
      <c r="L1" s="5"/>
      <c r="M1" s="5"/>
    </row>
    <row r="2" spans="1:15" ht="21.5" x14ac:dyDescent="0.45">
      <c r="A2" s="73" t="s">
        <v>70</v>
      </c>
      <c r="B2" s="73"/>
      <c r="C2" s="73"/>
      <c r="D2" s="73"/>
      <c r="E2" s="73"/>
      <c r="F2" s="73"/>
      <c r="G2" s="73"/>
      <c r="H2" s="73"/>
      <c r="I2" s="73"/>
      <c r="J2" s="73"/>
      <c r="K2" s="6"/>
      <c r="L2" s="6"/>
      <c r="M2" s="6"/>
      <c r="N2" s="4"/>
    </row>
    <row r="3" spans="1:15" ht="16.5" customHeight="1" x14ac:dyDescent="0.45">
      <c r="A3" s="8"/>
      <c r="B3" t="s">
        <v>134</v>
      </c>
      <c r="N3" s="4"/>
    </row>
    <row r="4" spans="1:15" ht="16.5" customHeight="1" x14ac:dyDescent="0.45">
      <c r="A4" s="8"/>
      <c r="B4" t="s">
        <v>46</v>
      </c>
      <c r="O4" s="9"/>
    </row>
    <row r="5" spans="1:15" ht="16.5" customHeight="1" x14ac:dyDescent="0.45">
      <c r="A5" s="11"/>
      <c r="B5" t="s">
        <v>133</v>
      </c>
      <c r="O5" s="9"/>
    </row>
    <row r="6" spans="1:15" ht="16.5" customHeight="1" x14ac:dyDescent="0.5">
      <c r="A6" s="8"/>
      <c r="B6" s="27" t="s">
        <v>47</v>
      </c>
      <c r="C6" s="18"/>
      <c r="O6" s="9"/>
    </row>
    <row r="8" spans="1:15" ht="17" x14ac:dyDescent="0.5">
      <c r="A8" s="1" t="s">
        <v>20</v>
      </c>
      <c r="B8" t="s">
        <v>138</v>
      </c>
    </row>
    <row r="9" spans="1:15" ht="17" x14ac:dyDescent="0.5">
      <c r="A9" s="1"/>
      <c r="B9" s="24" t="s">
        <v>52</v>
      </c>
      <c r="C9" s="24">
        <v>1</v>
      </c>
      <c r="D9" s="24">
        <v>2</v>
      </c>
      <c r="E9" s="24">
        <v>3</v>
      </c>
      <c r="F9" s="24">
        <v>4</v>
      </c>
      <c r="G9" s="24">
        <v>5</v>
      </c>
      <c r="H9" s="24">
        <v>6</v>
      </c>
      <c r="I9" s="24">
        <v>7</v>
      </c>
      <c r="J9" s="24">
        <v>8</v>
      </c>
      <c r="K9" s="24">
        <v>9</v>
      </c>
      <c r="L9" s="24">
        <v>10</v>
      </c>
    </row>
    <row r="10" spans="1:15" ht="18.5" x14ac:dyDescent="0.5">
      <c r="A10" s="7"/>
      <c r="B10" s="24" t="s">
        <v>51</v>
      </c>
      <c r="C10" s="49">
        <f>C9^0</f>
        <v>1</v>
      </c>
      <c r="D10" s="49">
        <f t="shared" ref="D10:L10" si="0">D9^0</f>
        <v>1</v>
      </c>
      <c r="E10" s="49">
        <f t="shared" si="0"/>
        <v>1</v>
      </c>
      <c r="F10" s="49">
        <f t="shared" si="0"/>
        <v>1</v>
      </c>
      <c r="G10" s="49">
        <f t="shared" si="0"/>
        <v>1</v>
      </c>
      <c r="H10" s="49">
        <f t="shared" si="0"/>
        <v>1</v>
      </c>
      <c r="I10" s="49">
        <f t="shared" si="0"/>
        <v>1</v>
      </c>
      <c r="J10" s="49">
        <f t="shared" si="0"/>
        <v>1</v>
      </c>
      <c r="K10" s="49">
        <f t="shared" si="0"/>
        <v>1</v>
      </c>
      <c r="L10" s="49">
        <f t="shared" si="0"/>
        <v>1</v>
      </c>
    </row>
    <row r="11" spans="1:15" ht="18.5" x14ac:dyDescent="0.5">
      <c r="B11" s="24" t="s">
        <v>135</v>
      </c>
      <c r="C11" s="49">
        <f>C9^(1/2)</f>
        <v>1</v>
      </c>
      <c r="D11" s="49">
        <f t="shared" ref="D11:L11" si="1">D9^(1/2)</f>
        <v>1.4142135623730951</v>
      </c>
      <c r="E11" s="49">
        <f t="shared" si="1"/>
        <v>1.7320508075688772</v>
      </c>
      <c r="F11" s="49">
        <f t="shared" si="1"/>
        <v>2</v>
      </c>
      <c r="G11" s="49">
        <f t="shared" si="1"/>
        <v>2.2360679774997898</v>
      </c>
      <c r="H11" s="49">
        <f t="shared" si="1"/>
        <v>2.4494897427831779</v>
      </c>
      <c r="I11" s="49">
        <f t="shared" si="1"/>
        <v>2.6457513110645907</v>
      </c>
      <c r="J11" s="49">
        <f t="shared" si="1"/>
        <v>2.8284271247461903</v>
      </c>
      <c r="K11" s="49">
        <f t="shared" si="1"/>
        <v>3</v>
      </c>
      <c r="L11" s="49">
        <f t="shared" si="1"/>
        <v>3.1622776601683795</v>
      </c>
    </row>
    <row r="12" spans="1:15" ht="16.5" customHeight="1" x14ac:dyDescent="0.5">
      <c r="B12" s="24" t="s">
        <v>136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5" ht="18.5" x14ac:dyDescent="0.5">
      <c r="B13" s="24" t="s">
        <v>137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5" ht="17" x14ac:dyDescent="0.5">
      <c r="B14" s="24" t="s">
        <v>49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</row>
    <row r="18" spans="1:13" ht="21.5" x14ac:dyDescent="0.45">
      <c r="A18" s="13"/>
    </row>
    <row r="19" spans="1:13" ht="21.5" x14ac:dyDescent="0.6">
      <c r="A19" s="74" t="s">
        <v>32</v>
      </c>
      <c r="B19" s="74"/>
      <c r="C19" s="74"/>
      <c r="D19" s="74"/>
      <c r="E19" s="74"/>
      <c r="F19" s="74"/>
      <c r="G19" s="74"/>
      <c r="H19" s="74"/>
      <c r="I19" s="74"/>
      <c r="J19" s="74"/>
    </row>
    <row r="20" spans="1:13" ht="21.5" x14ac:dyDescent="0.45">
      <c r="A20" s="73" t="s">
        <v>71</v>
      </c>
      <c r="B20" s="73"/>
      <c r="C20" s="73"/>
      <c r="D20" s="73"/>
      <c r="E20" s="73"/>
      <c r="F20" s="73"/>
      <c r="G20" s="73"/>
      <c r="H20" s="73"/>
      <c r="I20" s="73"/>
      <c r="J20" s="73"/>
    </row>
    <row r="21" spans="1:13" ht="21.5" x14ac:dyDescent="0.45">
      <c r="A21" s="13"/>
      <c r="B21" t="s">
        <v>53</v>
      </c>
    </row>
    <row r="22" spans="1:13" ht="30" customHeight="1" x14ac:dyDescent="0.45">
      <c r="A22" s="17"/>
      <c r="B22" s="4" t="s">
        <v>54</v>
      </c>
    </row>
    <row r="23" spans="1:13" ht="30" customHeight="1" x14ac:dyDescent="0.45">
      <c r="A23" s="22"/>
      <c r="B23" t="s">
        <v>55</v>
      </c>
    </row>
    <row r="24" spans="1:13" ht="21.5" x14ac:dyDescent="0.45">
      <c r="A24" s="22"/>
      <c r="B24" t="s">
        <v>139</v>
      </c>
    </row>
    <row r="25" spans="1:13" ht="21.5" x14ac:dyDescent="0.5">
      <c r="A25" s="13"/>
      <c r="B25" s="27" t="s">
        <v>65</v>
      </c>
      <c r="M25" s="2"/>
    </row>
    <row r="26" spans="1:13" ht="21.5" x14ac:dyDescent="0.45">
      <c r="A26" s="22"/>
      <c r="B26" s="18"/>
      <c r="M26" s="2"/>
    </row>
    <row r="27" spans="1:13" ht="17" x14ac:dyDescent="0.5">
      <c r="A27" s="1" t="s">
        <v>33</v>
      </c>
      <c r="B27" t="s">
        <v>138</v>
      </c>
      <c r="M27" s="2"/>
    </row>
    <row r="28" spans="1:13" ht="17" x14ac:dyDescent="0.5">
      <c r="A28" s="1"/>
      <c r="B28" s="24" t="s">
        <v>48</v>
      </c>
      <c r="C28" s="24">
        <v>1</v>
      </c>
      <c r="D28" s="24">
        <v>2</v>
      </c>
      <c r="E28" s="24">
        <v>3</v>
      </c>
      <c r="F28" s="24">
        <v>4</v>
      </c>
      <c r="G28" s="24">
        <v>5</v>
      </c>
      <c r="H28" s="24">
        <v>6</v>
      </c>
      <c r="I28" s="24">
        <v>7</v>
      </c>
      <c r="J28" s="24">
        <v>8</v>
      </c>
      <c r="K28" s="24">
        <v>9</v>
      </c>
      <c r="L28" s="24">
        <v>10</v>
      </c>
    </row>
    <row r="29" spans="1:13" ht="19" x14ac:dyDescent="0.5">
      <c r="A29" s="1"/>
      <c r="B29" s="24" t="s">
        <v>140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3" ht="19" x14ac:dyDescent="0.5">
      <c r="A30" s="7"/>
      <c r="B30" s="24" t="s">
        <v>141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1:13" ht="19" x14ac:dyDescent="0.5">
      <c r="A31" s="7"/>
      <c r="B31" s="24" t="s">
        <v>142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15"/>
    </row>
    <row r="32" spans="1:13" ht="35.15" customHeight="1" x14ac:dyDescent="0.5">
      <c r="A32" s="2"/>
      <c r="B32" s="24"/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1:29" ht="35.15" customHeight="1" x14ac:dyDescent="0.5">
      <c r="A33" s="2"/>
      <c r="B33" s="24"/>
      <c r="C33" s="49"/>
      <c r="D33" s="49"/>
      <c r="E33" s="49"/>
      <c r="F33" s="49"/>
      <c r="G33" s="49"/>
      <c r="H33" s="49"/>
      <c r="I33" s="49"/>
      <c r="J33" s="49"/>
      <c r="K33" s="49"/>
      <c r="L33" s="49"/>
      <c r="AB33" s="14"/>
      <c r="AC33" s="14"/>
    </row>
    <row r="34" spans="1:29" ht="35.15" customHeight="1" x14ac:dyDescent="0.5">
      <c r="A34" s="2"/>
      <c r="B34" s="24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29" ht="21.5" x14ac:dyDescent="0.45">
      <c r="A35" s="2"/>
      <c r="B35" s="23"/>
      <c r="C35" s="23"/>
      <c r="D35" s="23"/>
      <c r="E35" s="23"/>
      <c r="F35" s="23"/>
      <c r="G35" s="23"/>
      <c r="H35" s="23"/>
      <c r="I35" s="23"/>
      <c r="J35" s="23"/>
      <c r="K35" s="2"/>
      <c r="L35" s="2"/>
    </row>
    <row r="36" spans="1:29" ht="21.5" x14ac:dyDescent="0.45">
      <c r="A36" s="2"/>
      <c r="B36" s="23"/>
      <c r="C36" s="23"/>
      <c r="D36" s="23"/>
      <c r="E36" s="23"/>
      <c r="F36" s="23"/>
      <c r="G36" s="23"/>
      <c r="H36" s="23"/>
      <c r="I36" s="23"/>
      <c r="J36" s="23"/>
      <c r="K36" s="2"/>
      <c r="L36" s="2"/>
    </row>
    <row r="37" spans="1:29" ht="21.5" x14ac:dyDescent="0.5">
      <c r="A37" s="1" t="s">
        <v>34</v>
      </c>
      <c r="B37" t="s">
        <v>143</v>
      </c>
      <c r="C37" s="22"/>
      <c r="D37" s="22"/>
      <c r="E37" s="22"/>
      <c r="F37" s="22"/>
      <c r="G37" s="22"/>
      <c r="H37" s="22"/>
      <c r="I37" s="22"/>
      <c r="J37" s="22"/>
    </row>
    <row r="38" spans="1:29" ht="21.5" x14ac:dyDescent="0.5">
      <c r="A38" s="1"/>
      <c r="B38" s="22"/>
      <c r="C38" s="22"/>
      <c r="D38" s="22"/>
      <c r="E38" s="22"/>
      <c r="F38" s="22"/>
      <c r="G38" s="22"/>
      <c r="H38" s="22"/>
      <c r="I38" s="22"/>
      <c r="J38" s="22"/>
    </row>
    <row r="40" spans="1:29" ht="21.5" x14ac:dyDescent="0.6">
      <c r="A40" s="74" t="s">
        <v>38</v>
      </c>
      <c r="B40" s="74"/>
      <c r="C40" s="74"/>
      <c r="D40" s="74"/>
      <c r="E40" s="74"/>
      <c r="F40" s="74"/>
      <c r="G40" s="74"/>
      <c r="H40" s="74"/>
      <c r="I40" s="74"/>
      <c r="J40" s="74"/>
    </row>
    <row r="41" spans="1:29" ht="21.5" x14ac:dyDescent="0.45">
      <c r="A41" s="73" t="s">
        <v>44</v>
      </c>
      <c r="B41" s="73"/>
      <c r="C41" s="73"/>
      <c r="D41" s="73"/>
      <c r="E41" s="73"/>
      <c r="F41" s="73"/>
      <c r="G41" s="73"/>
      <c r="H41" s="73"/>
      <c r="I41" s="73"/>
      <c r="J41" s="73"/>
    </row>
    <row r="42" spans="1:29" x14ac:dyDescent="0.45">
      <c r="B42" t="s">
        <v>56</v>
      </c>
    </row>
    <row r="43" spans="1:29" x14ac:dyDescent="0.45">
      <c r="B43" t="s">
        <v>57</v>
      </c>
    </row>
    <row r="44" spans="1:29" ht="17" x14ac:dyDescent="0.5">
      <c r="B44" s="27" t="s">
        <v>58</v>
      </c>
    </row>
    <row r="46" spans="1:29" ht="17" x14ac:dyDescent="0.5">
      <c r="A46" s="1" t="s">
        <v>39</v>
      </c>
      <c r="B46" t="s">
        <v>138</v>
      </c>
    </row>
    <row r="47" spans="1:29" ht="17" x14ac:dyDescent="0.5">
      <c r="A47" s="1"/>
      <c r="B47" s="25" t="s">
        <v>48</v>
      </c>
      <c r="C47" s="25">
        <v>0</v>
      </c>
      <c r="D47" s="25">
        <v>1</v>
      </c>
      <c r="E47" s="25">
        <v>2</v>
      </c>
      <c r="F47" s="25">
        <v>3</v>
      </c>
      <c r="G47" s="25">
        <v>4</v>
      </c>
      <c r="H47" s="25">
        <v>5</v>
      </c>
      <c r="I47" s="25">
        <v>6</v>
      </c>
      <c r="J47" s="25">
        <v>7</v>
      </c>
      <c r="K47" s="25">
        <v>8</v>
      </c>
      <c r="L47" s="25">
        <v>9</v>
      </c>
      <c r="M47" s="25">
        <v>10</v>
      </c>
    </row>
    <row r="48" spans="1:29" ht="20.149999999999999" customHeight="1" x14ac:dyDescent="0.45">
      <c r="A48" s="7"/>
      <c r="B48" s="25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</row>
    <row r="50" spans="1:10" ht="17" x14ac:dyDescent="0.5">
      <c r="A50" s="1" t="s">
        <v>40</v>
      </c>
      <c r="B50" t="s">
        <v>59</v>
      </c>
    </row>
    <row r="54" spans="1:10" ht="17" x14ac:dyDescent="0.5">
      <c r="A54" s="1" t="s">
        <v>42</v>
      </c>
      <c r="B54" t="s">
        <v>64</v>
      </c>
    </row>
    <row r="58" spans="1:10" ht="21.5" x14ac:dyDescent="0.6">
      <c r="A58" s="1"/>
      <c r="B58" s="21"/>
      <c r="C58" s="21"/>
      <c r="D58" s="21"/>
      <c r="E58" s="21"/>
      <c r="F58" s="21"/>
      <c r="G58" s="21"/>
      <c r="H58" s="21"/>
      <c r="I58" s="21"/>
      <c r="J58" s="21"/>
    </row>
    <row r="59" spans="1:10" ht="21.5" x14ac:dyDescent="0.5">
      <c r="A59" s="1"/>
      <c r="B59" s="22"/>
      <c r="C59" s="22"/>
      <c r="D59" s="22"/>
      <c r="E59" s="22"/>
      <c r="F59" s="22"/>
      <c r="G59" s="22"/>
      <c r="H59" s="22"/>
      <c r="I59" s="22"/>
      <c r="J59" s="22"/>
    </row>
    <row r="61" spans="1:10" ht="21.5" x14ac:dyDescent="0.6">
      <c r="A61" s="74" t="s">
        <v>41</v>
      </c>
      <c r="B61" s="74"/>
      <c r="C61" s="74"/>
      <c r="D61" s="74"/>
      <c r="E61" s="74"/>
      <c r="F61" s="74"/>
      <c r="G61" s="74"/>
      <c r="H61" s="74"/>
      <c r="I61" s="74"/>
      <c r="J61" s="74"/>
    </row>
    <row r="62" spans="1:10" ht="21.5" x14ac:dyDescent="0.45">
      <c r="A62" s="73" t="s">
        <v>45</v>
      </c>
      <c r="B62" s="73"/>
      <c r="C62" s="73"/>
      <c r="D62" s="73"/>
      <c r="E62" s="73"/>
      <c r="F62" s="73"/>
      <c r="G62" s="73"/>
      <c r="H62" s="73"/>
      <c r="I62" s="73"/>
      <c r="J62" s="73"/>
    </row>
    <row r="63" spans="1:10" x14ac:dyDescent="0.45">
      <c r="B63" t="s">
        <v>60</v>
      </c>
    </row>
    <row r="64" spans="1:10" x14ac:dyDescent="0.45">
      <c r="B64" t="s">
        <v>144</v>
      </c>
    </row>
    <row r="65" spans="1:13" x14ac:dyDescent="0.45">
      <c r="B65" t="s">
        <v>145</v>
      </c>
    </row>
    <row r="66" spans="1:13" x14ac:dyDescent="0.45">
      <c r="B66" t="s">
        <v>61</v>
      </c>
    </row>
    <row r="67" spans="1:13" x14ac:dyDescent="0.45">
      <c r="B67" s="18" t="s">
        <v>62</v>
      </c>
    </row>
    <row r="68" spans="1:13" ht="17" x14ac:dyDescent="0.5">
      <c r="B68" s="1" t="s">
        <v>63</v>
      </c>
    </row>
    <row r="70" spans="1:13" ht="17" x14ac:dyDescent="0.5">
      <c r="A70" s="1" t="s">
        <v>43</v>
      </c>
      <c r="B70" t="s">
        <v>138</v>
      </c>
    </row>
    <row r="71" spans="1:13" s="2" customFormat="1" ht="17" x14ac:dyDescent="0.5">
      <c r="B71" s="24" t="s">
        <v>48</v>
      </c>
      <c r="C71" s="24">
        <v>0</v>
      </c>
      <c r="D71" s="24">
        <v>1</v>
      </c>
      <c r="E71" s="24">
        <v>2</v>
      </c>
      <c r="F71" s="24">
        <v>3</v>
      </c>
      <c r="G71" s="24">
        <v>4</v>
      </c>
      <c r="H71" s="24">
        <v>5</v>
      </c>
      <c r="I71" s="24">
        <v>6</v>
      </c>
      <c r="J71" s="24">
        <v>7</v>
      </c>
      <c r="K71" s="24">
        <v>8</v>
      </c>
      <c r="L71" s="24">
        <v>9</v>
      </c>
      <c r="M71" s="24">
        <v>10</v>
      </c>
    </row>
    <row r="72" spans="1:13" s="2" customFormat="1" ht="20.149999999999999" customHeight="1" x14ac:dyDescent="0.5">
      <c r="A72" s="41" t="s">
        <v>66</v>
      </c>
      <c r="B72" s="68" t="s">
        <v>183</v>
      </c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</row>
    <row r="73" spans="1:13" s="2" customFormat="1" ht="20.149999999999999" customHeight="1" x14ac:dyDescent="0.5">
      <c r="A73" s="41" t="s">
        <v>67</v>
      </c>
      <c r="B73" s="68" t="s">
        <v>184</v>
      </c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</row>
    <row r="74" spans="1:13" s="2" customFormat="1" ht="20.149999999999999" customHeight="1" x14ac:dyDescent="0.5">
      <c r="A74" s="41" t="s">
        <v>68</v>
      </c>
      <c r="B74" s="68" t="s">
        <v>185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</row>
    <row r="75" spans="1:13" s="2" customFormat="1" ht="20.149999999999999" customHeight="1" x14ac:dyDescent="0.45"/>
    <row r="76" spans="1:13" ht="17" x14ac:dyDescent="0.5">
      <c r="A76" s="1"/>
    </row>
  </sheetData>
  <mergeCells count="8">
    <mergeCell ref="A62:J62"/>
    <mergeCell ref="A1:J1"/>
    <mergeCell ref="A2:J2"/>
    <mergeCell ref="A19:J19"/>
    <mergeCell ref="A20:J20"/>
    <mergeCell ref="A41:J41"/>
    <mergeCell ref="A40:J40"/>
    <mergeCell ref="A61:J6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workbookViewId="0">
      <selection activeCell="B16" sqref="B16"/>
    </sheetView>
  </sheetViews>
  <sheetFormatPr defaultRowHeight="16.5" x14ac:dyDescent="0.45"/>
  <cols>
    <col min="1" max="1" width="9.53515625" customWidth="1"/>
    <col min="2" max="2" width="13.84375" customWidth="1"/>
    <col min="3" max="3" width="12.61328125" bestFit="1" customWidth="1"/>
    <col min="4" max="4" width="11.07421875" bestFit="1" customWidth="1"/>
    <col min="6" max="6" width="10.3828125" customWidth="1"/>
    <col min="7" max="7" width="9.4609375" bestFit="1" customWidth="1"/>
    <col min="8" max="8" width="9.61328125" bestFit="1" customWidth="1"/>
    <col min="10" max="10" width="8.921875" customWidth="1"/>
  </cols>
  <sheetData>
    <row r="1" spans="1:12" ht="21.5" x14ac:dyDescent="0.6">
      <c r="A1" s="74" t="s">
        <v>3</v>
      </c>
      <c r="B1" s="74"/>
      <c r="C1" s="74"/>
      <c r="D1" s="74"/>
      <c r="E1" s="74"/>
      <c r="F1" s="74"/>
      <c r="G1" s="74"/>
      <c r="H1" s="74"/>
      <c r="I1" s="74"/>
      <c r="J1" s="5"/>
      <c r="K1" s="5"/>
      <c r="L1" s="5"/>
    </row>
    <row r="2" spans="1:12" s="4" customFormat="1" ht="16.5" customHeight="1" x14ac:dyDescent="0.45">
      <c r="A2" s="73" t="s">
        <v>69</v>
      </c>
      <c r="B2" s="73"/>
      <c r="C2" s="73"/>
      <c r="D2" s="73"/>
      <c r="E2" s="73"/>
      <c r="F2" s="73"/>
      <c r="G2" s="73"/>
      <c r="H2" s="73"/>
      <c r="I2" s="73"/>
      <c r="J2" s="6"/>
      <c r="K2" s="6"/>
      <c r="L2" s="6"/>
    </row>
    <row r="3" spans="1:12" s="4" customFormat="1" ht="16.5" customHeight="1" x14ac:dyDescent="0.45">
      <c r="C3"/>
      <c r="D3"/>
      <c r="E3"/>
      <c r="F3"/>
      <c r="G3"/>
      <c r="H3"/>
      <c r="I3"/>
      <c r="J3" s="6"/>
      <c r="K3" s="6"/>
      <c r="L3" s="6"/>
    </row>
    <row r="4" spans="1:12" ht="16.5" customHeight="1" x14ac:dyDescent="0.45">
      <c r="B4" s="4" t="s">
        <v>87</v>
      </c>
    </row>
    <row r="5" spans="1:12" s="2" customFormat="1" x14ac:dyDescent="0.45"/>
    <row r="6" spans="1:12" s="2" customFormat="1" x14ac:dyDescent="0.45"/>
    <row r="7" spans="1:12" s="2" customFormat="1" x14ac:dyDescent="0.45"/>
    <row r="8" spans="1:12" s="2" customFormat="1" ht="17" x14ac:dyDescent="0.5">
      <c r="A8" s="1" t="s">
        <v>1</v>
      </c>
      <c r="B8" s="2" t="s">
        <v>84</v>
      </c>
    </row>
    <row r="9" spans="1:12" s="2" customFormat="1" ht="17" x14ac:dyDescent="0.5">
      <c r="A9" s="1"/>
    </row>
    <row r="10" spans="1:12" s="2" customFormat="1" ht="20.149999999999999" customHeight="1" x14ac:dyDescent="0.5">
      <c r="B10" s="48" t="s">
        <v>69</v>
      </c>
      <c r="C10" s="48" t="s">
        <v>86</v>
      </c>
    </row>
    <row r="11" spans="1:12" s="2" customFormat="1" ht="20.149999999999999" customHeight="1" x14ac:dyDescent="0.45">
      <c r="B11" s="43" t="s">
        <v>148</v>
      </c>
      <c r="C11" s="44">
        <f>12*10^-4</f>
        <v>1.2000000000000001E-3</v>
      </c>
      <c r="D11" s="2" t="s">
        <v>154</v>
      </c>
      <c r="H11" s="45" t="s">
        <v>85</v>
      </c>
    </row>
    <row r="12" spans="1:12" s="2" customFormat="1" ht="20.149999999999999" customHeight="1" x14ac:dyDescent="0.45">
      <c r="B12" s="43" t="s">
        <v>149</v>
      </c>
      <c r="C12" s="44">
        <f>56*10^-1</f>
        <v>5.6000000000000005</v>
      </c>
    </row>
    <row r="13" spans="1:12" s="2" customFormat="1" ht="20.149999999999999" customHeight="1" x14ac:dyDescent="0.45">
      <c r="B13" s="43" t="s">
        <v>150</v>
      </c>
      <c r="C13" s="44">
        <f>4.56*10</f>
        <v>45.599999999999994</v>
      </c>
    </row>
    <row r="14" spans="1:12" s="2" customFormat="1" ht="20.149999999999999" customHeight="1" x14ac:dyDescent="0.45">
      <c r="B14" s="43" t="s">
        <v>151</v>
      </c>
      <c r="C14" s="44">
        <f>4.56*10^2</f>
        <v>455.99999999999994</v>
      </c>
    </row>
    <row r="15" spans="1:12" s="2" customFormat="1" ht="20.149999999999999" customHeight="1" x14ac:dyDescent="0.45">
      <c r="B15" s="43" t="s">
        <v>152</v>
      </c>
      <c r="C15" s="44">
        <f>4.56*10^3</f>
        <v>4560</v>
      </c>
    </row>
    <row r="16" spans="1:12" s="2" customFormat="1" ht="20.149999999999999" customHeight="1" x14ac:dyDescent="0.45">
      <c r="B16" s="43" t="s">
        <v>153</v>
      </c>
      <c r="C16" s="44">
        <f>150*10^0</f>
        <v>150</v>
      </c>
    </row>
    <row r="17" spans="1:12" s="2" customFormat="1" x14ac:dyDescent="0.45"/>
    <row r="18" spans="1:12" s="2" customFormat="1" ht="17" x14ac:dyDescent="0.5">
      <c r="D18" s="1"/>
    </row>
    <row r="19" spans="1:12" s="2" customFormat="1" ht="17" x14ac:dyDescent="0.5">
      <c r="A19" s="1"/>
      <c r="B19" s="46"/>
    </row>
    <row r="20" spans="1:12" s="2" customFormat="1" x14ac:dyDescent="0.45">
      <c r="C20" s="47"/>
    </row>
    <row r="21" spans="1:12" s="2" customFormat="1" x14ac:dyDescent="0.45"/>
    <row r="22" spans="1:12" s="2" customFormat="1" ht="17" x14ac:dyDescent="0.5">
      <c r="A22" s="1"/>
    </row>
    <row r="23" spans="1:12" s="2" customFormat="1" x14ac:dyDescent="0.45"/>
    <row r="24" spans="1:12" s="2" customFormat="1" x14ac:dyDescent="0.45"/>
    <row r="25" spans="1:12" s="2" customFormat="1" ht="17" x14ac:dyDescent="0.5">
      <c r="A25" s="1"/>
    </row>
    <row r="26" spans="1:12" s="2" customFormat="1" ht="17" x14ac:dyDescent="0.5">
      <c r="A26" s="1"/>
    </row>
    <row r="27" spans="1:12" x14ac:dyDescent="0.45">
      <c r="L27" s="2"/>
    </row>
    <row r="28" spans="1:12" x14ac:dyDescent="0.45">
      <c r="L28" s="2"/>
    </row>
    <row r="29" spans="1:12" x14ac:dyDescent="0.45">
      <c r="L29" s="2"/>
    </row>
    <row r="30" spans="1:12" ht="17" x14ac:dyDescent="0.5">
      <c r="A30" s="1"/>
      <c r="C30" s="2"/>
      <c r="D30" s="2"/>
      <c r="F30" s="2"/>
      <c r="H30" s="2"/>
      <c r="I30" s="2"/>
      <c r="J30" s="2"/>
      <c r="L30" s="2"/>
    </row>
    <row r="32" spans="1:12" ht="17" x14ac:dyDescent="0.5">
      <c r="A32" s="1"/>
    </row>
  </sheetData>
  <mergeCells count="2">
    <mergeCell ref="A1:I1"/>
    <mergeCell ref="A2:I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>
      <selection activeCell="C13" sqref="C13:M13"/>
    </sheetView>
  </sheetViews>
  <sheetFormatPr defaultRowHeight="16.5" x14ac:dyDescent="0.45"/>
  <cols>
    <col min="1" max="1" width="9.53515625" customWidth="1"/>
    <col min="2" max="2" width="13.84375" customWidth="1"/>
    <col min="3" max="3" width="8.921875" customWidth="1"/>
    <col min="4" max="4" width="11.07421875" bestFit="1" customWidth="1"/>
    <col min="8" max="8" width="8.921875" customWidth="1"/>
    <col min="10" max="10" width="8.921875" customWidth="1"/>
  </cols>
  <sheetData>
    <row r="1" spans="1:13" ht="21.5" x14ac:dyDescent="0.6">
      <c r="A1" s="74" t="s">
        <v>4</v>
      </c>
      <c r="B1" s="74"/>
      <c r="C1" s="74"/>
      <c r="D1" s="74"/>
      <c r="E1" s="74"/>
      <c r="F1" s="74"/>
      <c r="G1" s="74"/>
      <c r="H1" s="74"/>
      <c r="I1" s="74"/>
      <c r="J1" s="5"/>
      <c r="K1" s="5"/>
      <c r="L1" s="5"/>
    </row>
    <row r="2" spans="1:13" s="4" customFormat="1" ht="16.5" customHeight="1" x14ac:dyDescent="0.45">
      <c r="A2" s="73" t="s">
        <v>69</v>
      </c>
      <c r="B2" s="73"/>
      <c r="C2" s="73"/>
      <c r="D2" s="73"/>
      <c r="E2" s="73"/>
      <c r="F2" s="73"/>
      <c r="G2" s="73"/>
      <c r="H2" s="73"/>
      <c r="I2" s="73"/>
      <c r="J2" s="6"/>
      <c r="K2" s="6"/>
      <c r="L2" s="6"/>
    </row>
    <row r="5" spans="1:13" ht="17" x14ac:dyDescent="0.5">
      <c r="A5" s="1" t="s">
        <v>2</v>
      </c>
      <c r="B5" t="s">
        <v>138</v>
      </c>
    </row>
    <row r="6" spans="1:13" s="2" customFormat="1" ht="17" x14ac:dyDescent="0.5">
      <c r="A6" s="1"/>
      <c r="B6" s="24" t="s">
        <v>48</v>
      </c>
      <c r="C6" s="24">
        <v>-5</v>
      </c>
      <c r="D6" s="24">
        <v>-4</v>
      </c>
      <c r="E6" s="24">
        <v>-3</v>
      </c>
      <c r="F6" s="24">
        <v>-2</v>
      </c>
      <c r="G6" s="24">
        <v>-1</v>
      </c>
      <c r="H6" s="24">
        <v>0</v>
      </c>
      <c r="I6" s="24">
        <v>1</v>
      </c>
      <c r="J6" s="24">
        <v>2</v>
      </c>
      <c r="K6" s="24">
        <v>3</v>
      </c>
      <c r="L6" s="24">
        <v>4</v>
      </c>
      <c r="M6" s="24">
        <v>5</v>
      </c>
    </row>
    <row r="7" spans="1:13" s="2" customFormat="1" ht="20.149999999999999" customHeight="1" x14ac:dyDescent="0.5">
      <c r="B7" s="24" t="s">
        <v>155</v>
      </c>
      <c r="C7" s="40">
        <f>C6^0</f>
        <v>1</v>
      </c>
      <c r="D7" s="40">
        <f t="shared" ref="D7:M7" si="0">D6^0</f>
        <v>1</v>
      </c>
      <c r="E7" s="40">
        <f t="shared" si="0"/>
        <v>1</v>
      </c>
      <c r="F7" s="40">
        <f t="shared" si="0"/>
        <v>1</v>
      </c>
      <c r="G7" s="40">
        <f t="shared" si="0"/>
        <v>1</v>
      </c>
      <c r="H7" s="40" t="e">
        <f>H6^0</f>
        <v>#NUM!</v>
      </c>
      <c r="I7" s="40">
        <f t="shared" si="0"/>
        <v>1</v>
      </c>
      <c r="J7" s="40">
        <f t="shared" si="0"/>
        <v>1</v>
      </c>
      <c r="K7" s="40">
        <f t="shared" si="0"/>
        <v>1</v>
      </c>
      <c r="L7" s="40">
        <f t="shared" si="0"/>
        <v>1</v>
      </c>
      <c r="M7" s="40">
        <f t="shared" si="0"/>
        <v>1</v>
      </c>
    </row>
    <row r="8" spans="1:13" s="2" customFormat="1" ht="20.149999999999999" customHeight="1" x14ac:dyDescent="0.5">
      <c r="B8" s="24" t="s">
        <v>156</v>
      </c>
      <c r="C8" s="40">
        <f>C6^1</f>
        <v>-5</v>
      </c>
      <c r="D8" s="40">
        <f t="shared" ref="D8:M8" si="1">D6^1</f>
        <v>-4</v>
      </c>
      <c r="E8" s="40">
        <f t="shared" si="1"/>
        <v>-3</v>
      </c>
      <c r="F8" s="40">
        <f t="shared" si="1"/>
        <v>-2</v>
      </c>
      <c r="G8" s="40">
        <f t="shared" si="1"/>
        <v>-1</v>
      </c>
      <c r="H8" s="40">
        <f t="shared" si="1"/>
        <v>0</v>
      </c>
      <c r="I8" s="40">
        <f t="shared" si="1"/>
        <v>1</v>
      </c>
      <c r="J8" s="40">
        <f t="shared" si="1"/>
        <v>2</v>
      </c>
      <c r="K8" s="40">
        <f t="shared" si="1"/>
        <v>3</v>
      </c>
      <c r="L8" s="40">
        <f t="shared" si="1"/>
        <v>4</v>
      </c>
      <c r="M8" s="40">
        <f t="shared" si="1"/>
        <v>5</v>
      </c>
    </row>
    <row r="9" spans="1:13" s="2" customFormat="1" ht="20.149999999999999" customHeight="1" x14ac:dyDescent="0.5">
      <c r="B9" s="24" t="s">
        <v>157</v>
      </c>
      <c r="C9" s="40">
        <f>C6^2</f>
        <v>25</v>
      </c>
      <c r="D9" s="40">
        <f t="shared" ref="D9:M9" si="2">D6^2</f>
        <v>16</v>
      </c>
      <c r="E9" s="40">
        <f t="shared" si="2"/>
        <v>9</v>
      </c>
      <c r="F9" s="40">
        <f t="shared" si="2"/>
        <v>4</v>
      </c>
      <c r="G9" s="40">
        <f t="shared" si="2"/>
        <v>1</v>
      </c>
      <c r="H9" s="40">
        <f t="shared" si="2"/>
        <v>0</v>
      </c>
      <c r="I9" s="40">
        <f t="shared" si="2"/>
        <v>1</v>
      </c>
      <c r="J9" s="40">
        <f t="shared" si="2"/>
        <v>4</v>
      </c>
      <c r="K9" s="40">
        <f t="shared" si="2"/>
        <v>9</v>
      </c>
      <c r="L9" s="40">
        <f t="shared" si="2"/>
        <v>16</v>
      </c>
      <c r="M9" s="40">
        <f t="shared" si="2"/>
        <v>25</v>
      </c>
    </row>
    <row r="10" spans="1:13" s="2" customFormat="1" ht="20.149999999999999" customHeight="1" x14ac:dyDescent="0.5">
      <c r="B10" s="24" t="s">
        <v>158</v>
      </c>
      <c r="C10" s="40">
        <f>C6^3</f>
        <v>-125</v>
      </c>
      <c r="D10" s="40">
        <f t="shared" ref="D10:M10" si="3">D6^3</f>
        <v>-64</v>
      </c>
      <c r="E10" s="40">
        <f t="shared" si="3"/>
        <v>-27</v>
      </c>
      <c r="F10" s="40">
        <f t="shared" si="3"/>
        <v>-8</v>
      </c>
      <c r="G10" s="40">
        <f t="shared" si="3"/>
        <v>-1</v>
      </c>
      <c r="H10" s="40">
        <f t="shared" si="3"/>
        <v>0</v>
      </c>
      <c r="I10" s="40">
        <f t="shared" si="3"/>
        <v>1</v>
      </c>
      <c r="J10" s="40">
        <f t="shared" si="3"/>
        <v>8</v>
      </c>
      <c r="K10" s="40">
        <f t="shared" si="3"/>
        <v>27</v>
      </c>
      <c r="L10" s="40">
        <f t="shared" si="3"/>
        <v>64</v>
      </c>
      <c r="M10" s="40">
        <f t="shared" si="3"/>
        <v>125</v>
      </c>
    </row>
    <row r="11" spans="1:13" s="2" customFormat="1" ht="20.149999999999999" customHeight="1" x14ac:dyDescent="0.5">
      <c r="B11" s="24" t="s">
        <v>140</v>
      </c>
      <c r="C11" s="40">
        <f>C6^-1</f>
        <v>-0.2</v>
      </c>
      <c r="D11" s="40">
        <f t="shared" ref="D11:M11" si="4">D6^-1</f>
        <v>-0.25</v>
      </c>
      <c r="E11" s="40">
        <f t="shared" si="4"/>
        <v>-0.33333333333333331</v>
      </c>
      <c r="F11" s="40">
        <f t="shared" si="4"/>
        <v>-0.5</v>
      </c>
      <c r="G11" s="40">
        <f t="shared" si="4"/>
        <v>-1</v>
      </c>
      <c r="H11" s="40" t="e">
        <f t="shared" si="4"/>
        <v>#DIV/0!</v>
      </c>
      <c r="I11" s="40">
        <f t="shared" si="4"/>
        <v>1</v>
      </c>
      <c r="J11" s="40">
        <f t="shared" si="4"/>
        <v>0.5</v>
      </c>
      <c r="K11" s="40">
        <f t="shared" si="4"/>
        <v>0.33333333333333331</v>
      </c>
      <c r="L11" s="40">
        <f t="shared" si="4"/>
        <v>0.25</v>
      </c>
      <c r="M11" s="40">
        <f t="shared" si="4"/>
        <v>0.2</v>
      </c>
    </row>
    <row r="12" spans="1:13" s="2" customFormat="1" ht="20.149999999999999" customHeight="1" x14ac:dyDescent="0.5">
      <c r="B12" s="24" t="s">
        <v>159</v>
      </c>
      <c r="C12" s="40">
        <f>C6^-2</f>
        <v>0.04</v>
      </c>
      <c r="D12" s="40">
        <f t="shared" ref="D12:M12" si="5">D6^-2</f>
        <v>6.25E-2</v>
      </c>
      <c r="E12" s="40">
        <f t="shared" si="5"/>
        <v>0.1111111111111111</v>
      </c>
      <c r="F12" s="40">
        <f t="shared" si="5"/>
        <v>0.25</v>
      </c>
      <c r="G12" s="40">
        <f t="shared" si="5"/>
        <v>1</v>
      </c>
      <c r="H12" s="40" t="e">
        <f t="shared" si="5"/>
        <v>#DIV/0!</v>
      </c>
      <c r="I12" s="40">
        <f t="shared" si="5"/>
        <v>1</v>
      </c>
      <c r="J12" s="40">
        <f t="shared" si="5"/>
        <v>0.25</v>
      </c>
      <c r="K12" s="40">
        <f t="shared" si="5"/>
        <v>0.1111111111111111</v>
      </c>
      <c r="L12" s="40">
        <f t="shared" si="5"/>
        <v>6.25E-2</v>
      </c>
      <c r="M12" s="40">
        <f t="shared" si="5"/>
        <v>0.04</v>
      </c>
    </row>
    <row r="13" spans="1:13" s="2" customFormat="1" ht="20.149999999999999" customHeight="1" x14ac:dyDescent="0.5">
      <c r="B13" s="24" t="s">
        <v>160</v>
      </c>
      <c r="C13" s="40">
        <f>C6^-3</f>
        <v>-8.0000000000000002E-3</v>
      </c>
      <c r="D13" s="40">
        <f t="shared" ref="D13:M13" si="6">D6^-3</f>
        <v>-1.5625E-2</v>
      </c>
      <c r="E13" s="40">
        <f t="shared" si="6"/>
        <v>-3.7037037037037035E-2</v>
      </c>
      <c r="F13" s="40">
        <f t="shared" si="6"/>
        <v>-0.125</v>
      </c>
      <c r="G13" s="40">
        <f t="shared" si="6"/>
        <v>-1</v>
      </c>
      <c r="H13" s="40" t="e">
        <f t="shared" si="6"/>
        <v>#DIV/0!</v>
      </c>
      <c r="I13" s="40">
        <f t="shared" si="6"/>
        <v>1</v>
      </c>
      <c r="J13" s="40">
        <f t="shared" si="6"/>
        <v>0.125</v>
      </c>
      <c r="K13" s="40">
        <f t="shared" si="6"/>
        <v>3.7037037037037035E-2</v>
      </c>
      <c r="L13" s="40">
        <f t="shared" si="6"/>
        <v>1.5625E-2</v>
      </c>
      <c r="M13" s="40">
        <f t="shared" si="6"/>
        <v>8.0000000000000002E-3</v>
      </c>
    </row>
    <row r="14" spans="1:13" s="2" customFormat="1" x14ac:dyDescent="0.45"/>
    <row r="15" spans="1:13" s="2" customFormat="1" ht="17" x14ac:dyDescent="0.5">
      <c r="D15" s="1"/>
    </row>
    <row r="16" spans="1:13" s="2" customFormat="1" ht="17" x14ac:dyDescent="0.5">
      <c r="A16" s="1" t="s">
        <v>8</v>
      </c>
      <c r="B16" s="2" t="s">
        <v>161</v>
      </c>
    </row>
    <row r="17" spans="1:12" s="2" customFormat="1" x14ac:dyDescent="0.45"/>
    <row r="18" spans="1:12" x14ac:dyDescent="0.45">
      <c r="L18" s="2"/>
    </row>
    <row r="19" spans="1:12" ht="17" x14ac:dyDescent="0.5">
      <c r="A19" s="1"/>
      <c r="L19" s="2"/>
    </row>
    <row r="20" spans="1:12" x14ac:dyDescent="0.45">
      <c r="L20" s="2"/>
    </row>
    <row r="21" spans="1:12" x14ac:dyDescent="0.45">
      <c r="L21" s="2"/>
    </row>
    <row r="22" spans="1:12" ht="17" x14ac:dyDescent="0.5">
      <c r="A22" s="1"/>
      <c r="L22" s="2"/>
    </row>
    <row r="23" spans="1:12" ht="17" x14ac:dyDescent="0.5">
      <c r="A23" s="1"/>
      <c r="L23" s="2"/>
    </row>
    <row r="24" spans="1:12" x14ac:dyDescent="0.45">
      <c r="L24" s="2"/>
    </row>
    <row r="25" spans="1:12" x14ac:dyDescent="0.45">
      <c r="L25" s="2"/>
    </row>
    <row r="26" spans="1:12" x14ac:dyDescent="0.45">
      <c r="L26" s="2"/>
    </row>
    <row r="27" spans="1:12" ht="17" x14ac:dyDescent="0.5">
      <c r="A27" s="1"/>
      <c r="C27" s="2"/>
      <c r="D27" s="2"/>
      <c r="F27" s="2"/>
      <c r="H27" s="2"/>
      <c r="I27" s="2"/>
      <c r="J27" s="2"/>
      <c r="L27" s="2"/>
    </row>
    <row r="29" spans="1:12" ht="17" x14ac:dyDescent="0.5">
      <c r="A29" s="1"/>
    </row>
  </sheetData>
  <mergeCells count="2">
    <mergeCell ref="A1:I1"/>
    <mergeCell ref="A2:I2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1"/>
  <sheetViews>
    <sheetView topLeftCell="A12" zoomScale="97" zoomScaleNormal="97" workbookViewId="0">
      <selection activeCell="C14" sqref="C14"/>
    </sheetView>
  </sheetViews>
  <sheetFormatPr defaultRowHeight="16.5" x14ac:dyDescent="0.45"/>
  <cols>
    <col min="1" max="1" width="10" bestFit="1" customWidth="1"/>
    <col min="2" max="2" width="13.15234375" bestFit="1" customWidth="1"/>
    <col min="3" max="6" width="7.84375" customWidth="1"/>
    <col min="8" max="8" width="10.921875" bestFit="1" customWidth="1"/>
  </cols>
  <sheetData>
    <row r="1" spans="1:10" ht="21.5" x14ac:dyDescent="0.6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ht="16.5" customHeight="1" x14ac:dyDescent="0.45">
      <c r="A2" s="73" t="s">
        <v>72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16.5" customHeight="1" x14ac:dyDescent="0.45">
      <c r="A3" s="10"/>
      <c r="D3" s="10"/>
      <c r="E3" s="10"/>
      <c r="F3" s="10"/>
      <c r="G3" s="10"/>
      <c r="H3" s="10"/>
      <c r="I3" s="10"/>
      <c r="J3" s="10"/>
    </row>
    <row r="4" spans="1:10" ht="30.75" customHeight="1" x14ac:dyDescent="0.45">
      <c r="C4" s="4" t="s">
        <v>162</v>
      </c>
    </row>
    <row r="5" spans="1:10" ht="16.5" customHeight="1" x14ac:dyDescent="0.45"/>
    <row r="6" spans="1:10" ht="17" x14ac:dyDescent="0.5">
      <c r="B6" t="s">
        <v>163</v>
      </c>
      <c r="G6" s="26" t="s">
        <v>113</v>
      </c>
    </row>
    <row r="7" spans="1:10" ht="18" customHeight="1" x14ac:dyDescent="0.45"/>
    <row r="8" spans="1:10" ht="17" x14ac:dyDescent="0.5">
      <c r="A8" s="1" t="s">
        <v>13</v>
      </c>
      <c r="B8" t="s">
        <v>138</v>
      </c>
    </row>
    <row r="9" spans="1:10" s="2" customFormat="1" ht="17" x14ac:dyDescent="0.5">
      <c r="A9" s="1"/>
      <c r="B9" s="75" t="s">
        <v>73</v>
      </c>
      <c r="C9" s="76"/>
      <c r="D9" s="76"/>
      <c r="E9" s="76"/>
      <c r="F9" s="77"/>
    </row>
    <row r="10" spans="1:10" s="2" customFormat="1" ht="20.149999999999999" customHeight="1" x14ac:dyDescent="0.5">
      <c r="A10" s="1"/>
      <c r="B10" s="24" t="s">
        <v>112</v>
      </c>
      <c r="C10" s="24">
        <v>0</v>
      </c>
      <c r="D10" s="24">
        <v>1</v>
      </c>
      <c r="E10" s="24">
        <v>2</v>
      </c>
      <c r="F10" s="24">
        <v>3</v>
      </c>
    </row>
    <row r="11" spans="1:10" s="2" customFormat="1" ht="20.149999999999999" customHeight="1" x14ac:dyDescent="0.5">
      <c r="A11" s="1"/>
      <c r="B11" s="24" t="s">
        <v>74</v>
      </c>
      <c r="C11" s="49">
        <f>2^C10</f>
        <v>1</v>
      </c>
      <c r="D11" s="49">
        <f>2^D10</f>
        <v>2</v>
      </c>
      <c r="E11" s="49">
        <f t="shared" ref="D11:F11" si="0">2^E10</f>
        <v>4</v>
      </c>
      <c r="F11" s="49">
        <f t="shared" si="0"/>
        <v>8</v>
      </c>
    </row>
    <row r="12" spans="1:10" s="2" customFormat="1" ht="20.149999999999999" customHeight="1" x14ac:dyDescent="0.5">
      <c r="A12" s="1"/>
      <c r="B12" s="24" t="s">
        <v>75</v>
      </c>
      <c r="C12" s="49">
        <f>3^C10</f>
        <v>1</v>
      </c>
      <c r="D12" s="49">
        <f t="shared" ref="D12:F12" si="1">3^D10</f>
        <v>3</v>
      </c>
      <c r="E12" s="49">
        <f t="shared" si="1"/>
        <v>9</v>
      </c>
      <c r="F12" s="49">
        <f t="shared" si="1"/>
        <v>27</v>
      </c>
    </row>
    <row r="13" spans="1:10" s="2" customFormat="1" ht="20.149999999999999" customHeight="1" x14ac:dyDescent="0.45"/>
    <row r="14" spans="1:10" ht="20.149999999999999" customHeight="1" x14ac:dyDescent="0.5">
      <c r="A14" s="1" t="s">
        <v>9</v>
      </c>
      <c r="B14" t="s">
        <v>166</v>
      </c>
    </row>
    <row r="15" spans="1:10" ht="20.149999999999999" customHeight="1" x14ac:dyDescent="0.45">
      <c r="B15" t="s">
        <v>164</v>
      </c>
    </row>
    <row r="19" spans="1:2" ht="17" x14ac:dyDescent="0.5">
      <c r="A19" s="1" t="s">
        <v>10</v>
      </c>
      <c r="B19" t="s">
        <v>165</v>
      </c>
    </row>
    <row r="20" spans="1:2" ht="18" x14ac:dyDescent="0.45">
      <c r="B20" t="s">
        <v>115</v>
      </c>
    </row>
    <row r="25" spans="1:2" ht="17" x14ac:dyDescent="0.5">
      <c r="A25" s="1" t="s">
        <v>37</v>
      </c>
      <c r="B25" t="s">
        <v>165</v>
      </c>
    </row>
    <row r="26" spans="1:2" ht="18" x14ac:dyDescent="0.45">
      <c r="B26" t="s">
        <v>116</v>
      </c>
    </row>
    <row r="30" spans="1:2" ht="16.5" customHeight="1" x14ac:dyDescent="0.45"/>
    <row r="36" spans="2:15" x14ac:dyDescent="0.45">
      <c r="M36" s="2"/>
      <c r="O36" s="2"/>
    </row>
    <row r="37" spans="2:15" x14ac:dyDescent="0.45">
      <c r="M37" s="2"/>
      <c r="O37" s="2"/>
    </row>
    <row r="38" spans="2:15" x14ac:dyDescent="0.45">
      <c r="M38" s="2"/>
      <c r="O38" s="2"/>
    </row>
    <row r="39" spans="2:15" x14ac:dyDescent="0.45">
      <c r="M39" s="2"/>
      <c r="O39" s="2"/>
    </row>
    <row r="40" spans="2:15" x14ac:dyDescent="0.45">
      <c r="M40" s="2"/>
      <c r="O40" s="2"/>
    </row>
    <row r="41" spans="2:15" x14ac:dyDescent="0.45">
      <c r="M41" s="2"/>
      <c r="O41" s="2"/>
    </row>
    <row r="42" spans="2:15" x14ac:dyDescent="0.45">
      <c r="M42" s="2"/>
      <c r="O42" s="2"/>
    </row>
    <row r="43" spans="2:15" x14ac:dyDescent="0.45">
      <c r="M43" s="2"/>
      <c r="O43" s="2"/>
    </row>
    <row r="47" spans="2:15" x14ac:dyDescent="0.45">
      <c r="B47" s="3"/>
      <c r="C47" s="3"/>
    </row>
    <row r="49" spans="2:3" x14ac:dyDescent="0.45">
      <c r="B49" s="3"/>
      <c r="C49" s="3"/>
    </row>
    <row r="50" spans="2:3" x14ac:dyDescent="0.45">
      <c r="B50" s="3"/>
      <c r="C50" s="3"/>
    </row>
    <row r="51" spans="2:3" x14ac:dyDescent="0.45">
      <c r="B51" s="3"/>
      <c r="C51" s="3"/>
    </row>
  </sheetData>
  <mergeCells count="3">
    <mergeCell ref="B9:F9"/>
    <mergeCell ref="A1:J1"/>
    <mergeCell ref="A2:J2"/>
  </mergeCells>
  <pageMargins left="0.7" right="0.7" top="0.75" bottom="0.75" header="0.3" footer="0.3"/>
  <pageSetup paperSize="9"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topLeftCell="A16" workbookViewId="0">
      <selection activeCell="B32" sqref="B32"/>
    </sheetView>
  </sheetViews>
  <sheetFormatPr defaultRowHeight="16.5" x14ac:dyDescent="0.45"/>
  <cols>
    <col min="1" max="1" width="10.07421875" bestFit="1" customWidth="1"/>
    <col min="2" max="2" width="17.07421875" customWidth="1"/>
  </cols>
  <sheetData>
    <row r="1" spans="1:9" ht="21.5" x14ac:dyDescent="0.6">
      <c r="A1" s="74" t="s">
        <v>5</v>
      </c>
      <c r="B1" s="74"/>
      <c r="C1" s="74"/>
      <c r="D1" s="74"/>
      <c r="E1" s="74"/>
      <c r="F1" s="74"/>
      <c r="G1" s="74"/>
      <c r="H1" s="74"/>
      <c r="I1" s="74"/>
    </row>
    <row r="2" spans="1:9" ht="21.5" x14ac:dyDescent="0.45">
      <c r="A2" s="73" t="s">
        <v>69</v>
      </c>
      <c r="B2" s="73"/>
      <c r="C2" s="73"/>
      <c r="D2" s="73"/>
      <c r="E2" s="73"/>
      <c r="F2" s="73"/>
      <c r="G2" s="73"/>
      <c r="H2" s="73"/>
      <c r="I2" s="73"/>
    </row>
    <row r="3" spans="1:9" ht="16.5" customHeight="1" x14ac:dyDescent="0.45">
      <c r="A3" s="16"/>
      <c r="B3" s="16"/>
      <c r="C3" s="16"/>
      <c r="D3" s="16"/>
      <c r="E3" s="16"/>
      <c r="F3" s="16"/>
      <c r="G3" s="16"/>
      <c r="H3" s="16"/>
      <c r="I3" s="16"/>
    </row>
    <row r="4" spans="1:9" ht="18" customHeight="1" x14ac:dyDescent="0.45">
      <c r="A4" s="16"/>
      <c r="B4" s="16"/>
      <c r="C4" s="4" t="s">
        <v>114</v>
      </c>
      <c r="D4" s="16"/>
      <c r="E4" s="16"/>
      <c r="F4" s="16"/>
      <c r="G4" s="16"/>
      <c r="H4" s="16"/>
      <c r="I4" s="16"/>
    </row>
    <row r="5" spans="1:9" ht="16.5" customHeight="1" x14ac:dyDescent="0.45">
      <c r="A5" s="16"/>
    </row>
    <row r="6" spans="1:9" ht="17" x14ac:dyDescent="0.5">
      <c r="A6" s="1" t="s">
        <v>14</v>
      </c>
      <c r="B6" t="s">
        <v>50</v>
      </c>
    </row>
    <row r="7" spans="1:9" s="2" customFormat="1" ht="17" x14ac:dyDescent="0.5">
      <c r="B7" s="75" t="s">
        <v>90</v>
      </c>
      <c r="C7" s="76"/>
      <c r="D7" s="76"/>
      <c r="E7" s="76"/>
      <c r="F7" s="76"/>
      <c r="G7" s="76"/>
      <c r="H7" s="76"/>
      <c r="I7" s="77"/>
    </row>
    <row r="8" spans="1:9" s="2" customFormat="1" ht="17" x14ac:dyDescent="0.5">
      <c r="B8" s="24" t="s">
        <v>112</v>
      </c>
      <c r="C8" s="24">
        <v>0</v>
      </c>
      <c r="D8" s="24">
        <v>0.5</v>
      </c>
      <c r="E8" s="24">
        <v>1</v>
      </c>
      <c r="F8" s="24">
        <v>1.5</v>
      </c>
      <c r="G8" s="24">
        <v>2</v>
      </c>
      <c r="H8" s="24">
        <v>2.5</v>
      </c>
      <c r="I8" s="24">
        <v>3</v>
      </c>
    </row>
    <row r="9" spans="1:9" s="2" customFormat="1" ht="17" x14ac:dyDescent="0.5">
      <c r="B9" s="24" t="s">
        <v>74</v>
      </c>
      <c r="C9" s="49">
        <f>2^C8</f>
        <v>1</v>
      </c>
      <c r="D9" s="49">
        <f t="shared" ref="D9:I9" si="0">2^D8</f>
        <v>1.4142135623730951</v>
      </c>
      <c r="E9" s="49">
        <f t="shared" si="0"/>
        <v>2</v>
      </c>
      <c r="F9" s="49">
        <f t="shared" si="0"/>
        <v>2.8284271247461898</v>
      </c>
      <c r="G9" s="49">
        <f t="shared" si="0"/>
        <v>4</v>
      </c>
      <c r="H9" s="49">
        <f t="shared" si="0"/>
        <v>5.6568542494923806</v>
      </c>
      <c r="I9" s="49">
        <f t="shared" si="0"/>
        <v>8</v>
      </c>
    </row>
    <row r="10" spans="1:9" s="2" customFormat="1" ht="17" x14ac:dyDescent="0.5">
      <c r="B10" s="24" t="s">
        <v>75</v>
      </c>
      <c r="C10" s="49">
        <f>3^C8</f>
        <v>1</v>
      </c>
      <c r="D10" s="49">
        <f t="shared" ref="D10:I10" si="1">3^D8</f>
        <v>1.7320508075688772</v>
      </c>
      <c r="E10" s="49">
        <f t="shared" si="1"/>
        <v>3</v>
      </c>
      <c r="F10" s="49">
        <f t="shared" si="1"/>
        <v>5.196152422706632</v>
      </c>
      <c r="G10" s="49">
        <f t="shared" si="1"/>
        <v>9</v>
      </c>
      <c r="H10" s="49">
        <f t="shared" si="1"/>
        <v>15.588457268119901</v>
      </c>
      <c r="I10" s="49">
        <f t="shared" si="1"/>
        <v>27</v>
      </c>
    </row>
    <row r="11" spans="1:9" s="2" customFormat="1" x14ac:dyDescent="0.45"/>
    <row r="12" spans="1:9" ht="17" x14ac:dyDescent="0.5">
      <c r="A12" s="1" t="s">
        <v>15</v>
      </c>
      <c r="B12" t="s">
        <v>76</v>
      </c>
    </row>
    <row r="14" spans="1:9" x14ac:dyDescent="0.45">
      <c r="B14">
        <f>H9</f>
        <v>5.6568542494923806</v>
      </c>
    </row>
    <row r="16" spans="1:9" ht="17" x14ac:dyDescent="0.5">
      <c r="A16" s="1" t="s">
        <v>11</v>
      </c>
      <c r="B16" t="s">
        <v>77</v>
      </c>
    </row>
    <row r="18" spans="1:2" x14ac:dyDescent="0.45">
      <c r="B18">
        <f>H10</f>
        <v>15.588457268119901</v>
      </c>
    </row>
    <row r="19" spans="1:2" ht="17" x14ac:dyDescent="0.5">
      <c r="A19" s="1"/>
    </row>
    <row r="20" spans="1:2" ht="17" x14ac:dyDescent="0.5">
      <c r="A20" s="1" t="s">
        <v>12</v>
      </c>
      <c r="B20" t="s">
        <v>188</v>
      </c>
    </row>
    <row r="22" spans="1:2" ht="17" x14ac:dyDescent="0.5">
      <c r="A22" s="1"/>
    </row>
    <row r="24" spans="1:2" ht="17" x14ac:dyDescent="0.5">
      <c r="A24" s="1" t="s">
        <v>186</v>
      </c>
      <c r="B24" t="s">
        <v>166</v>
      </c>
    </row>
    <row r="25" spans="1:2" ht="17" x14ac:dyDescent="0.5">
      <c r="A25" s="1"/>
      <c r="B25" t="s">
        <v>88</v>
      </c>
    </row>
    <row r="26" spans="1:2" ht="16.5" customHeight="1" x14ac:dyDescent="0.45"/>
    <row r="27" spans="1:2" ht="17" x14ac:dyDescent="0.5">
      <c r="A27" s="1"/>
    </row>
    <row r="29" spans="1:2" ht="18.5" x14ac:dyDescent="0.5">
      <c r="A29" s="1" t="s">
        <v>187</v>
      </c>
      <c r="B29" t="s">
        <v>89</v>
      </c>
    </row>
    <row r="31" spans="1:2" x14ac:dyDescent="0.45">
      <c r="B31">
        <f>3^1.75</f>
        <v>6.8385211708643334</v>
      </c>
    </row>
  </sheetData>
  <mergeCells count="3">
    <mergeCell ref="B7:I7"/>
    <mergeCell ref="A1:I1"/>
    <mergeCell ref="A2:I2"/>
  </mergeCells>
  <pageMargins left="0.7" right="0.7" top="0.75" bottom="0.75" header="0.3" footer="0.3"/>
  <pageSetup paperSize="9"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1"/>
  <sheetViews>
    <sheetView topLeftCell="A5" workbookViewId="0">
      <selection activeCell="S13" sqref="S13"/>
    </sheetView>
  </sheetViews>
  <sheetFormatPr defaultRowHeight="16.5" x14ac:dyDescent="0.45"/>
  <cols>
    <col min="1" max="1" width="10" bestFit="1" customWidth="1"/>
    <col min="2" max="2" width="17.921875" customWidth="1"/>
    <col min="3" max="23" width="7.84375" customWidth="1"/>
  </cols>
  <sheetData>
    <row r="1" spans="1:23" ht="21.5" x14ac:dyDescent="0.6">
      <c r="A1" s="74" t="s">
        <v>6</v>
      </c>
      <c r="B1" s="74"/>
      <c r="C1" s="74"/>
      <c r="D1" s="74"/>
      <c r="E1" s="74"/>
      <c r="F1" s="74"/>
      <c r="G1" s="74"/>
      <c r="H1" s="74"/>
      <c r="I1" s="74"/>
      <c r="J1" s="74"/>
    </row>
    <row r="2" spans="1:23" ht="16.5" customHeight="1" x14ac:dyDescent="0.45">
      <c r="A2" s="73" t="s">
        <v>93</v>
      </c>
      <c r="B2" s="73"/>
      <c r="C2" s="73"/>
      <c r="D2" s="73"/>
      <c r="E2" s="73"/>
      <c r="F2" s="73"/>
      <c r="G2" s="73"/>
      <c r="H2" s="73"/>
      <c r="I2" s="73"/>
      <c r="J2" s="73"/>
    </row>
    <row r="3" spans="1:23" s="2" customFormat="1" ht="16.5" customHeight="1" x14ac:dyDescent="0.45"/>
    <row r="4" spans="1:23" s="2" customFormat="1" ht="16.5" customHeight="1" x14ac:dyDescent="0.5">
      <c r="A4" s="1"/>
      <c r="B4" s="2" t="s">
        <v>168</v>
      </c>
    </row>
    <row r="5" spans="1:23" s="2" customFormat="1" ht="16.5" customHeight="1" x14ac:dyDescent="0.5">
      <c r="A5" s="1"/>
      <c r="B5" s="2" t="s">
        <v>122</v>
      </c>
    </row>
    <row r="6" spans="1:23" s="2" customFormat="1" ht="16.5" customHeight="1" x14ac:dyDescent="0.5">
      <c r="A6" s="1"/>
      <c r="B6" s="50" t="s">
        <v>121</v>
      </c>
    </row>
    <row r="7" spans="1:23" s="2" customFormat="1" ht="16.5" customHeight="1" x14ac:dyDescent="0.5">
      <c r="A7" s="1"/>
      <c r="B7" s="50"/>
    </row>
    <row r="8" spans="1:23" s="2" customFormat="1" ht="17" x14ac:dyDescent="0.5">
      <c r="A8" s="1" t="s">
        <v>35</v>
      </c>
      <c r="B8" s="2" t="s">
        <v>138</v>
      </c>
    </row>
    <row r="9" spans="1:23" s="2" customFormat="1" ht="17" x14ac:dyDescent="0.5">
      <c r="B9" s="24" t="s">
        <v>48</v>
      </c>
      <c r="C9" s="51">
        <v>0</v>
      </c>
      <c r="D9" s="51">
        <v>0.25</v>
      </c>
      <c r="E9" s="51">
        <v>0.5</v>
      </c>
      <c r="F9" s="51">
        <v>0.75</v>
      </c>
      <c r="G9" s="51">
        <v>1</v>
      </c>
      <c r="H9" s="51">
        <v>1.25</v>
      </c>
      <c r="I9" s="51">
        <v>1.5</v>
      </c>
      <c r="J9" s="51">
        <v>1.75</v>
      </c>
      <c r="K9" s="51">
        <v>2</v>
      </c>
      <c r="L9" s="51">
        <v>2.25</v>
      </c>
      <c r="M9" s="51">
        <v>2.5</v>
      </c>
      <c r="N9" s="51">
        <v>2.75</v>
      </c>
      <c r="O9" s="51">
        <v>3</v>
      </c>
      <c r="P9" s="51">
        <v>3.25</v>
      </c>
      <c r="Q9" s="51">
        <v>3.5</v>
      </c>
      <c r="R9" s="51">
        <v>3.75</v>
      </c>
      <c r="S9" s="51">
        <v>4</v>
      </c>
      <c r="T9" s="51">
        <v>4.25</v>
      </c>
      <c r="U9" s="51">
        <v>4.5</v>
      </c>
      <c r="V9" s="51">
        <v>4.75</v>
      </c>
      <c r="W9" s="51">
        <v>5</v>
      </c>
    </row>
    <row r="10" spans="1:23" s="2" customFormat="1" ht="17" x14ac:dyDescent="0.5">
      <c r="B10" s="24"/>
      <c r="C10" s="40">
        <f>SQRT(C9)</f>
        <v>0</v>
      </c>
      <c r="D10" s="40">
        <f t="shared" ref="D10:W10" si="0">SQRT(D9)</f>
        <v>0.5</v>
      </c>
      <c r="E10" s="40">
        <f t="shared" si="0"/>
        <v>0.70710678118654757</v>
      </c>
      <c r="F10" s="40">
        <f t="shared" si="0"/>
        <v>0.8660254037844386</v>
      </c>
      <c r="G10" s="40">
        <f t="shared" si="0"/>
        <v>1</v>
      </c>
      <c r="H10" s="40">
        <f t="shared" si="0"/>
        <v>1.1180339887498949</v>
      </c>
      <c r="I10" s="40">
        <f t="shared" si="0"/>
        <v>1.2247448713915889</v>
      </c>
      <c r="J10" s="40">
        <f t="shared" si="0"/>
        <v>1.3228756555322954</v>
      </c>
      <c r="K10" s="40">
        <f t="shared" si="0"/>
        <v>1.4142135623730951</v>
      </c>
      <c r="L10" s="40">
        <f t="shared" si="0"/>
        <v>1.5</v>
      </c>
      <c r="M10" s="40">
        <f t="shared" si="0"/>
        <v>1.5811388300841898</v>
      </c>
      <c r="N10" s="40">
        <f t="shared" si="0"/>
        <v>1.6583123951776999</v>
      </c>
      <c r="O10" s="40">
        <f t="shared" si="0"/>
        <v>1.7320508075688772</v>
      </c>
      <c r="P10" s="40">
        <f t="shared" si="0"/>
        <v>1.8027756377319946</v>
      </c>
      <c r="Q10" s="40">
        <f t="shared" si="0"/>
        <v>1.8708286933869707</v>
      </c>
      <c r="R10" s="40">
        <f t="shared" si="0"/>
        <v>1.9364916731037085</v>
      </c>
      <c r="S10" s="40">
        <f t="shared" si="0"/>
        <v>2</v>
      </c>
      <c r="T10" s="40">
        <f t="shared" si="0"/>
        <v>2.0615528128088303</v>
      </c>
      <c r="U10" s="40">
        <f t="shared" si="0"/>
        <v>2.1213203435596424</v>
      </c>
      <c r="V10" s="40">
        <f t="shared" si="0"/>
        <v>2.179449471770337</v>
      </c>
      <c r="W10" s="40">
        <f t="shared" si="0"/>
        <v>2.2360679774997898</v>
      </c>
    </row>
    <row r="11" spans="1:23" s="2" customFormat="1" x14ac:dyDescent="0.45"/>
    <row r="12" spans="1:23" s="2" customFormat="1" x14ac:dyDescent="0.45"/>
    <row r="13" spans="1:23" s="2" customFormat="1" ht="17" x14ac:dyDescent="0.5">
      <c r="A13" s="1" t="s">
        <v>36</v>
      </c>
      <c r="B13" s="2" t="s">
        <v>138</v>
      </c>
    </row>
    <row r="14" spans="1:23" s="2" customFormat="1" ht="17" x14ac:dyDescent="0.5">
      <c r="B14" s="24" t="s">
        <v>48</v>
      </c>
      <c r="C14" s="51">
        <v>0</v>
      </c>
      <c r="D14" s="51">
        <v>0.25</v>
      </c>
      <c r="E14" s="51">
        <v>0.5</v>
      </c>
      <c r="F14" s="51">
        <v>0.75</v>
      </c>
      <c r="G14" s="51">
        <v>1</v>
      </c>
      <c r="H14" s="51">
        <v>1.25</v>
      </c>
      <c r="I14" s="51">
        <v>1.5</v>
      </c>
      <c r="J14" s="51">
        <v>1.75</v>
      </c>
      <c r="K14" s="51">
        <v>2</v>
      </c>
      <c r="L14" s="51">
        <v>2.25</v>
      </c>
      <c r="M14" s="51">
        <v>2.5</v>
      </c>
      <c r="N14" s="51">
        <v>2.75</v>
      </c>
      <c r="O14" s="51">
        <v>3</v>
      </c>
      <c r="P14" s="51">
        <v>3.25</v>
      </c>
      <c r="Q14" s="51">
        <v>3.5</v>
      </c>
      <c r="R14" s="51">
        <v>3.75</v>
      </c>
      <c r="S14" s="51">
        <v>4</v>
      </c>
      <c r="T14" s="51">
        <v>4.25</v>
      </c>
      <c r="U14" s="51">
        <v>4.5</v>
      </c>
      <c r="V14" s="51">
        <v>4.75</v>
      </c>
      <c r="W14" s="51">
        <v>5</v>
      </c>
    </row>
    <row r="15" spans="1:23" s="2" customFormat="1" ht="17" x14ac:dyDescent="0.5">
      <c r="B15" s="24"/>
      <c r="C15" s="40">
        <f>C14^(1/2)</f>
        <v>0</v>
      </c>
      <c r="D15" s="40">
        <f>D14^(1/2)</f>
        <v>0.5</v>
      </c>
      <c r="E15" s="40">
        <f t="shared" ref="E15:W15" si="1">E14^(1/2)</f>
        <v>0.70710678118654757</v>
      </c>
      <c r="F15" s="40">
        <f t="shared" si="1"/>
        <v>0.8660254037844386</v>
      </c>
      <c r="G15" s="40">
        <f t="shared" si="1"/>
        <v>1</v>
      </c>
      <c r="H15" s="40">
        <f t="shared" si="1"/>
        <v>1.1180339887498949</v>
      </c>
      <c r="I15" s="40">
        <f t="shared" si="1"/>
        <v>1.2247448713915889</v>
      </c>
      <c r="J15" s="40">
        <f t="shared" si="1"/>
        <v>1.3228756555322954</v>
      </c>
      <c r="K15" s="40">
        <f t="shared" si="1"/>
        <v>1.4142135623730951</v>
      </c>
      <c r="L15" s="40">
        <f t="shared" si="1"/>
        <v>1.5</v>
      </c>
      <c r="M15" s="40">
        <f t="shared" si="1"/>
        <v>1.5811388300841898</v>
      </c>
      <c r="N15" s="40">
        <f t="shared" si="1"/>
        <v>1.6583123951776999</v>
      </c>
      <c r="O15" s="40">
        <f t="shared" si="1"/>
        <v>1.7320508075688772</v>
      </c>
      <c r="P15" s="40">
        <f t="shared" si="1"/>
        <v>1.8027756377319946</v>
      </c>
      <c r="Q15" s="40">
        <f t="shared" si="1"/>
        <v>1.8708286933869707</v>
      </c>
      <c r="R15" s="40">
        <f t="shared" si="1"/>
        <v>1.9364916731037085</v>
      </c>
      <c r="S15" s="40">
        <f t="shared" si="1"/>
        <v>2</v>
      </c>
      <c r="T15" s="40">
        <f t="shared" si="1"/>
        <v>2.0615528128088303</v>
      </c>
      <c r="U15" s="40">
        <f t="shared" si="1"/>
        <v>2.1213203435596424</v>
      </c>
      <c r="V15" s="40">
        <f t="shared" si="1"/>
        <v>2.179449471770337</v>
      </c>
      <c r="W15" s="40">
        <f t="shared" si="1"/>
        <v>2.2360679774997898</v>
      </c>
    </row>
    <row r="16" spans="1:23" s="2" customFormat="1" ht="17" x14ac:dyDescent="0.5"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13" s="2" customFormat="1" x14ac:dyDescent="0.45"/>
    <row r="18" spans="1:13" s="2" customFormat="1" ht="17" x14ac:dyDescent="0.5">
      <c r="A18" s="1" t="s">
        <v>91</v>
      </c>
      <c r="B18" s="2" t="s">
        <v>167</v>
      </c>
    </row>
    <row r="19" spans="1:13" s="2" customFormat="1" x14ac:dyDescent="0.45"/>
    <row r="20" spans="1:13" s="2" customFormat="1" ht="20.149999999999999" customHeight="1" x14ac:dyDescent="0.45"/>
    <row r="21" spans="1:13" s="2" customFormat="1" x14ac:dyDescent="0.45"/>
    <row r="22" spans="1:13" s="2" customFormat="1" x14ac:dyDescent="0.45"/>
    <row r="23" spans="1:13" s="2" customFormat="1" x14ac:dyDescent="0.45"/>
    <row r="24" spans="1:13" s="2" customFormat="1" ht="17" x14ac:dyDescent="0.5">
      <c r="A24" s="1"/>
    </row>
    <row r="25" spans="1:13" s="2" customFormat="1" x14ac:dyDescent="0.45"/>
    <row r="26" spans="1:13" s="2" customFormat="1" x14ac:dyDescent="0.45"/>
    <row r="28" spans="1:13" ht="17" x14ac:dyDescent="0.5">
      <c r="A28" s="1"/>
    </row>
    <row r="31" spans="1:13" x14ac:dyDescent="0.45">
      <c r="M31" s="2"/>
    </row>
  </sheetData>
  <mergeCells count="2">
    <mergeCell ref="A1:J1"/>
    <mergeCell ref="A2:J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5"/>
  <sheetViews>
    <sheetView topLeftCell="A18" workbookViewId="0">
      <selection activeCell="G33" sqref="G33"/>
    </sheetView>
  </sheetViews>
  <sheetFormatPr defaultRowHeight="16.5" x14ac:dyDescent="0.45"/>
  <cols>
    <col min="1" max="1" width="10" bestFit="1" customWidth="1"/>
    <col min="2" max="2" width="12.84375" customWidth="1"/>
    <col min="3" max="3" width="8.921875" customWidth="1"/>
    <col min="4" max="4" width="10.3828125" customWidth="1"/>
    <col min="5" max="5" width="9.84375" customWidth="1"/>
  </cols>
  <sheetData>
    <row r="1" spans="1:14" ht="21.5" x14ac:dyDescent="0.6">
      <c r="A1" s="74" t="s">
        <v>7</v>
      </c>
      <c r="B1" s="74"/>
      <c r="C1" s="74"/>
      <c r="D1" s="74"/>
      <c r="E1" s="74"/>
      <c r="F1" s="74"/>
      <c r="G1" s="74"/>
      <c r="H1" s="74"/>
      <c r="I1" s="74"/>
    </row>
    <row r="2" spans="1:14" ht="16.5" customHeight="1" x14ac:dyDescent="0.45">
      <c r="A2" s="73" t="s">
        <v>78</v>
      </c>
      <c r="B2" s="73"/>
      <c r="C2" s="73"/>
      <c r="D2" s="73"/>
      <c r="E2" s="73"/>
      <c r="F2" s="73"/>
      <c r="G2" s="73"/>
      <c r="H2" s="73"/>
      <c r="I2" s="73"/>
    </row>
    <row r="3" spans="1:14" ht="16.5" customHeight="1" x14ac:dyDescent="0.45">
      <c r="C3" s="12"/>
    </row>
    <row r="4" spans="1:14" ht="16.5" customHeight="1" x14ac:dyDescent="0.5">
      <c r="A4" s="1"/>
      <c r="B4" t="s">
        <v>125</v>
      </c>
    </row>
    <row r="6" spans="1:14" ht="17" x14ac:dyDescent="0.5">
      <c r="A6" s="1" t="s">
        <v>92</v>
      </c>
      <c r="B6" t="s">
        <v>138</v>
      </c>
    </row>
    <row r="7" spans="1:14" s="2" customFormat="1" ht="20.149999999999999" customHeight="1" x14ac:dyDescent="0.5">
      <c r="B7" s="24" t="s">
        <v>79</v>
      </c>
      <c r="C7" s="32" t="s">
        <v>48</v>
      </c>
      <c r="D7" s="32">
        <v>0</v>
      </c>
      <c r="E7" s="32">
        <v>1</v>
      </c>
      <c r="F7" s="32">
        <v>2</v>
      </c>
      <c r="G7" s="32">
        <v>3</v>
      </c>
      <c r="H7" s="32">
        <v>4</v>
      </c>
      <c r="I7" s="32">
        <v>5</v>
      </c>
      <c r="J7" s="32">
        <v>6</v>
      </c>
      <c r="K7" s="32">
        <v>7</v>
      </c>
      <c r="L7" s="32">
        <v>8</v>
      </c>
      <c r="M7" s="32">
        <v>9</v>
      </c>
      <c r="N7" s="32">
        <v>10</v>
      </c>
    </row>
    <row r="8" spans="1:14" s="2" customFormat="1" ht="45" customHeight="1" x14ac:dyDescent="0.45">
      <c r="B8" s="42"/>
      <c r="C8" s="32" t="s">
        <v>146</v>
      </c>
      <c r="D8" s="44">
        <f>D7^(1/3)</f>
        <v>0</v>
      </c>
      <c r="E8" s="44">
        <f t="shared" ref="E8:N8" si="0">E7^(1/3)</f>
        <v>1</v>
      </c>
      <c r="F8" s="44">
        <f t="shared" si="0"/>
        <v>1.2599210498948732</v>
      </c>
      <c r="G8" s="44">
        <f t="shared" si="0"/>
        <v>1.4422495703074083</v>
      </c>
      <c r="H8" s="44">
        <f t="shared" si="0"/>
        <v>1.5874010519681994</v>
      </c>
      <c r="I8" s="44">
        <f t="shared" si="0"/>
        <v>1.7099759466766968</v>
      </c>
      <c r="J8" s="44">
        <f t="shared" si="0"/>
        <v>1.8171205928321397</v>
      </c>
      <c r="K8" s="44">
        <f t="shared" si="0"/>
        <v>1.9129311827723889</v>
      </c>
      <c r="L8" s="44">
        <f t="shared" si="0"/>
        <v>1.9999999999999998</v>
      </c>
      <c r="M8" s="44">
        <f t="shared" si="0"/>
        <v>2.0800838230519041</v>
      </c>
      <c r="N8" s="44">
        <f t="shared" si="0"/>
        <v>2.1544346900318838</v>
      </c>
    </row>
    <row r="9" spans="1:14" s="2" customFormat="1" ht="45" customHeight="1" x14ac:dyDescent="0.45">
      <c r="B9" s="42"/>
      <c r="C9" s="32" t="s">
        <v>147</v>
      </c>
      <c r="D9" s="44">
        <f>D7^(1/4)</f>
        <v>0</v>
      </c>
      <c r="E9" s="44">
        <f t="shared" ref="E9:N9" si="1">E7^(1/4)</f>
        <v>1</v>
      </c>
      <c r="F9" s="44">
        <f t="shared" si="1"/>
        <v>1.189207115002721</v>
      </c>
      <c r="G9" s="44">
        <f t="shared" si="1"/>
        <v>1.3160740129524926</v>
      </c>
      <c r="H9" s="44">
        <f t="shared" si="1"/>
        <v>1.4142135623730949</v>
      </c>
      <c r="I9" s="44">
        <f t="shared" si="1"/>
        <v>1.4953487812212205</v>
      </c>
      <c r="J9" s="44">
        <f t="shared" si="1"/>
        <v>1.5650845800732873</v>
      </c>
      <c r="K9" s="44">
        <f t="shared" si="1"/>
        <v>1.6265765616977856</v>
      </c>
      <c r="L9" s="44">
        <f t="shared" si="1"/>
        <v>1.681792830507429</v>
      </c>
      <c r="M9" s="44">
        <f t="shared" si="1"/>
        <v>1.7320508075688774</v>
      </c>
      <c r="N9" s="44">
        <f t="shared" si="1"/>
        <v>1.778279410038923</v>
      </c>
    </row>
    <row r="10" spans="1:14" s="2" customFormat="1" ht="45" customHeight="1" x14ac:dyDescent="0.45">
      <c r="B10" s="42"/>
      <c r="C10" s="32" t="s">
        <v>169</v>
      </c>
      <c r="D10" s="44">
        <f>D7^(1/5)</f>
        <v>0</v>
      </c>
      <c r="E10" s="44">
        <f t="shared" ref="E10:N10" si="2">E7^(1/5)</f>
        <v>1</v>
      </c>
      <c r="F10" s="44">
        <f t="shared" si="2"/>
        <v>1.1486983549970351</v>
      </c>
      <c r="G10" s="44">
        <f t="shared" si="2"/>
        <v>1.2457309396155174</v>
      </c>
      <c r="H10" s="44">
        <f t="shared" si="2"/>
        <v>1.3195079107728942</v>
      </c>
      <c r="I10" s="44">
        <f t="shared" si="2"/>
        <v>1.3797296614612149</v>
      </c>
      <c r="J10" s="44">
        <f t="shared" si="2"/>
        <v>1.4309690811052556</v>
      </c>
      <c r="K10" s="44">
        <f t="shared" si="2"/>
        <v>1.475773161594552</v>
      </c>
      <c r="L10" s="44">
        <f t="shared" si="2"/>
        <v>1.515716566510398</v>
      </c>
      <c r="M10" s="44">
        <f t="shared" si="2"/>
        <v>1.5518455739153598</v>
      </c>
      <c r="N10" s="44">
        <f t="shared" si="2"/>
        <v>1.5848931924611136</v>
      </c>
    </row>
    <row r="11" spans="1:14" s="2" customFormat="1" ht="45" customHeight="1" x14ac:dyDescent="0.45">
      <c r="B11" s="42"/>
      <c r="C11" s="32" t="s">
        <v>170</v>
      </c>
      <c r="D11" s="44">
        <f>D7^(1/6)</f>
        <v>0</v>
      </c>
      <c r="E11" s="44">
        <f t="shared" ref="E11:N11" si="3">E7^(1/6)</f>
        <v>1</v>
      </c>
      <c r="F11" s="44">
        <f t="shared" si="3"/>
        <v>1.122462048309373</v>
      </c>
      <c r="G11" s="44">
        <f t="shared" si="3"/>
        <v>1.2009369551760027</v>
      </c>
      <c r="H11" s="44">
        <f t="shared" si="3"/>
        <v>1.2599210498948732</v>
      </c>
      <c r="I11" s="44">
        <f t="shared" si="3"/>
        <v>1.3076604860118306</v>
      </c>
      <c r="J11" s="44">
        <f t="shared" si="3"/>
        <v>1.3480061545972777</v>
      </c>
      <c r="K11" s="44">
        <f t="shared" si="3"/>
        <v>1.3830875542684884</v>
      </c>
      <c r="L11" s="44">
        <f t="shared" si="3"/>
        <v>1.4142135623730949</v>
      </c>
      <c r="M11" s="44">
        <f t="shared" si="3"/>
        <v>1.4422495703074083</v>
      </c>
      <c r="N11" s="44">
        <f>N7^(1/6)</f>
        <v>1.4677992676220697</v>
      </c>
    </row>
    <row r="12" spans="1:14" s="2" customFormat="1" x14ac:dyDescent="0.45"/>
    <row r="13" spans="1:14" s="2" customFormat="1" x14ac:dyDescent="0.45"/>
    <row r="15" spans="1:14" ht="17" x14ac:dyDescent="0.5">
      <c r="A15" s="1" t="s">
        <v>16</v>
      </c>
      <c r="B15" t="s">
        <v>80</v>
      </c>
    </row>
    <row r="16" spans="1:14" ht="45" customHeight="1" x14ac:dyDescent="0.45"/>
    <row r="19" spans="1:2" ht="17" x14ac:dyDescent="0.5">
      <c r="A19" s="1" t="s">
        <v>17</v>
      </c>
      <c r="B19" t="s">
        <v>81</v>
      </c>
    </row>
    <row r="23" spans="1:2" ht="17" x14ac:dyDescent="0.5">
      <c r="A23" s="1"/>
    </row>
    <row r="24" spans="1:2" ht="17" x14ac:dyDescent="0.5">
      <c r="A24" s="1"/>
    </row>
    <row r="25" spans="1:2" ht="17" x14ac:dyDescent="0.5">
      <c r="A25" s="1"/>
    </row>
    <row r="30" spans="1:2" ht="36" customHeight="1" x14ac:dyDescent="0.45"/>
    <row r="41" spans="1:2" ht="17" x14ac:dyDescent="0.5">
      <c r="A41" s="1"/>
      <c r="B41" s="3"/>
    </row>
    <row r="45" spans="1:2" ht="17" x14ac:dyDescent="0.5">
      <c r="A45" s="1"/>
      <c r="B45" s="3"/>
    </row>
  </sheetData>
  <mergeCells count="2">
    <mergeCell ref="A1:I1"/>
    <mergeCell ref="A2:I2"/>
  </mergeCells>
  <pageMargins left="0.7" right="0.7" top="0.75" bottom="0.75" header="0.3" footer="0.3"/>
  <pageSetup paperSize="9" orientation="portrait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9" workbookViewId="0">
      <selection activeCell="K23" sqref="K23"/>
    </sheetView>
  </sheetViews>
  <sheetFormatPr defaultRowHeight="16.5" x14ac:dyDescent="0.45"/>
  <cols>
    <col min="1" max="1" width="11.07421875" customWidth="1"/>
    <col min="2" max="2" width="24.15234375" bestFit="1" customWidth="1"/>
    <col min="3" max="23" width="6.84375" customWidth="1"/>
  </cols>
  <sheetData>
    <row r="1" spans="1:13" ht="21.5" x14ac:dyDescent="0.6">
      <c r="A1" s="74" t="s">
        <v>21</v>
      </c>
      <c r="B1" s="74"/>
      <c r="C1" s="74"/>
      <c r="D1" s="74"/>
      <c r="E1" s="74"/>
      <c r="F1" s="74"/>
      <c r="G1" s="74"/>
      <c r="H1" s="74"/>
      <c r="I1" s="74"/>
    </row>
    <row r="2" spans="1:13" ht="21.5" x14ac:dyDescent="0.45">
      <c r="A2" s="73" t="s">
        <v>100</v>
      </c>
      <c r="B2" s="73"/>
      <c r="C2" s="73"/>
      <c r="D2" s="73"/>
      <c r="E2" s="73"/>
      <c r="F2" s="73"/>
      <c r="G2" s="73"/>
      <c r="H2" s="73"/>
      <c r="I2" s="73"/>
    </row>
    <row r="3" spans="1:13" s="2" customFormat="1" ht="21.5" x14ac:dyDescent="0.45">
      <c r="C3" s="23"/>
    </row>
    <row r="4" spans="1:13" s="2" customFormat="1" ht="17" x14ac:dyDescent="0.5">
      <c r="A4" s="1" t="s">
        <v>23</v>
      </c>
      <c r="B4" s="2" t="s">
        <v>138</v>
      </c>
    </row>
    <row r="5" spans="1:13" s="2" customFormat="1" ht="17" x14ac:dyDescent="0.5">
      <c r="B5" s="48" t="s">
        <v>83</v>
      </c>
      <c r="C5" s="24">
        <v>0</v>
      </c>
      <c r="D5" s="24">
        <v>5</v>
      </c>
      <c r="E5" s="24">
        <v>10</v>
      </c>
      <c r="F5" s="24">
        <v>15</v>
      </c>
      <c r="G5" s="24">
        <v>20</v>
      </c>
      <c r="H5" s="24">
        <v>25</v>
      </c>
      <c r="I5" s="24">
        <v>30</v>
      </c>
      <c r="J5" s="24">
        <v>35</v>
      </c>
      <c r="K5" s="24">
        <v>40</v>
      </c>
      <c r="L5" s="24">
        <v>45</v>
      </c>
      <c r="M5" s="24">
        <v>50</v>
      </c>
    </row>
    <row r="6" spans="1:13" s="2" customFormat="1" ht="19" x14ac:dyDescent="0.5">
      <c r="B6" s="24" t="s">
        <v>171</v>
      </c>
      <c r="C6" s="44">
        <f>C5^2</f>
        <v>0</v>
      </c>
      <c r="D6" s="44">
        <f t="shared" ref="D6:M6" si="0">D5^2</f>
        <v>25</v>
      </c>
      <c r="E6" s="44">
        <f t="shared" si="0"/>
        <v>100</v>
      </c>
      <c r="F6" s="44">
        <f t="shared" si="0"/>
        <v>225</v>
      </c>
      <c r="G6" s="44">
        <f t="shared" si="0"/>
        <v>400</v>
      </c>
      <c r="H6" s="44">
        <f t="shared" si="0"/>
        <v>625</v>
      </c>
      <c r="I6" s="44">
        <f t="shared" si="0"/>
        <v>900</v>
      </c>
      <c r="J6" s="44">
        <f t="shared" si="0"/>
        <v>1225</v>
      </c>
      <c r="K6" s="44">
        <f t="shared" si="0"/>
        <v>1600</v>
      </c>
      <c r="L6" s="44">
        <f t="shared" si="0"/>
        <v>2025</v>
      </c>
      <c r="M6" s="44">
        <f t="shared" si="0"/>
        <v>2500</v>
      </c>
    </row>
    <row r="7" spans="1:13" s="2" customFormat="1" x14ac:dyDescent="0.45"/>
    <row r="8" spans="1:13" s="2" customFormat="1" x14ac:dyDescent="0.45"/>
    <row r="9" spans="1:13" s="2" customFormat="1" ht="17" x14ac:dyDescent="0.5">
      <c r="A9" s="1" t="s">
        <v>24</v>
      </c>
      <c r="B9" s="2" t="s">
        <v>138</v>
      </c>
    </row>
    <row r="10" spans="1:13" s="2" customFormat="1" ht="17" x14ac:dyDescent="0.5">
      <c r="B10" s="48" t="s">
        <v>83</v>
      </c>
      <c r="C10" s="24">
        <v>0</v>
      </c>
      <c r="D10" s="24">
        <v>5</v>
      </c>
      <c r="E10" s="24">
        <v>10</v>
      </c>
      <c r="F10" s="24">
        <v>15</v>
      </c>
      <c r="G10" s="24">
        <v>20</v>
      </c>
      <c r="H10" s="24">
        <v>25</v>
      </c>
      <c r="I10" s="24">
        <v>30</v>
      </c>
      <c r="J10" s="24">
        <v>35</v>
      </c>
      <c r="K10" s="24">
        <v>40</v>
      </c>
      <c r="L10" s="24">
        <v>45</v>
      </c>
      <c r="M10" s="24">
        <v>50</v>
      </c>
    </row>
    <row r="11" spans="1:13" s="2" customFormat="1" ht="19" x14ac:dyDescent="0.5">
      <c r="B11" s="24" t="s">
        <v>172</v>
      </c>
      <c r="C11" s="44">
        <f>C10^3</f>
        <v>0</v>
      </c>
      <c r="D11" s="44">
        <f t="shared" ref="D11:M11" si="1">D10^3</f>
        <v>125</v>
      </c>
      <c r="E11" s="44">
        <f t="shared" si="1"/>
        <v>1000</v>
      </c>
      <c r="F11" s="44">
        <f t="shared" si="1"/>
        <v>3375</v>
      </c>
      <c r="G11" s="44">
        <f t="shared" si="1"/>
        <v>8000</v>
      </c>
      <c r="H11" s="44">
        <f t="shared" si="1"/>
        <v>15625</v>
      </c>
      <c r="I11" s="44">
        <f t="shared" si="1"/>
        <v>27000</v>
      </c>
      <c r="J11" s="44">
        <f t="shared" si="1"/>
        <v>42875</v>
      </c>
      <c r="K11" s="44">
        <f t="shared" si="1"/>
        <v>64000</v>
      </c>
      <c r="L11" s="44">
        <f t="shared" si="1"/>
        <v>91125</v>
      </c>
      <c r="M11" s="44">
        <f t="shared" si="1"/>
        <v>125000</v>
      </c>
    </row>
    <row r="12" spans="1:13" s="2" customFormat="1" x14ac:dyDescent="0.45"/>
    <row r="13" spans="1:13" s="2" customFormat="1" x14ac:dyDescent="0.45"/>
    <row r="14" spans="1:13" s="2" customFormat="1" ht="17" x14ac:dyDescent="0.5">
      <c r="A14" s="1" t="s">
        <v>25</v>
      </c>
      <c r="B14" s="2" t="s">
        <v>138</v>
      </c>
    </row>
    <row r="15" spans="1:13" s="2" customFormat="1" ht="19" x14ac:dyDescent="0.5">
      <c r="B15" s="24" t="s">
        <v>173</v>
      </c>
      <c r="C15" s="24">
        <v>0</v>
      </c>
      <c r="D15" s="24">
        <v>10</v>
      </c>
      <c r="E15" s="24">
        <v>20</v>
      </c>
      <c r="F15" s="24">
        <v>30</v>
      </c>
      <c r="G15" s="24">
        <v>40</v>
      </c>
      <c r="H15" s="24">
        <v>50</v>
      </c>
      <c r="I15" s="24">
        <v>60</v>
      </c>
      <c r="J15" s="24">
        <v>70</v>
      </c>
      <c r="K15" s="24">
        <v>80</v>
      </c>
      <c r="L15" s="24">
        <v>90</v>
      </c>
      <c r="M15" s="24">
        <v>100</v>
      </c>
    </row>
    <row r="16" spans="1:13" s="2" customFormat="1" ht="17" x14ac:dyDescent="0.5">
      <c r="B16" s="48" t="s">
        <v>101</v>
      </c>
      <c r="C16" s="44">
        <f>SQRT(C15)</f>
        <v>0</v>
      </c>
      <c r="D16" s="44">
        <f t="shared" ref="D16:M16" si="2">SQRT(D15)</f>
        <v>3.1622776601683795</v>
      </c>
      <c r="E16" s="44">
        <f t="shared" si="2"/>
        <v>4.4721359549995796</v>
      </c>
      <c r="F16" s="44">
        <f t="shared" si="2"/>
        <v>5.4772255750516612</v>
      </c>
      <c r="G16" s="44">
        <f t="shared" si="2"/>
        <v>6.324555320336759</v>
      </c>
      <c r="H16" s="44">
        <f t="shared" si="2"/>
        <v>7.0710678118654755</v>
      </c>
      <c r="I16" s="44">
        <f t="shared" si="2"/>
        <v>7.745966692414834</v>
      </c>
      <c r="J16" s="44">
        <f t="shared" si="2"/>
        <v>8.3666002653407556</v>
      </c>
      <c r="K16" s="44">
        <f t="shared" si="2"/>
        <v>8.9442719099991592</v>
      </c>
      <c r="L16" s="44">
        <f t="shared" si="2"/>
        <v>9.4868329805051381</v>
      </c>
      <c r="M16" s="44">
        <f t="shared" si="2"/>
        <v>10</v>
      </c>
    </row>
    <row r="17" spans="1:13" s="2" customFormat="1" x14ac:dyDescent="0.45"/>
    <row r="18" spans="1:13" s="2" customFormat="1" x14ac:dyDescent="0.45"/>
    <row r="19" spans="1:13" s="2" customFormat="1" ht="17" x14ac:dyDescent="0.5">
      <c r="A19" s="1" t="s">
        <v>26</v>
      </c>
      <c r="B19" s="2" t="s">
        <v>138</v>
      </c>
    </row>
    <row r="20" spans="1:13" s="2" customFormat="1" ht="19" x14ac:dyDescent="0.5">
      <c r="B20" s="24" t="s">
        <v>174</v>
      </c>
      <c r="C20" s="24">
        <v>0</v>
      </c>
      <c r="D20" s="24">
        <v>10</v>
      </c>
      <c r="E20" s="24">
        <v>20</v>
      </c>
      <c r="F20" s="24">
        <v>30</v>
      </c>
      <c r="G20" s="24">
        <v>40</v>
      </c>
      <c r="H20" s="24">
        <v>50</v>
      </c>
      <c r="I20" s="24">
        <v>60</v>
      </c>
      <c r="J20" s="24">
        <v>70</v>
      </c>
      <c r="K20" s="24">
        <v>80</v>
      </c>
      <c r="L20" s="24">
        <v>90</v>
      </c>
      <c r="M20" s="24">
        <v>100</v>
      </c>
    </row>
    <row r="21" spans="1:13" s="2" customFormat="1" ht="17" x14ac:dyDescent="0.5">
      <c r="B21" s="48" t="s">
        <v>101</v>
      </c>
      <c r="C21" s="44">
        <f>C20^(1/3)</f>
        <v>0</v>
      </c>
      <c r="D21" s="44">
        <f t="shared" ref="D21:M21" si="3">D20^(1/3)</f>
        <v>2.1544346900318838</v>
      </c>
      <c r="E21" s="44">
        <f t="shared" si="3"/>
        <v>2.7144176165949063</v>
      </c>
      <c r="F21" s="44">
        <f t="shared" si="3"/>
        <v>3.1072325059538586</v>
      </c>
      <c r="G21" s="44">
        <f t="shared" si="3"/>
        <v>3.4199518933533941</v>
      </c>
      <c r="H21" s="44">
        <f t="shared" si="3"/>
        <v>3.6840314986403864</v>
      </c>
      <c r="I21" s="44">
        <f t="shared" si="3"/>
        <v>3.9148676411688634</v>
      </c>
      <c r="J21" s="44">
        <f t="shared" si="3"/>
        <v>4.121285299808557</v>
      </c>
      <c r="K21" s="44">
        <f t="shared" si="3"/>
        <v>4.3088693800637659</v>
      </c>
      <c r="L21" s="44">
        <f t="shared" si="3"/>
        <v>4.481404746557164</v>
      </c>
      <c r="M21" s="44">
        <f t="shared" si="3"/>
        <v>4.6415888336127793</v>
      </c>
    </row>
    <row r="22" spans="1:13" s="2" customFormat="1" x14ac:dyDescent="0.45"/>
    <row r="23" spans="1:13" s="2" customFormat="1" ht="17" x14ac:dyDescent="0.5">
      <c r="A23" s="1"/>
    </row>
    <row r="24" spans="1:13" s="2" customFormat="1" x14ac:dyDescent="0.45"/>
    <row r="25" spans="1:13" s="2" customFormat="1" x14ac:dyDescent="0.45"/>
  </sheetData>
  <mergeCells count="2">
    <mergeCell ref="A1:I1"/>
    <mergeCell ref="A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Eksempel</vt:lpstr>
      <vt:lpstr>Opgave 1</vt:lpstr>
      <vt:lpstr>Opgave 2</vt:lpstr>
      <vt:lpstr>Opgave 3</vt:lpstr>
      <vt:lpstr>Opgave 4</vt:lpstr>
      <vt:lpstr>Opgave 5</vt:lpstr>
      <vt:lpstr>Opgave 6</vt:lpstr>
      <vt:lpstr>Opgave 7</vt:lpstr>
      <vt:lpstr>Opgave 8</vt:lpstr>
      <vt:lpstr>Facitliste </vt:lpstr>
      <vt:lpstr>Opgave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 Flemming Larsen</dc:creator>
  <cp:lastModifiedBy>Mariusz Matyja</cp:lastModifiedBy>
  <cp:lastPrinted>2013-06-04T06:30:15Z</cp:lastPrinted>
  <dcterms:created xsi:type="dcterms:W3CDTF">2013-05-06T15:21:24Z</dcterms:created>
  <dcterms:modified xsi:type="dcterms:W3CDTF">2018-11-06T08:40:46Z</dcterms:modified>
</cp:coreProperties>
</file>