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jam\Documents\Documents\Masterarbeit\"/>
    </mc:Choice>
  </mc:AlternateContent>
  <bookViews>
    <workbookView xWindow="0" yWindow="0" windowWidth="23040" windowHeight="8808"/>
  </bookViews>
  <sheets>
    <sheet name="Tabelle1" sheetId="1" r:id="rId1"/>
  </sheets>
  <externalReferences>
    <externalReference r:id="rId2"/>
  </externalReferences>
  <definedNames>
    <definedName name="Aufgabe">[1]Stammdaten!$D$3:$D$128</definedName>
    <definedName name="Benu1">[1]Stammdaten!$U$3:$U$128</definedName>
    <definedName name="Benu2">[1]Stammdaten!$W$3:$W$128</definedName>
    <definedName name="Benu3">[1]Stammdaten!$Y$3:$Y$128</definedName>
    <definedName name="Datum1">[1]Stammdaten!$N$3:$N$41</definedName>
    <definedName name="Dauer">[1]Stammdaten!$I$3:$I$41</definedName>
    <definedName name="Feiertage">[1]Stammdaten!$AG$4:$AG$48</definedName>
    <definedName name="Status">[1]Stammdaten!$S$3:$S$31</definedName>
    <definedName name="Wer">[1]Stammdaten!$F$3:$F$41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 i="1" l="1"/>
  <c r="A15" i="1" s="1"/>
  <c r="A16" i="1" s="1"/>
  <c r="A17" i="1" s="1"/>
  <c r="A18" i="1" s="1"/>
  <c r="A19" i="1" s="1"/>
  <c r="A20" i="1" s="1"/>
  <c r="A21" i="1" s="1"/>
  <c r="A22" i="1" s="1"/>
  <c r="A23" i="1" s="1"/>
  <c r="A24" i="1" s="1"/>
  <c r="A25" i="1" s="1"/>
  <c r="A26" i="1" s="1"/>
  <c r="A27" i="1" s="1"/>
  <c r="A28" i="1" s="1"/>
  <c r="I34" i="1" l="1"/>
  <c r="I33" i="1"/>
  <c r="L34" i="1" l="1"/>
  <c r="M34" i="1" s="1"/>
  <c r="L33" i="1"/>
  <c r="M33" i="1" s="1"/>
  <c r="I38" i="1"/>
  <c r="A38" i="1"/>
  <c r="A39" i="1" s="1"/>
  <c r="M37" i="1"/>
  <c r="L37" i="1"/>
  <c r="A31" i="1"/>
  <c r="A32" i="1" s="1"/>
  <c r="A33" i="1" s="1"/>
  <c r="A34" i="1" s="1"/>
  <c r="A36" i="1"/>
  <c r="I25" i="1"/>
  <c r="I19" i="1"/>
  <c r="M48" i="1"/>
  <c r="L48" i="1"/>
  <c r="I48" i="1"/>
  <c r="A48" i="1"/>
  <c r="M47" i="1"/>
  <c r="L47" i="1"/>
  <c r="I47" i="1"/>
  <c r="A47" i="1"/>
  <c r="M46" i="1"/>
  <c r="L46" i="1"/>
  <c r="I46" i="1"/>
  <c r="A46" i="1"/>
  <c r="M45" i="1"/>
  <c r="L45" i="1"/>
  <c r="I45" i="1"/>
  <c r="A45" i="1"/>
  <c r="M44" i="1"/>
  <c r="L44" i="1"/>
  <c r="I44" i="1"/>
  <c r="A44" i="1"/>
  <c r="M43" i="1"/>
  <c r="L43" i="1"/>
  <c r="I43" i="1"/>
  <c r="A43" i="1"/>
  <c r="M42" i="1"/>
  <c r="L42" i="1"/>
  <c r="I42" i="1"/>
  <c r="A42" i="1"/>
  <c r="M41" i="1"/>
  <c r="L41" i="1"/>
  <c r="I41" i="1"/>
  <c r="A41" i="1"/>
  <c r="M40" i="1"/>
  <c r="L40" i="1"/>
  <c r="I40" i="1"/>
  <c r="M36" i="1"/>
  <c r="L36" i="1"/>
  <c r="I36" i="1"/>
  <c r="M29" i="1"/>
  <c r="L29" i="1"/>
  <c r="I29" i="1"/>
  <c r="A29" i="1"/>
  <c r="I15" i="1"/>
  <c r="I14" i="1"/>
  <c r="I12" i="1"/>
  <c r="M10" i="1"/>
  <c r="L10" i="1"/>
  <c r="I10" i="1"/>
  <c r="A10" i="1"/>
  <c r="A11" i="1" s="1"/>
  <c r="A12" i="1" s="1"/>
  <c r="A13" i="1" s="1"/>
  <c r="I11" i="1"/>
  <c r="L38" i="1" l="1"/>
  <c r="M38" i="1" s="1"/>
  <c r="L25" i="1"/>
  <c r="M25" i="1" s="1"/>
  <c r="L12" i="1"/>
  <c r="M12" i="1" s="1"/>
  <c r="M11" i="1"/>
  <c r="L11" i="1"/>
  <c r="L14" i="1"/>
  <c r="M14" i="1" s="1"/>
  <c r="L15" i="1"/>
  <c r="M15" i="1" s="1"/>
  <c r="N6" i="1"/>
  <c r="N8" i="1" l="1"/>
  <c r="N7" i="1"/>
  <c r="O6" i="1"/>
  <c r="P6" i="1" s="1"/>
  <c r="Q6" i="1" s="1"/>
  <c r="R6" i="1" s="1"/>
  <c r="S6" i="1" s="1"/>
  <c r="T6" i="1" s="1"/>
  <c r="U6" i="1" s="1"/>
  <c r="I16" i="1"/>
  <c r="L39" i="1" l="1"/>
  <c r="M39" i="1" s="1"/>
  <c r="V6" i="1"/>
  <c r="W6" i="1" s="1"/>
  <c r="X6" i="1" s="1"/>
  <c r="Y6" i="1" s="1"/>
  <c r="Z6" i="1" s="1"/>
  <c r="AA6" i="1" s="1"/>
  <c r="AB6" i="1" s="1"/>
  <c r="U7" i="1"/>
  <c r="U8" i="1"/>
  <c r="I17" i="1"/>
  <c r="L16" i="1"/>
  <c r="M16" i="1" s="1"/>
  <c r="L17" i="1" l="1"/>
  <c r="M17" i="1" s="1"/>
  <c r="I22" i="1"/>
  <c r="I13" i="1"/>
  <c r="M13" i="1" s="1"/>
  <c r="AB7" i="1"/>
  <c r="AC6" i="1"/>
  <c r="AD6" i="1" s="1"/>
  <c r="AE6" i="1" s="1"/>
  <c r="AF6" i="1" s="1"/>
  <c r="AG6" i="1" s="1"/>
  <c r="AH6" i="1" s="1"/>
  <c r="AI6" i="1" s="1"/>
  <c r="AB8" i="1"/>
  <c r="L22" i="1" l="1"/>
  <c r="M22" i="1" s="1"/>
  <c r="AI7" i="1"/>
  <c r="AI8" i="1"/>
  <c r="AJ6" i="1"/>
  <c r="AK6" i="1" s="1"/>
  <c r="AL6" i="1" s="1"/>
  <c r="AM6" i="1" s="1"/>
  <c r="AN6" i="1" s="1"/>
  <c r="AO6" i="1" s="1"/>
  <c r="AP6" i="1" s="1"/>
  <c r="I23" i="1"/>
  <c r="AP8" i="1" l="1"/>
  <c r="AP7" i="1"/>
  <c r="AQ6" i="1"/>
  <c r="AR6" i="1" s="1"/>
  <c r="AS6" i="1" s="1"/>
  <c r="AT6" i="1" s="1"/>
  <c r="AU6" i="1" s="1"/>
  <c r="AV6" i="1" s="1"/>
  <c r="AW6" i="1" s="1"/>
  <c r="L23" i="1"/>
  <c r="M23" i="1" s="1"/>
  <c r="I24" i="1"/>
  <c r="L24" i="1" l="1"/>
  <c r="M24" i="1" s="1"/>
  <c r="AX6" i="1"/>
  <c r="AY6" i="1" s="1"/>
  <c r="AZ6" i="1" s="1"/>
  <c r="BA6" i="1" s="1"/>
  <c r="BB6" i="1" s="1"/>
  <c r="BC6" i="1" s="1"/>
  <c r="BD6" i="1" s="1"/>
  <c r="AW7" i="1"/>
  <c r="AW8" i="1"/>
  <c r="I21" i="1"/>
  <c r="L21" i="1" s="1"/>
  <c r="M21" i="1" s="1"/>
  <c r="I27" i="1"/>
  <c r="I28" i="1" l="1"/>
  <c r="L27" i="1"/>
  <c r="M27" i="1" s="1"/>
  <c r="BD8" i="1"/>
  <c r="BD7" i="1"/>
  <c r="BE6" i="1"/>
  <c r="BF6" i="1" s="1"/>
  <c r="BG6" i="1" s="1"/>
  <c r="BH6" i="1" s="1"/>
  <c r="BI6" i="1" s="1"/>
  <c r="BJ6" i="1" s="1"/>
  <c r="BK6" i="1" s="1"/>
  <c r="L28" i="1" l="1"/>
  <c r="M28" i="1" s="1"/>
  <c r="I26" i="1"/>
  <c r="L26" i="1" s="1"/>
  <c r="M26" i="1" s="1"/>
  <c r="BK7" i="1"/>
  <c r="BK8" i="1"/>
  <c r="BL6" i="1"/>
  <c r="BM6" i="1" s="1"/>
  <c r="BN6" i="1" s="1"/>
  <c r="BO6" i="1" s="1"/>
  <c r="BP6" i="1" s="1"/>
  <c r="BQ6" i="1" s="1"/>
  <c r="BR6" i="1" s="1"/>
  <c r="I31" i="1"/>
  <c r="G32" i="1" s="1"/>
  <c r="I32" i="1" s="1"/>
  <c r="L31" i="1" l="1"/>
  <c r="M31" i="1" s="1"/>
  <c r="BR8" i="1"/>
  <c r="BR7" i="1"/>
  <c r="BS6" i="1"/>
  <c r="BT6" i="1" s="1"/>
  <c r="BU6" i="1" s="1"/>
  <c r="BV6" i="1" s="1"/>
  <c r="BW6" i="1" s="1"/>
  <c r="BX6" i="1" s="1"/>
  <c r="BY6" i="1" s="1"/>
  <c r="BZ6" i="1" l="1"/>
  <c r="CA6" i="1" s="1"/>
  <c r="CB6" i="1" s="1"/>
  <c r="CC6" i="1" s="1"/>
  <c r="CD6" i="1" s="1"/>
  <c r="CE6" i="1" s="1"/>
  <c r="CF6" i="1" s="1"/>
  <c r="BY7" i="1"/>
  <c r="BY8" i="1"/>
  <c r="L32" i="1"/>
  <c r="M32" i="1" s="1"/>
  <c r="L30" i="1" l="1"/>
  <c r="CF7" i="1"/>
  <c r="CG6" i="1"/>
  <c r="CH6" i="1" s="1"/>
  <c r="CI6" i="1" s="1"/>
  <c r="CJ6" i="1" s="1"/>
  <c r="CK6" i="1" s="1"/>
  <c r="CL6" i="1" s="1"/>
  <c r="CM6" i="1" s="1"/>
  <c r="CF8" i="1"/>
  <c r="M30" i="1" l="1"/>
  <c r="CM7" i="1"/>
  <c r="CM8" i="1"/>
  <c r="CN6" i="1"/>
  <c r="CO6" i="1" s="1"/>
  <c r="CP6" i="1" s="1"/>
  <c r="CQ6" i="1" s="1"/>
  <c r="CR6" i="1" s="1"/>
  <c r="CS6" i="1" s="1"/>
  <c r="CT6" i="1" s="1"/>
  <c r="CT8" i="1" l="1"/>
  <c r="CT7" i="1"/>
  <c r="CU6" i="1"/>
  <c r="CV6" i="1" s="1"/>
  <c r="CW6" i="1" s="1"/>
  <c r="CX6" i="1" s="1"/>
  <c r="CY6" i="1" s="1"/>
  <c r="CZ6" i="1" s="1"/>
  <c r="DA6" i="1" s="1"/>
  <c r="DB6" i="1" l="1"/>
  <c r="DC6" i="1" s="1"/>
  <c r="DD6" i="1" s="1"/>
  <c r="DE6" i="1" s="1"/>
  <c r="DF6" i="1" s="1"/>
  <c r="DG6" i="1" s="1"/>
  <c r="DH6" i="1" s="1"/>
  <c r="DA7" i="1"/>
  <c r="DA8" i="1"/>
  <c r="DH8" i="1" l="1"/>
  <c r="DH7" i="1"/>
  <c r="DI6" i="1"/>
  <c r="DJ6" i="1" s="1"/>
  <c r="DK6" i="1" s="1"/>
  <c r="DL6" i="1" s="1"/>
  <c r="DM6" i="1" s="1"/>
  <c r="DN6" i="1" s="1"/>
  <c r="DO6" i="1" s="1"/>
  <c r="DO7" i="1" l="1"/>
  <c r="DO8" i="1"/>
  <c r="DP6" i="1"/>
  <c r="DQ6" i="1" s="1"/>
  <c r="DR6" i="1" s="1"/>
  <c r="DS6" i="1" s="1"/>
  <c r="DT6" i="1" s="1"/>
  <c r="DU6" i="1" s="1"/>
  <c r="DV6" i="1" s="1"/>
  <c r="DV8" i="1" l="1"/>
  <c r="DW6" i="1"/>
  <c r="DX6" i="1" s="1"/>
  <c r="DY6" i="1" s="1"/>
  <c r="DZ6" i="1" s="1"/>
  <c r="EA6" i="1" s="1"/>
  <c r="EB6" i="1" s="1"/>
  <c r="EC6" i="1" s="1"/>
  <c r="DV7" i="1"/>
  <c r="ED6" i="1" l="1"/>
  <c r="EE6" i="1" s="1"/>
  <c r="EF6" i="1" s="1"/>
  <c r="EG6" i="1" s="1"/>
  <c r="EH6" i="1" s="1"/>
  <c r="EI6" i="1" s="1"/>
  <c r="EJ6" i="1" s="1"/>
  <c r="EC7" i="1"/>
  <c r="EC8" i="1"/>
  <c r="EJ8" i="1" l="1"/>
  <c r="EJ7" i="1"/>
  <c r="EK6" i="1"/>
  <c r="EL6" i="1" s="1"/>
  <c r="EM6" i="1" s="1"/>
  <c r="EN6" i="1" s="1"/>
  <c r="EO6" i="1" s="1"/>
  <c r="EP6" i="1" s="1"/>
</calcChain>
</file>

<file path=xl/comments1.xml><?xml version="1.0" encoding="utf-8"?>
<comments xmlns="http://schemas.openxmlformats.org/spreadsheetml/2006/main">
  <authors>
    <author>Simon Weber</author>
  </authors>
  <commentList>
    <comment ref="A8" authorId="0" shapeId="0">
      <text>
        <r>
          <rPr>
            <b/>
            <sz val="9"/>
            <color indexed="81"/>
            <rFont val="Segoe UI"/>
            <family val="2"/>
          </rPr>
          <t xml:space="preserve">MeineVorlage.com:
</t>
        </r>
        <r>
          <rPr>
            <sz val="9"/>
            <color indexed="81"/>
            <rFont val="Segoe UI"/>
            <family val="2"/>
          </rPr>
          <t>Diese Spalte hat eine Forme hinterlegt. Falls du diese gelöscht hast, dann kopiere die nachfolgende Formel in die Zelle "A16", nun kopierst du diese Zelle, markierst nun alle Zellen bis zum unteren Rand und fügst dann die kopierte Zelle wieder ein.</t>
        </r>
        <r>
          <rPr>
            <b/>
            <sz val="9"/>
            <color indexed="81"/>
            <rFont val="Segoe UI"/>
            <family val="2"/>
          </rPr>
          <t xml:space="preserve">
Formel:
</t>
        </r>
        <r>
          <rPr>
            <sz val="9"/>
            <color indexed="81"/>
            <rFont val="Segoe UI"/>
            <family val="2"/>
          </rPr>
          <t xml:space="preserve">=WENN(B16="";"";WENN(A15="";WENN(MAX($A15:A$16)=0;1;ABRUNDEN(MAX($A15:A$16)+1;0));A15+0.01))
</t>
        </r>
      </text>
    </comment>
    <comment ref="I8" authorId="0" shapeId="0">
      <text>
        <r>
          <rPr>
            <b/>
            <sz val="9"/>
            <color indexed="81"/>
            <rFont val="Segoe UI"/>
            <family val="2"/>
          </rPr>
          <t xml:space="preserve">MeineVorlage.com:
</t>
        </r>
        <r>
          <rPr>
            <sz val="9"/>
            <color indexed="81"/>
            <rFont val="Segoe UI"/>
            <family val="2"/>
          </rPr>
          <t>Diese Spalte hat eine Forme hinterlegt. Falls du diese gelöscht hast, dann kopiere die nachfolgende Formel in die Zelle "i16", nun kopierst du diese Zelle, markierst nun alle Zellen bis zum unteren Rand und fügst dann die kopierte Zelle wieder ein.</t>
        </r>
        <r>
          <rPr>
            <b/>
            <sz val="9"/>
            <color indexed="81"/>
            <rFont val="Segoe UI"/>
            <family val="2"/>
          </rPr>
          <t xml:space="preserve">
Formel:
</t>
        </r>
        <r>
          <rPr>
            <sz val="9"/>
            <color indexed="81"/>
            <rFont val="Segoe UI"/>
            <family val="2"/>
          </rPr>
          <t>=WENN(G16="";"";WENN(H16="M";"";WENN(H16="";"";ARBEITSTAG(G16;H16-1;Feiertage))))</t>
        </r>
        <r>
          <rPr>
            <b/>
            <sz val="9"/>
            <color indexed="81"/>
            <rFont val="Segoe UI"/>
            <family val="2"/>
          </rPr>
          <t xml:space="preserve">
</t>
        </r>
      </text>
    </comment>
    <comment ref="K8" authorId="0" shapeId="0">
      <text>
        <r>
          <rPr>
            <b/>
            <sz val="9"/>
            <color indexed="81"/>
            <rFont val="Segoe UI"/>
            <family val="2"/>
          </rPr>
          <t>MeineVorlage.com:</t>
        </r>
        <r>
          <rPr>
            <sz val="9"/>
            <color indexed="81"/>
            <rFont val="Segoe UI"/>
            <family val="2"/>
          </rPr>
          <t xml:space="preserve">
Diese Spalte hat eine Forme hinterlegt. Falls du diese gelöscht hast, dann kopiere die nachfolgende Formel in die Zelle "K16", nun kopierst du diese Zelle, markierst nun alle Zellen bis zum unteren Rand und fügst dann die kopierte Zelle wieder ein.
</t>
        </r>
        <r>
          <rPr>
            <b/>
            <sz val="9"/>
            <color indexed="81"/>
            <rFont val="Segoe UI"/>
            <family val="2"/>
          </rPr>
          <t xml:space="preserve">
Formel:</t>
        </r>
        <r>
          <rPr>
            <sz val="9"/>
            <color indexed="81"/>
            <rFont val="Segoe UI"/>
            <family val="2"/>
          </rPr>
          <t xml:space="preserve">
=WENN(G16="";"";WENN(H16="";"";WENN(J16=1;999;WENN(H16="M";G16-HEUTE();M16-HEUTE()))))</t>
        </r>
      </text>
    </comment>
    <comment ref="L8" authorId="0" shapeId="0">
      <text>
        <r>
          <rPr>
            <b/>
            <sz val="9"/>
            <color indexed="81"/>
            <rFont val="Segoe UI"/>
            <family val="2"/>
          </rPr>
          <t>MeineVorlage.com:</t>
        </r>
        <r>
          <rPr>
            <sz val="9"/>
            <color indexed="81"/>
            <rFont val="Segoe UI"/>
            <family val="2"/>
          </rPr>
          <t xml:space="preserve">
Diese Spalte hat eine Forme hinterlegt. Falls du diese gelöscht hast, dann kopiere die nachfolgende Formel in die Zelle "L16", nun kopierst du diese Zelle, markierst nun alle Zellen bis zum unteren Rand und fügst dann die kopierte Zelle wieder ein.
</t>
        </r>
        <r>
          <rPr>
            <b/>
            <sz val="9"/>
            <color indexed="81"/>
            <rFont val="Segoe UI"/>
            <family val="2"/>
          </rPr>
          <t>Formel:</t>
        </r>
        <r>
          <rPr>
            <sz val="9"/>
            <color indexed="81"/>
            <rFont val="Segoe UI"/>
            <family val="2"/>
          </rPr>
          <t xml:space="preserve">
=WENN(G16="";"";WENN(H16="M";"";RUNDEN(J16*SUMME(I16-G16+1);0)))
</t>
        </r>
      </text>
    </comment>
    <comment ref="M8" authorId="0" shapeId="0">
      <text>
        <r>
          <rPr>
            <b/>
            <sz val="9"/>
            <color indexed="81"/>
            <rFont val="Segoe UI"/>
            <family val="2"/>
          </rPr>
          <t>MeineVorlage.com:</t>
        </r>
        <r>
          <rPr>
            <sz val="9"/>
            <color indexed="81"/>
            <rFont val="Segoe UI"/>
            <family val="2"/>
          </rPr>
          <t xml:space="preserve">
Diese Spalte hat eine Forme hinterlegt. Falls du diese gelöscht hast, dann kopiere die nachfolgende Formel in die Zelle "M16", nun kopierst du diese Zelle, markierst nun alle Zellen bis zum unteren Rand und fügst dann die kopierte Zelle wieder ein.
</t>
        </r>
        <r>
          <rPr>
            <b/>
            <sz val="9"/>
            <color indexed="81"/>
            <rFont val="Segoe UI"/>
            <family val="2"/>
          </rPr>
          <t>Formel:</t>
        </r>
        <r>
          <rPr>
            <sz val="9"/>
            <color indexed="81"/>
            <rFont val="Segoe UI"/>
            <family val="2"/>
          </rPr>
          <t xml:space="preserve">
=WENN(G16="";"";WENN(I16="";"";G16+L16-1))
</t>
        </r>
      </text>
    </comment>
  </commentList>
</comments>
</file>

<file path=xl/sharedStrings.xml><?xml version="1.0" encoding="utf-8"?>
<sst xmlns="http://schemas.openxmlformats.org/spreadsheetml/2006/main" count="194" uniqueCount="53">
  <si>
    <t>Masterarbeit</t>
  </si>
  <si>
    <t>Mirjam Baumann</t>
  </si>
  <si>
    <t>Projektstart [PS] :</t>
  </si>
  <si>
    <t>© Copyright by MeineVorlagen – www.MeineVorlagen.com - Alle Rechte vorbehalten</t>
  </si>
  <si>
    <t>Nr.</t>
  </si>
  <si>
    <t>Aufgabe</t>
  </si>
  <si>
    <t>ben1</t>
  </si>
  <si>
    <t>ben2</t>
  </si>
  <si>
    <t>ben3</t>
  </si>
  <si>
    <t>Wer</t>
  </si>
  <si>
    <t>Start</t>
  </si>
  <si>
    <t>Dauer</t>
  </si>
  <si>
    <t>Ende</t>
  </si>
  <si>
    <t>Status</t>
  </si>
  <si>
    <t>Ber.Anteil</t>
  </si>
  <si>
    <t>Ber.Datum</t>
  </si>
  <si>
    <t>… :-)…</t>
  </si>
  <si>
    <t>M</t>
  </si>
  <si>
    <t>D</t>
  </si>
  <si>
    <t>F</t>
  </si>
  <si>
    <t>S</t>
  </si>
  <si>
    <t/>
  </si>
  <si>
    <t>Einreichen der Aufgabenstellung</t>
  </si>
  <si>
    <t>Einreichen der def. Aufgabenstellung</t>
  </si>
  <si>
    <t>:-) …</t>
  </si>
  <si>
    <t>Einrecichen vom Formular Aufgabenstellug</t>
  </si>
  <si>
    <t>Bewertung der Aufgabenstellung</t>
  </si>
  <si>
    <t>Zuteilung des Experten</t>
  </si>
  <si>
    <t>Einreichen von Formularen def.</t>
  </si>
  <si>
    <t>Ausführung</t>
  </si>
  <si>
    <t>Zwischenreviwe</t>
  </si>
  <si>
    <t>Protokoll Zwischenreview</t>
  </si>
  <si>
    <t>Einreichen Diplomarbeit</t>
  </si>
  <si>
    <t>Poster</t>
  </si>
  <si>
    <t>öffentliche Präsentation</t>
  </si>
  <si>
    <t>Mündliche Prüfung</t>
  </si>
  <si>
    <t>Bewertung</t>
  </si>
  <si>
    <t>Diplomfeier</t>
  </si>
  <si>
    <t>Vorgaben BFH</t>
  </si>
  <si>
    <t>Detailplanung WHR</t>
  </si>
  <si>
    <t xml:space="preserve">Besprechung lolu / bami </t>
  </si>
  <si>
    <t>Planung Schulung externe Firma</t>
  </si>
  <si>
    <t>Masterarbeit Workshop 1+ 2</t>
  </si>
  <si>
    <t>Erstellen der Dokumente</t>
  </si>
  <si>
    <t>Schreibarbeiten</t>
  </si>
  <si>
    <t>Erstellen der Aufgabenstellung</t>
  </si>
  <si>
    <t xml:space="preserve">Auswahl Thema </t>
  </si>
  <si>
    <t xml:space="preserve">Termin Schulung externe Firma </t>
  </si>
  <si>
    <t>Durchführung Workshop</t>
  </si>
  <si>
    <t>22,11,16</t>
  </si>
  <si>
    <t>1 D</t>
  </si>
  <si>
    <t>Verbesserungen der Aufgabenstellung</t>
  </si>
  <si>
    <t>7D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</si>
</sst>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
    <numFmt numFmtId="165" formatCode="dd/mm/"/>
    <numFmt numFmtId="166" formatCode="#.##"/>
    <numFmt numFmtId="167" formatCode="0&quot; D&quot;"/>
  </numFmts>
  <fonts count="32" x14ac:knownFonts="1">
    <font>
      <sz val="11"/>
      <color theme="1"/>
      <name val="Calibri"/>
      <family val="2"/>
      <scheme val="minor"/>
    </font>
    <font>
      <sz val="11"/>
      <color theme="1"/>
      <name val="Calibri"/>
      <family val="2"/>
      <scheme val="minor"/>
    </font>
    <font>
      <b/>
      <sz val="11"/>
      <color theme="0"/>
      <name val="Calibri"/>
      <family val="2"/>
      <scheme val="minor"/>
    </font>
    <font>
      <b/>
      <sz val="14"/>
      <color rgb="FF99D709"/>
      <name val="Calibri"/>
      <family val="2"/>
      <scheme val="minor"/>
    </font>
    <font>
      <b/>
      <sz val="14"/>
      <color rgb="FFAC193D"/>
      <name val="Calibri"/>
      <family val="2"/>
      <scheme val="minor"/>
    </font>
    <font>
      <sz val="28"/>
      <color rgb="FF99D709"/>
      <name val="Calibri"/>
      <family val="2"/>
      <scheme val="minor"/>
    </font>
    <font>
      <sz val="11"/>
      <color rgb="FF99D709"/>
      <name val="Calibri"/>
      <family val="2"/>
      <scheme val="minor"/>
    </font>
    <font>
      <b/>
      <sz val="48"/>
      <color rgb="FF99D709"/>
      <name val="Calibri"/>
      <family val="2"/>
      <scheme val="minor"/>
    </font>
    <font>
      <b/>
      <sz val="48"/>
      <color rgb="FFAC193D"/>
      <name val="Calibri"/>
      <family val="2"/>
      <scheme val="minor"/>
    </font>
    <font>
      <sz val="11"/>
      <color rgb="FFAC193D"/>
      <name val="Calibri"/>
      <family val="2"/>
      <scheme val="minor"/>
    </font>
    <font>
      <sz val="11"/>
      <name val="Calibri"/>
      <family val="2"/>
      <scheme val="minor"/>
    </font>
    <font>
      <b/>
      <sz val="12"/>
      <name val="Calibri"/>
      <family val="2"/>
      <scheme val="minor"/>
    </font>
    <font>
      <b/>
      <sz val="12"/>
      <color rgb="FF99D709"/>
      <name val="Calibri"/>
      <family val="2"/>
      <scheme val="minor"/>
    </font>
    <font>
      <b/>
      <sz val="12"/>
      <color rgb="FFAC193D"/>
      <name val="Calibri"/>
      <family val="2"/>
      <scheme val="minor"/>
    </font>
    <font>
      <b/>
      <sz val="11"/>
      <color rgb="FFFFFFFF"/>
      <name val="Calibri"/>
      <family val="2"/>
      <scheme val="minor"/>
    </font>
    <font>
      <sz val="1"/>
      <color rgb="FF99D709"/>
      <name val="Calibri"/>
      <family val="2"/>
      <scheme val="minor"/>
    </font>
    <font>
      <sz val="11"/>
      <color rgb="FFFFFFFF"/>
      <name val="Calibri"/>
      <family val="2"/>
      <scheme val="minor"/>
    </font>
    <font>
      <b/>
      <sz val="10"/>
      <color rgb="FFFFFFFF"/>
      <name val="Arial Narrow"/>
      <family val="2"/>
    </font>
    <font>
      <b/>
      <sz val="10"/>
      <color rgb="FFFFFFFF"/>
      <name val="Calibri"/>
      <family val="2"/>
      <scheme val="minor"/>
    </font>
    <font>
      <b/>
      <sz val="10"/>
      <color rgb="FF99D709"/>
      <name val="Calibri"/>
      <family val="2"/>
      <scheme val="minor"/>
    </font>
    <font>
      <b/>
      <sz val="10"/>
      <color theme="0"/>
      <name val="Calibri"/>
      <family val="2"/>
      <scheme val="minor"/>
    </font>
    <font>
      <b/>
      <sz val="7"/>
      <color theme="1"/>
      <name val="Arial Narrow"/>
      <family val="2"/>
    </font>
    <font>
      <b/>
      <sz val="7"/>
      <color theme="5"/>
      <name val="Arial Narrow"/>
      <family val="2"/>
    </font>
    <font>
      <b/>
      <sz val="10"/>
      <color theme="1"/>
      <name val="Calibri"/>
      <family val="2"/>
      <scheme val="minor"/>
    </font>
    <font>
      <sz val="9"/>
      <color theme="1"/>
      <name val="Calibri"/>
      <family val="2"/>
      <scheme val="minor"/>
    </font>
    <font>
      <sz val="9"/>
      <color theme="1"/>
      <name val="Arial Narrow"/>
      <family val="2"/>
    </font>
    <font>
      <b/>
      <sz val="4"/>
      <color rgb="FF99D709"/>
      <name val="Calibri"/>
      <family val="2"/>
      <scheme val="minor"/>
    </font>
    <font>
      <b/>
      <sz val="4"/>
      <color theme="0"/>
      <name val="Calibri"/>
      <family val="2"/>
      <scheme val="minor"/>
    </font>
    <font>
      <u/>
      <sz val="11"/>
      <color theme="10"/>
      <name val="Calibri"/>
      <family val="2"/>
    </font>
    <font>
      <sz val="11"/>
      <name val="Calibri"/>
      <family val="2"/>
    </font>
    <font>
      <b/>
      <sz val="9"/>
      <color indexed="81"/>
      <name val="Segoe UI"/>
      <family val="2"/>
    </font>
    <font>
      <sz val="9"/>
      <color indexed="81"/>
      <name val="Segoe UI"/>
      <family val="2"/>
    </font>
  </fonts>
  <fills count="5">
    <fill>
      <patternFill patternType="none"/>
    </fill>
    <fill>
      <patternFill patternType="gray125"/>
    </fill>
    <fill>
      <patternFill patternType="solid">
        <fgColor theme="0"/>
        <bgColor indexed="64"/>
      </patternFill>
    </fill>
    <fill>
      <patternFill patternType="solid">
        <fgColor rgb="FF99D709"/>
        <bgColor indexed="64"/>
      </patternFill>
    </fill>
    <fill>
      <patternFill patternType="solid">
        <fgColor theme="7" tint="0.39997558519241921"/>
        <bgColor indexed="64"/>
      </patternFill>
    </fill>
  </fills>
  <borders count="16">
    <border>
      <left/>
      <right/>
      <top/>
      <bottom/>
      <diagonal/>
    </border>
    <border>
      <left style="medium">
        <color rgb="FFFFFFFF"/>
      </left>
      <right/>
      <top/>
      <bottom/>
      <diagonal/>
    </border>
    <border>
      <left/>
      <right style="medium">
        <color rgb="FFFFFFFF"/>
      </right>
      <top/>
      <bottom/>
      <diagonal/>
    </border>
    <border>
      <left style="medium">
        <color rgb="FFFFFFFF"/>
      </left>
      <right/>
      <top/>
      <bottom style="thick">
        <color rgb="FFFFFFFF"/>
      </bottom>
      <diagonal/>
    </border>
    <border>
      <left/>
      <right/>
      <top/>
      <bottom style="thick">
        <color rgb="FFFFFFFF"/>
      </bottom>
      <diagonal/>
    </border>
    <border>
      <left/>
      <right style="medium">
        <color rgb="FFFFFFFF"/>
      </right>
      <top/>
      <bottom style="thick">
        <color rgb="FFFFFFFF"/>
      </bottom>
      <diagonal/>
    </border>
    <border>
      <left/>
      <right/>
      <top style="thick">
        <color theme="0"/>
      </top>
      <bottom style="thick">
        <color theme="0"/>
      </bottom>
      <diagonal/>
    </border>
    <border>
      <left style="medium">
        <color rgb="FFFFFFFF"/>
      </left>
      <right/>
      <top style="thick">
        <color rgb="FFFFFFFF"/>
      </top>
      <bottom style="thick">
        <color rgb="FFFFFFFF"/>
      </bottom>
      <diagonal/>
    </border>
    <border>
      <left/>
      <right/>
      <top style="thick">
        <color rgb="FFFFFFFF"/>
      </top>
      <bottom style="thick">
        <color rgb="FFFFFFFF"/>
      </bottom>
      <diagonal/>
    </border>
    <border>
      <left/>
      <right style="medium">
        <color rgb="FFFFFFFF"/>
      </right>
      <top style="thick">
        <color rgb="FFFFFFFF"/>
      </top>
      <bottom style="thick">
        <color rgb="FFFFFFFF"/>
      </bottom>
      <diagonal/>
    </border>
    <border>
      <left style="medium">
        <color rgb="FFFFFFFF"/>
      </left>
      <right/>
      <top style="thick">
        <color rgb="FFFFFFFF"/>
      </top>
      <bottom/>
      <diagonal/>
    </border>
    <border>
      <left/>
      <right/>
      <top style="thick">
        <color rgb="FFFFFFFF"/>
      </top>
      <bottom/>
      <diagonal/>
    </border>
    <border>
      <left/>
      <right style="medium">
        <color rgb="FFFFFFFF"/>
      </right>
      <top style="thick">
        <color rgb="FFFFFFFF"/>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s>
  <cellStyleXfs count="3">
    <xf numFmtId="0" fontId="0" fillId="0" borderId="0"/>
    <xf numFmtId="9" fontId="1" fillId="0" borderId="0" applyFont="0" applyFill="0" applyBorder="0" applyAlignment="0" applyProtection="0"/>
    <xf numFmtId="0" fontId="28" fillId="0" borderId="0" applyNumberFormat="0" applyFill="0" applyBorder="0" applyAlignment="0" applyProtection="0">
      <alignment vertical="top"/>
      <protection locked="0"/>
    </xf>
  </cellStyleXfs>
  <cellXfs count="114">
    <xf numFmtId="0" fontId="0" fillId="0" borderId="0" xfId="0"/>
    <xf numFmtId="0" fontId="3" fillId="0" borderId="0" xfId="0" applyFont="1" applyFill="1" applyAlignment="1">
      <alignment horizontal="center" vertical="center"/>
    </xf>
    <xf numFmtId="0" fontId="4" fillId="0" borderId="0" xfId="0" applyFont="1" applyFill="1" applyAlignment="1">
      <alignment horizontal="center" vertical="center"/>
    </xf>
    <xf numFmtId="0" fontId="0" fillId="0" borderId="0" xfId="0" applyAlignment="1">
      <alignment vertical="center"/>
    </xf>
    <xf numFmtId="0" fontId="5"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xf>
    <xf numFmtId="0" fontId="7" fillId="0" borderId="0" xfId="0" applyFont="1" applyFill="1" applyAlignment="1">
      <alignment vertical="center"/>
    </xf>
    <xf numFmtId="0" fontId="3" fillId="0" borderId="0" xfId="0" applyFont="1" applyFill="1" applyAlignment="1">
      <alignment horizontal="right" vertical="center"/>
    </xf>
    <xf numFmtId="0" fontId="8" fillId="0" borderId="0" xfId="0" applyFont="1" applyFill="1" applyAlignment="1">
      <alignment vertical="center"/>
    </xf>
    <xf numFmtId="0" fontId="4" fillId="0" borderId="0" xfId="0" applyFont="1" applyFill="1" applyAlignment="1">
      <alignment horizontal="right" vertical="center"/>
    </xf>
    <xf numFmtId="0" fontId="0" fillId="0" borderId="0" xfId="0" applyFill="1" applyAlignment="1">
      <alignment vertical="center"/>
    </xf>
    <xf numFmtId="0" fontId="6" fillId="0" borderId="0" xfId="0" applyFont="1" applyFill="1" applyAlignment="1">
      <alignment horizontal="center" vertical="center"/>
    </xf>
    <xf numFmtId="0" fontId="9" fillId="0" borderId="0" xfId="0" applyFont="1" applyFill="1" applyAlignment="1">
      <alignment horizontal="center" vertical="center"/>
    </xf>
    <xf numFmtId="0" fontId="9" fillId="0" borderId="0" xfId="0" applyFont="1" applyFill="1" applyAlignment="1" applyProtection="1">
      <alignment vertical="center"/>
      <protection locked="0"/>
    </xf>
    <xf numFmtId="0" fontId="10" fillId="2" borderId="0" xfId="0" applyFont="1" applyFill="1" applyAlignment="1">
      <alignment horizontal="left" vertical="center"/>
    </xf>
    <xf numFmtId="0" fontId="11" fillId="0" borderId="0" xfId="0" applyFont="1" applyFill="1" applyAlignment="1" applyProtection="1">
      <alignment horizontal="left" vertical="center"/>
      <protection locked="0"/>
    </xf>
    <xf numFmtId="0" fontId="11" fillId="0" borderId="0" xfId="0" applyFont="1" applyFill="1" applyAlignment="1">
      <alignment horizontal="right" vertical="center"/>
    </xf>
    <xf numFmtId="0" fontId="11" fillId="0" borderId="0" xfId="0" applyFont="1" applyFill="1" applyAlignment="1">
      <alignment vertical="center"/>
    </xf>
    <xf numFmtId="0" fontId="9" fillId="2" borderId="0" xfId="0" applyFont="1" applyFill="1" applyAlignment="1">
      <alignment horizontal="left" vertical="center"/>
    </xf>
    <xf numFmtId="164" fontId="13" fillId="0" borderId="0" xfId="0" applyNumberFormat="1" applyFont="1" applyFill="1" applyBorder="1" applyAlignment="1" applyProtection="1">
      <alignment vertical="center"/>
      <protection locked="0"/>
    </xf>
    <xf numFmtId="0" fontId="10" fillId="0" borderId="0" xfId="0" applyFont="1" applyFill="1" applyAlignment="1" applyProtection="1">
      <alignment vertical="center"/>
      <protection locked="0"/>
    </xf>
    <xf numFmtId="0" fontId="10" fillId="0" borderId="0" xfId="0" applyFont="1" applyFill="1" applyAlignment="1" applyProtection="1">
      <alignment horizontal="left" vertical="center"/>
      <protection locked="0"/>
    </xf>
    <xf numFmtId="0" fontId="10" fillId="0" borderId="0" xfId="0" applyFont="1" applyFill="1" applyBorder="1" applyAlignment="1" applyProtection="1">
      <alignment horizontal="left" vertical="center"/>
      <protection locked="0"/>
    </xf>
    <xf numFmtId="0" fontId="10" fillId="2" borderId="0" xfId="0" applyFont="1" applyFill="1" applyBorder="1" applyAlignment="1" applyProtection="1">
      <alignment horizontal="right" vertical="center"/>
      <protection locked="0"/>
    </xf>
    <xf numFmtId="0" fontId="10" fillId="2" borderId="0" xfId="0" applyFont="1" applyFill="1" applyBorder="1" applyAlignment="1" applyProtection="1">
      <alignment horizontal="left" vertical="center"/>
      <protection locked="0"/>
    </xf>
    <xf numFmtId="0" fontId="0" fillId="0" borderId="0" xfId="0" applyBorder="1"/>
    <xf numFmtId="0" fontId="6" fillId="3" borderId="1" xfId="0" applyFont="1" applyFill="1" applyBorder="1" applyAlignment="1">
      <alignment horizontal="center" vertical="center"/>
    </xf>
    <xf numFmtId="0" fontId="6" fillId="3" borderId="0" xfId="0" applyFont="1" applyFill="1" applyBorder="1"/>
    <xf numFmtId="0" fontId="6" fillId="3" borderId="0" xfId="0" applyFont="1" applyFill="1" applyBorder="1" applyAlignment="1">
      <alignment horizontal="center"/>
    </xf>
    <xf numFmtId="165" fontId="15" fillId="3" borderId="0" xfId="0" applyNumberFormat="1" applyFont="1" applyFill="1" applyBorder="1" applyAlignment="1">
      <alignment vertical="center" textRotation="90"/>
    </xf>
    <xf numFmtId="165" fontId="15" fillId="3" borderId="2" xfId="0" applyNumberFormat="1" applyFont="1" applyFill="1" applyBorder="1" applyAlignment="1">
      <alignment vertical="center" textRotation="90"/>
    </xf>
    <xf numFmtId="0" fontId="16" fillId="3" borderId="1" xfId="0" applyFont="1" applyFill="1" applyBorder="1" applyAlignment="1">
      <alignment horizontal="center" vertical="center"/>
    </xf>
    <xf numFmtId="0" fontId="16" fillId="3" borderId="0" xfId="0" applyFont="1" applyFill="1" applyBorder="1" applyAlignment="1">
      <alignment vertical="center"/>
    </xf>
    <xf numFmtId="0" fontId="16" fillId="3" borderId="0" xfId="0" applyFont="1" applyFill="1" applyBorder="1" applyAlignment="1">
      <alignment horizontal="center" vertical="center"/>
    </xf>
    <xf numFmtId="0" fontId="17" fillId="3" borderId="0" xfId="0" applyNumberFormat="1" applyFont="1" applyFill="1" applyBorder="1" applyAlignment="1">
      <alignment vertical="center"/>
    </xf>
    <xf numFmtId="0" fontId="17" fillId="3" borderId="2" xfId="0" applyNumberFormat="1" applyFont="1" applyFill="1" applyBorder="1" applyAlignment="1">
      <alignment vertical="center"/>
    </xf>
    <xf numFmtId="0" fontId="0" fillId="0" borderId="0" xfId="0" applyBorder="1" applyAlignment="1">
      <alignment vertical="center"/>
    </xf>
    <xf numFmtId="0" fontId="14" fillId="3" borderId="1" xfId="0" applyFont="1" applyFill="1" applyBorder="1" applyAlignment="1">
      <alignment horizontal="center" vertical="center" wrapText="1"/>
    </xf>
    <xf numFmtId="0" fontId="14" fillId="3" borderId="0" xfId="0" applyFont="1" applyFill="1" applyBorder="1" applyAlignment="1">
      <alignment horizontal="left" vertical="center" wrapText="1"/>
    </xf>
    <xf numFmtId="0" fontId="14" fillId="3" borderId="0" xfId="0" applyFont="1" applyFill="1" applyBorder="1" applyAlignment="1">
      <alignment horizontal="center" vertical="center" wrapText="1"/>
    </xf>
    <xf numFmtId="0" fontId="14" fillId="3" borderId="0" xfId="0" applyFont="1" applyFill="1" applyBorder="1" applyAlignment="1">
      <alignment horizontal="right" vertical="center" wrapText="1"/>
    </xf>
    <xf numFmtId="0" fontId="18" fillId="3" borderId="0" xfId="0" applyFont="1" applyFill="1" applyBorder="1" applyAlignment="1">
      <alignment horizontal="right" vertical="center" wrapText="1"/>
    </xf>
    <xf numFmtId="165" fontId="17" fillId="3" borderId="0" xfId="0" applyNumberFormat="1" applyFont="1" applyFill="1" applyBorder="1" applyAlignment="1">
      <alignment vertical="center"/>
    </xf>
    <xf numFmtId="0" fontId="19" fillId="3" borderId="1" xfId="0" applyFont="1" applyFill="1" applyBorder="1" applyAlignment="1" applyProtection="1">
      <alignment horizontal="center" vertical="center" wrapText="1"/>
      <protection locked="0"/>
    </xf>
    <xf numFmtId="0" fontId="20" fillId="3" borderId="0" xfId="0" applyFont="1" applyFill="1" applyBorder="1" applyAlignment="1" applyProtection="1">
      <alignment horizontal="left" vertical="top" wrapText="1"/>
      <protection locked="0"/>
    </xf>
    <xf numFmtId="0" fontId="20" fillId="3" borderId="0" xfId="0" applyFont="1" applyFill="1" applyBorder="1" applyAlignment="1" applyProtection="1">
      <alignment horizontal="center" vertical="top" wrapText="1"/>
      <protection locked="0"/>
    </xf>
    <xf numFmtId="0" fontId="20" fillId="3" borderId="0" xfId="0" applyFont="1" applyFill="1" applyBorder="1" applyAlignment="1">
      <alignment horizontal="center" vertical="top" wrapText="1"/>
    </xf>
    <xf numFmtId="0" fontId="20" fillId="3" borderId="0" xfId="0" applyFont="1" applyFill="1" applyBorder="1" applyAlignment="1" applyProtection="1">
      <alignment horizontal="right" vertical="top" wrapText="1"/>
      <protection locked="0"/>
    </xf>
    <xf numFmtId="0" fontId="20" fillId="3" borderId="0" xfId="0" applyFont="1" applyFill="1" applyBorder="1" applyAlignment="1">
      <alignment horizontal="right" vertical="top" wrapText="1"/>
    </xf>
    <xf numFmtId="0" fontId="20" fillId="3" borderId="0" xfId="0" applyFont="1" applyFill="1" applyBorder="1" applyAlignment="1">
      <alignment horizontal="left" vertical="top" wrapText="1"/>
    </xf>
    <xf numFmtId="0" fontId="21" fillId="3" borderId="0" xfId="0" applyFont="1" applyFill="1" applyBorder="1" applyAlignment="1">
      <alignment horizontal="center" vertical="center"/>
    </xf>
    <xf numFmtId="0" fontId="22" fillId="3" borderId="0" xfId="0" applyFont="1" applyFill="1" applyBorder="1" applyAlignment="1">
      <alignment horizontal="center" vertical="center"/>
    </xf>
    <xf numFmtId="0" fontId="22" fillId="3" borderId="2" xfId="0" applyFont="1" applyFill="1" applyBorder="1" applyAlignment="1">
      <alignment horizontal="center" vertical="center"/>
    </xf>
    <xf numFmtId="166" fontId="23" fillId="0" borderId="3" xfId="0" applyNumberFormat="1" applyFont="1" applyBorder="1" applyAlignment="1" applyProtection="1">
      <alignment horizontal="left" vertical="center"/>
    </xf>
    <xf numFmtId="0" fontId="23" fillId="0" borderId="4" xfId="0" applyFont="1" applyBorder="1" applyAlignment="1" applyProtection="1">
      <alignment vertical="center"/>
      <protection locked="0"/>
    </xf>
    <xf numFmtId="0" fontId="23" fillId="0" borderId="4" xfId="0" applyFont="1" applyBorder="1" applyAlignment="1" applyProtection="1">
      <alignment horizontal="center" vertical="center"/>
      <protection locked="0"/>
    </xf>
    <xf numFmtId="164" fontId="23" fillId="0" borderId="4" xfId="0" applyNumberFormat="1" applyFont="1" applyBorder="1" applyAlignment="1" applyProtection="1">
      <alignment horizontal="center" vertical="center"/>
      <protection locked="0"/>
    </xf>
    <xf numFmtId="167" fontId="23" fillId="0" borderId="4" xfId="0" applyNumberFormat="1" applyFont="1" applyBorder="1" applyAlignment="1" applyProtection="1">
      <alignment horizontal="center" vertical="center"/>
      <protection locked="0"/>
    </xf>
    <xf numFmtId="164" fontId="23" fillId="0" borderId="4" xfId="0" applyNumberFormat="1" applyFont="1" applyBorder="1" applyAlignment="1">
      <alignment horizontal="center" vertical="center"/>
    </xf>
    <xf numFmtId="9" fontId="23" fillId="0" borderId="4" xfId="1" applyFont="1" applyBorder="1" applyAlignment="1" applyProtection="1">
      <alignment horizontal="right" vertical="center"/>
      <protection locked="0"/>
    </xf>
    <xf numFmtId="0" fontId="23" fillId="0" borderId="4" xfId="1" applyNumberFormat="1" applyFont="1" applyBorder="1" applyAlignment="1" applyProtection="1">
      <alignment horizontal="right" vertical="center"/>
      <protection hidden="1"/>
    </xf>
    <xf numFmtId="0" fontId="24" fillId="0" borderId="4" xfId="0" applyFont="1" applyBorder="1" applyAlignment="1">
      <alignment vertical="center"/>
    </xf>
    <xf numFmtId="164" fontId="24" fillId="0" borderId="4" xfId="0" applyNumberFormat="1" applyFont="1" applyBorder="1" applyAlignment="1">
      <alignment vertical="center"/>
    </xf>
    <xf numFmtId="0" fontId="25" fillId="2" borderId="4" xfId="0" applyFont="1" applyFill="1" applyBorder="1"/>
    <xf numFmtId="0" fontId="25" fillId="2" borderId="5" xfId="0" applyFont="1" applyFill="1" applyBorder="1"/>
    <xf numFmtId="0" fontId="24" fillId="0" borderId="0" xfId="0" applyFont="1" applyBorder="1" applyAlignment="1">
      <alignment vertical="center"/>
    </xf>
    <xf numFmtId="0" fontId="24" fillId="0" borderId="6" xfId="0" applyFont="1" applyBorder="1" applyAlignment="1">
      <alignment vertical="center"/>
    </xf>
    <xf numFmtId="166" fontId="23" fillId="0" borderId="7" xfId="0" applyNumberFormat="1" applyFont="1" applyBorder="1" applyAlignment="1" applyProtection="1">
      <alignment horizontal="left" vertical="center"/>
    </xf>
    <xf numFmtId="0" fontId="23" fillId="0" borderId="8" xfId="0" applyFont="1" applyBorder="1" applyAlignment="1" applyProtection="1">
      <alignment vertical="center"/>
      <protection locked="0"/>
    </xf>
    <xf numFmtId="0" fontId="23" fillId="0" borderId="8" xfId="0" applyFont="1" applyBorder="1" applyAlignment="1" applyProtection="1">
      <alignment horizontal="center" vertical="center"/>
      <protection locked="0"/>
    </xf>
    <xf numFmtId="164" fontId="23" fillId="0" borderId="8" xfId="0" applyNumberFormat="1" applyFont="1" applyBorder="1" applyAlignment="1" applyProtection="1">
      <alignment horizontal="center" vertical="center"/>
      <protection locked="0"/>
    </xf>
    <xf numFmtId="167" fontId="23" fillId="0" borderId="8" xfId="0" applyNumberFormat="1" applyFont="1" applyBorder="1" applyAlignment="1" applyProtection="1">
      <alignment horizontal="center" vertical="center"/>
      <protection locked="0"/>
    </xf>
    <xf numFmtId="9" fontId="23" fillId="0" borderId="8" xfId="1" applyFont="1" applyBorder="1" applyAlignment="1" applyProtection="1">
      <alignment horizontal="right" vertical="center"/>
      <protection locked="0"/>
    </xf>
    <xf numFmtId="0" fontId="23" fillId="0" borderId="8" xfId="1" applyNumberFormat="1" applyFont="1" applyBorder="1" applyAlignment="1" applyProtection="1">
      <alignment horizontal="right" vertical="center"/>
      <protection hidden="1"/>
    </xf>
    <xf numFmtId="0" fontId="24" fillId="0" borderId="8" xfId="0" applyFont="1" applyBorder="1" applyAlignment="1">
      <alignment vertical="center"/>
    </xf>
    <xf numFmtId="164" fontId="24" fillId="0" borderId="8" xfId="0" applyNumberFormat="1" applyFont="1" applyBorder="1" applyAlignment="1">
      <alignment vertical="center"/>
    </xf>
    <xf numFmtId="0" fontId="25" fillId="2" borderId="8" xfId="0" applyFont="1" applyFill="1" applyBorder="1"/>
    <xf numFmtId="0" fontId="25" fillId="2" borderId="9" xfId="0" applyFont="1" applyFill="1" applyBorder="1"/>
    <xf numFmtId="0" fontId="24" fillId="0" borderId="0" xfId="0" applyFont="1" applyBorder="1"/>
    <xf numFmtId="0" fontId="24" fillId="0" borderId="6" xfId="0" applyFont="1" applyBorder="1"/>
    <xf numFmtId="166" fontId="23" fillId="0" borderId="10" xfId="0" applyNumberFormat="1" applyFont="1" applyBorder="1" applyAlignment="1" applyProtection="1">
      <alignment horizontal="left" vertical="center"/>
    </xf>
    <xf numFmtId="0" fontId="23" fillId="0" borderId="11" xfId="0" applyFont="1" applyBorder="1" applyAlignment="1" applyProtection="1">
      <alignment vertical="center"/>
      <protection locked="0"/>
    </xf>
    <xf numFmtId="0" fontId="23" fillId="0" borderId="11" xfId="0" applyFont="1" applyBorder="1" applyAlignment="1" applyProtection="1">
      <alignment horizontal="center" vertical="center"/>
      <protection locked="0"/>
    </xf>
    <xf numFmtId="164" fontId="23" fillId="0" borderId="11" xfId="0" applyNumberFormat="1" applyFont="1" applyBorder="1" applyAlignment="1" applyProtection="1">
      <alignment horizontal="center" vertical="center"/>
      <protection locked="0"/>
    </xf>
    <xf numFmtId="167" fontId="23" fillId="0" borderId="11" xfId="0" applyNumberFormat="1" applyFont="1" applyBorder="1" applyAlignment="1" applyProtection="1">
      <alignment horizontal="center" vertical="center"/>
      <protection locked="0"/>
    </xf>
    <xf numFmtId="164" fontId="23" fillId="0" borderId="11" xfId="0" applyNumberFormat="1" applyFont="1" applyBorder="1" applyAlignment="1">
      <alignment horizontal="center" vertical="center"/>
    </xf>
    <xf numFmtId="9" fontId="23" fillId="0" borderId="11" xfId="1" applyFont="1" applyBorder="1" applyAlignment="1" applyProtection="1">
      <alignment horizontal="right" vertical="center"/>
      <protection locked="0"/>
    </xf>
    <xf numFmtId="0" fontId="23" fillId="0" borderId="11" xfId="1" applyNumberFormat="1" applyFont="1" applyBorder="1" applyAlignment="1" applyProtection="1">
      <alignment horizontal="right" vertical="center"/>
      <protection hidden="1"/>
    </xf>
    <xf numFmtId="0" fontId="24" fillId="0" borderId="11" xfId="0" applyFont="1" applyBorder="1" applyAlignment="1">
      <alignment vertical="center"/>
    </xf>
    <xf numFmtId="164" fontId="24" fillId="0" borderId="11" xfId="0" applyNumberFormat="1" applyFont="1" applyBorder="1" applyAlignment="1">
      <alignment vertical="center"/>
    </xf>
    <xf numFmtId="0" fontId="25" fillId="2" borderId="11" xfId="0" applyFont="1" applyFill="1" applyBorder="1"/>
    <xf numFmtId="0" fontId="25" fillId="2" borderId="12" xfId="0" applyFont="1" applyFill="1" applyBorder="1"/>
    <xf numFmtId="0" fontId="26" fillId="3" borderId="1" xfId="0" applyFont="1" applyFill="1" applyBorder="1" applyAlignment="1">
      <alignment vertical="center"/>
    </xf>
    <xf numFmtId="0" fontId="27" fillId="3" borderId="0" xfId="0" applyFont="1" applyFill="1" applyBorder="1" applyAlignment="1">
      <alignment vertical="center"/>
    </xf>
    <xf numFmtId="0" fontId="2" fillId="3" borderId="0" xfId="0" applyFont="1" applyFill="1" applyBorder="1" applyAlignment="1">
      <alignment vertical="center"/>
    </xf>
    <xf numFmtId="0" fontId="2" fillId="3" borderId="2" xfId="0" applyFont="1" applyFill="1" applyBorder="1" applyAlignment="1">
      <alignment horizontal="right" vertical="center"/>
    </xf>
    <xf numFmtId="0" fontId="2" fillId="3" borderId="14" xfId="0" applyFont="1"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xf>
    <xf numFmtId="0" fontId="0" fillId="0" borderId="0" xfId="0" applyAlignment="1">
      <alignment horizontal="center" vertical="center"/>
    </xf>
    <xf numFmtId="0" fontId="0" fillId="0" borderId="0" xfId="0" applyAlignment="1">
      <alignment horizontal="center"/>
    </xf>
    <xf numFmtId="0" fontId="25" fillId="4" borderId="8" xfId="0" applyFont="1" applyFill="1" applyBorder="1"/>
    <xf numFmtId="0" fontId="17" fillId="3" borderId="0" xfId="0" applyNumberFormat="1" applyFont="1" applyFill="1" applyBorder="1" applyAlignment="1">
      <alignment horizontal="left" vertical="center"/>
    </xf>
    <xf numFmtId="164" fontId="12" fillId="0" borderId="0" xfId="0" applyNumberFormat="1" applyFont="1" applyFill="1" applyBorder="1" applyAlignment="1" applyProtection="1">
      <alignment horizontal="left" vertical="center"/>
      <protection locked="0"/>
    </xf>
    <xf numFmtId="0" fontId="10" fillId="2" borderId="0" xfId="0" applyFont="1" applyFill="1" applyBorder="1" applyAlignment="1" applyProtection="1">
      <alignment horizontal="right" vertical="center"/>
      <protection locked="0"/>
    </xf>
    <xf numFmtId="0" fontId="10" fillId="2" borderId="0" xfId="0" applyFont="1" applyFill="1" applyBorder="1" applyAlignment="1" applyProtection="1">
      <alignment horizontal="left" vertical="center"/>
      <protection locked="0"/>
    </xf>
    <xf numFmtId="165" fontId="17" fillId="3" borderId="0" xfId="0" applyNumberFormat="1" applyFont="1" applyFill="1" applyBorder="1" applyAlignment="1">
      <alignment horizontal="left" vertical="center"/>
    </xf>
    <xf numFmtId="0" fontId="29" fillId="0" borderId="0" xfId="2" applyFont="1" applyAlignment="1" applyProtection="1">
      <alignment horizontal="left" vertical="center"/>
    </xf>
    <xf numFmtId="165" fontId="17" fillId="3" borderId="2" xfId="0" applyNumberFormat="1" applyFont="1" applyFill="1" applyBorder="1" applyAlignment="1">
      <alignment horizontal="left" vertical="center"/>
    </xf>
    <xf numFmtId="0" fontId="2" fillId="3" borderId="13" xfId="0" applyFont="1" applyFill="1" applyBorder="1" applyAlignment="1">
      <alignment horizontal="left" vertical="center"/>
    </xf>
    <xf numFmtId="0" fontId="2" fillId="3" borderId="14" xfId="0" applyFont="1" applyFill="1" applyBorder="1" applyAlignment="1">
      <alignment horizontal="left" vertical="center"/>
    </xf>
    <xf numFmtId="0" fontId="2" fillId="3" borderId="14" xfId="0" applyFont="1" applyFill="1" applyBorder="1" applyAlignment="1">
      <alignment horizontal="right" vertical="center"/>
    </xf>
    <xf numFmtId="0" fontId="2" fillId="3" borderId="15" xfId="0" applyFont="1" applyFill="1" applyBorder="1" applyAlignment="1">
      <alignment horizontal="right" vertical="center"/>
    </xf>
  </cellXfs>
  <cellStyles count="3">
    <cellStyle name="Link" xfId="2" builtinId="8"/>
    <cellStyle name="Prozent" xfId="1" builtinId="5"/>
    <cellStyle name="Standard" xfId="0" builtinId="0"/>
  </cellStyles>
  <dxfs count="87">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patternType="solid">
          <fgColor indexed="64"/>
          <bgColor rgb="FFFFCC00"/>
        </patternFill>
      </fill>
    </dxf>
    <dxf>
      <fill>
        <patternFill patternType="solid">
          <fgColor indexed="64"/>
          <bgColor rgb="FF99D709"/>
        </patternFill>
      </fill>
    </dxf>
    <dxf>
      <fill>
        <patternFill patternType="solid">
          <fgColor indexed="64"/>
          <bgColor rgb="FF538235"/>
        </patternFill>
      </fill>
    </dxf>
    <dxf>
      <fill>
        <patternFill patternType="solid">
          <fgColor indexed="64"/>
          <bgColor rgb="FF1A2501"/>
        </patternFill>
      </fill>
    </dxf>
    <dxf>
      <fill>
        <patternFill>
          <fgColor indexed="64"/>
          <bgColor rgb="FFFF0000"/>
        </patternFill>
      </fill>
    </dxf>
    <dxf>
      <fill>
        <patternFill patternType="solid">
          <fgColor indexed="64"/>
          <bgColor rgb="FFFFCC00"/>
        </patternFill>
      </fill>
    </dxf>
    <dxf>
      <fill>
        <patternFill patternType="solid">
          <fgColor indexed="64"/>
          <bgColor rgb="FF99D709"/>
        </patternFill>
      </fill>
    </dxf>
    <dxf>
      <fill>
        <patternFill patternType="solid">
          <fgColor indexed="64"/>
          <bgColor rgb="FF538235"/>
        </patternFill>
      </fill>
    </dxf>
    <dxf>
      <fill>
        <patternFill patternType="solid">
          <fgColor indexed="64"/>
          <bgColor rgb="FF1A2501"/>
        </patternFill>
      </fill>
    </dxf>
    <dxf>
      <fill>
        <patternFill>
          <fgColor indexed="64"/>
          <bgColor rgb="FFFF0000"/>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ont>
        <b/>
        <i val="0"/>
        <color rgb="FFFF0000"/>
      </font>
      <fill>
        <patternFill patternType="none">
          <bgColor indexed="65"/>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ont>
        <b/>
        <i val="0"/>
        <color rgb="FFFF0000"/>
      </font>
      <fill>
        <patternFill patternType="none">
          <bgColor indexed="65"/>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ont>
        <b/>
        <i val="0"/>
        <color rgb="FFFF0000"/>
      </font>
      <fill>
        <patternFill patternType="none">
          <bgColor indexed="65"/>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ont>
        <b/>
        <i val="0"/>
        <color rgb="FFFF0000"/>
      </font>
      <fill>
        <patternFill patternType="none">
          <bgColor indexed="65"/>
        </patternFill>
      </fill>
    </dxf>
    <dxf>
      <fill>
        <patternFill>
          <fgColor indexed="64"/>
          <bgColor rgb="FFF8F8F8"/>
        </patternFill>
      </fill>
    </dxf>
    <dxf>
      <fill>
        <patternFill>
          <fgColor indexed="64"/>
          <bgColor rgb="FFC0C0C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ont>
        <b/>
        <i val="0"/>
        <color rgb="FFFF0000"/>
      </font>
      <fill>
        <patternFill patternType="none">
          <bgColor indexed="65"/>
        </patternFill>
      </fill>
    </dxf>
    <dxf>
      <fill>
        <patternFill>
          <fgColor indexed="64"/>
          <bgColor rgb="FFF8F8F8"/>
        </patternFill>
      </fill>
    </dxf>
    <dxf>
      <fill>
        <patternFill>
          <fgColor indexed="64"/>
          <bgColor rgb="FFC0C0C0"/>
        </patternFill>
      </fill>
    </dxf>
    <dxf>
      <fill>
        <patternFill patternType="solid">
          <fgColor indexed="64"/>
          <bgColor rgb="FFFFCC00"/>
        </patternFill>
      </fill>
    </dxf>
    <dxf>
      <fill>
        <patternFill patternType="solid">
          <fgColor indexed="64"/>
          <bgColor rgb="FF99D709"/>
        </patternFill>
      </fill>
    </dxf>
    <dxf>
      <fill>
        <patternFill patternType="solid">
          <fgColor indexed="64"/>
          <bgColor rgb="FF538235"/>
        </patternFill>
      </fill>
    </dxf>
    <dxf>
      <fill>
        <patternFill patternType="solid">
          <fgColor indexed="64"/>
          <bgColor rgb="FF1A2501"/>
        </patternFill>
      </fill>
    </dxf>
    <dxf>
      <fill>
        <patternFill>
          <fgColor indexed="64"/>
          <bgColor rgb="FFFF0000"/>
        </patternFill>
      </fill>
    </dxf>
    <dxf>
      <fill>
        <patternFill patternType="solid">
          <fgColor indexed="64"/>
          <bgColor rgb="FFE8E8E8"/>
        </patternFill>
      </fill>
    </dxf>
    <dxf>
      <fill>
        <patternFill patternType="solid">
          <fgColor indexed="64"/>
          <bgColor rgb="FFE8E8E8"/>
        </patternFill>
      </fill>
    </dxf>
    <dxf>
      <fill>
        <patternFill>
          <fgColor indexed="64"/>
          <bgColor rgb="FFF8F8F8"/>
        </patternFill>
      </fill>
    </dxf>
    <dxf>
      <fill>
        <patternFill>
          <fgColor indexed="64"/>
          <bgColor rgb="FFC0C0C0"/>
        </patternFill>
      </fill>
    </dxf>
    <dxf>
      <font>
        <b/>
        <i val="0"/>
        <color rgb="FFFF0000"/>
      </font>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ktpl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inführung"/>
      <sheetName val="Stammdaten"/>
      <sheetName val="Projektplan_4M"/>
      <sheetName val="Projektplan_12M"/>
      <sheetName val="Projektplan_9M"/>
      <sheetName val="Projektplan_24M"/>
    </sheetNames>
    <sheetDataSet>
      <sheetData sheetId="0" refreshError="1"/>
      <sheetData sheetId="1">
        <row r="4">
          <cell r="D4" t="str">
            <v>Projektstart</v>
          </cell>
          <cell r="F4" t="str">
            <v>bami</v>
          </cell>
          <cell r="I4" t="str">
            <v>M</v>
          </cell>
          <cell r="N4">
            <v>42610</v>
          </cell>
          <cell r="S4">
            <v>1</v>
          </cell>
          <cell r="U4" t="str">
            <v>Auswahl 1</v>
          </cell>
          <cell r="W4" t="str">
            <v>Auswahl 1</v>
          </cell>
          <cell r="Y4" t="str">
            <v>Auswahl 1</v>
          </cell>
          <cell r="AG4">
            <v>41640</v>
          </cell>
        </row>
        <row r="5">
          <cell r="D5" t="str">
            <v>Kick-Off</v>
          </cell>
          <cell r="F5" t="str">
            <v>lolu</v>
          </cell>
          <cell r="I5">
            <v>1</v>
          </cell>
          <cell r="N5">
            <v>43507</v>
          </cell>
          <cell r="S5">
            <v>0</v>
          </cell>
          <cell r="U5" t="str">
            <v>Auswahl 2</v>
          </cell>
          <cell r="W5" t="str">
            <v>Auswahl 2</v>
          </cell>
          <cell r="Y5" t="str">
            <v>Auswahl 2</v>
          </cell>
        </row>
        <row r="6">
          <cell r="D6" t="str">
            <v>Analyse</v>
          </cell>
          <cell r="F6" t="str">
            <v>mare</v>
          </cell>
          <cell r="I6">
            <v>2</v>
          </cell>
          <cell r="N6">
            <v>42609</v>
          </cell>
          <cell r="S6">
            <v>0.1</v>
          </cell>
          <cell r="U6" t="str">
            <v>Auswahl 3</v>
          </cell>
          <cell r="W6" t="str">
            <v>Auswahl 3</v>
          </cell>
          <cell r="Y6" t="str">
            <v>Auswahl 3</v>
          </cell>
        </row>
        <row r="7">
          <cell r="D7" t="str">
            <v>Zielsetzung</v>
          </cell>
          <cell r="F7" t="str">
            <v>Exp1</v>
          </cell>
          <cell r="I7">
            <v>3</v>
          </cell>
          <cell r="S7">
            <v>0.2</v>
          </cell>
          <cell r="U7" t="str">
            <v>…</v>
          </cell>
          <cell r="W7" t="str">
            <v>…</v>
          </cell>
          <cell r="Y7" t="str">
            <v>…</v>
          </cell>
        </row>
        <row r="8">
          <cell r="D8" t="str">
            <v>Konzept</v>
          </cell>
          <cell r="F8" t="str">
            <v>Exp2</v>
          </cell>
          <cell r="I8">
            <v>4</v>
          </cell>
          <cell r="N8">
            <v>42617</v>
          </cell>
          <cell r="S8">
            <v>0.4</v>
          </cell>
        </row>
        <row r="9">
          <cell r="D9" t="str">
            <v>Grobplanung</v>
          </cell>
          <cell r="I9">
            <v>5</v>
          </cell>
          <cell r="N9">
            <v>42624</v>
          </cell>
          <cell r="S9">
            <v>0.5</v>
          </cell>
        </row>
        <row r="10">
          <cell r="D10" t="str">
            <v>Detailplanung</v>
          </cell>
          <cell r="I10">
            <v>6</v>
          </cell>
          <cell r="N10">
            <v>42631</v>
          </cell>
          <cell r="S10">
            <v>0.6</v>
          </cell>
        </row>
        <row r="11">
          <cell r="D11" t="str">
            <v>Realisierung</v>
          </cell>
          <cell r="N11">
            <v>42638</v>
          </cell>
          <cell r="S11">
            <v>0.8</v>
          </cell>
        </row>
        <row r="12">
          <cell r="D12" t="str">
            <v>Implementierung</v>
          </cell>
          <cell r="I12">
            <v>7</v>
          </cell>
          <cell r="N12">
            <v>42645</v>
          </cell>
          <cell r="S12">
            <v>1</v>
          </cell>
        </row>
        <row r="13">
          <cell r="D13" t="str">
            <v>Projektende</v>
          </cell>
          <cell r="I13">
            <v>14</v>
          </cell>
          <cell r="N13">
            <v>42652</v>
          </cell>
        </row>
        <row r="14">
          <cell r="D14" t="str">
            <v>Projektabschluss</v>
          </cell>
          <cell r="I14">
            <v>21</v>
          </cell>
          <cell r="N14">
            <v>42659</v>
          </cell>
        </row>
        <row r="15">
          <cell r="D15" t="str">
            <v>Projektreview</v>
          </cell>
          <cell r="I15">
            <v>28</v>
          </cell>
          <cell r="N15">
            <v>42666</v>
          </cell>
        </row>
        <row r="16">
          <cell r="D16" t="str">
            <v>Einreichen der Aufgabenstellung</v>
          </cell>
          <cell r="I16">
            <v>35</v>
          </cell>
          <cell r="N16">
            <v>42673</v>
          </cell>
        </row>
        <row r="17">
          <cell r="I17">
            <v>42</v>
          </cell>
          <cell r="N17">
            <v>42680</v>
          </cell>
        </row>
        <row r="18">
          <cell r="I18">
            <v>49</v>
          </cell>
          <cell r="N18">
            <v>42687</v>
          </cell>
        </row>
        <row r="19">
          <cell r="I19">
            <v>56</v>
          </cell>
          <cell r="N19">
            <v>42694</v>
          </cell>
        </row>
        <row r="20">
          <cell r="I20">
            <v>63</v>
          </cell>
          <cell r="N20">
            <v>42701</v>
          </cell>
        </row>
        <row r="21">
          <cell r="I21">
            <v>70</v>
          </cell>
          <cell r="N21">
            <v>42708</v>
          </cell>
        </row>
        <row r="22">
          <cell r="I22">
            <v>77</v>
          </cell>
          <cell r="N22">
            <v>42715</v>
          </cell>
        </row>
        <row r="23">
          <cell r="I23">
            <v>84</v>
          </cell>
          <cell r="N23">
            <v>42722</v>
          </cell>
        </row>
        <row r="24">
          <cell r="I24">
            <v>91</v>
          </cell>
          <cell r="N24">
            <v>42729</v>
          </cell>
        </row>
        <row r="25">
          <cell r="I25">
            <v>98</v>
          </cell>
          <cell r="N25">
            <v>42736</v>
          </cell>
        </row>
        <row r="26">
          <cell r="I26">
            <v>105</v>
          </cell>
          <cell r="N26">
            <v>42743</v>
          </cell>
        </row>
        <row r="27">
          <cell r="I27">
            <v>112</v>
          </cell>
          <cell r="N27">
            <v>42750</v>
          </cell>
        </row>
      </sheetData>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A52"/>
  <sheetViews>
    <sheetView tabSelected="1" topLeftCell="B17" zoomScale="70" zoomScaleNormal="70" workbookViewId="0">
      <selection activeCell="G12" sqref="G12:G28"/>
    </sheetView>
  </sheetViews>
  <sheetFormatPr baseColWidth="10" defaultColWidth="11.44140625" defaultRowHeight="14.4" outlineLevelCol="1" x14ac:dyDescent="0.3"/>
  <cols>
    <col min="1" max="1" width="6.33203125" style="100" customWidth="1"/>
    <col min="2" max="2" width="37.33203125" customWidth="1"/>
    <col min="3" max="3" width="7.44140625" hidden="1" customWidth="1"/>
    <col min="4" max="4" width="6.33203125" hidden="1" customWidth="1"/>
    <col min="5" max="5" width="6.109375" hidden="1" customWidth="1"/>
    <col min="6" max="6" width="7.5546875" customWidth="1"/>
    <col min="7" max="7" width="10.88671875" style="101" customWidth="1" outlineLevel="1"/>
    <col min="8" max="8" width="8.5546875" customWidth="1" outlineLevel="1"/>
    <col min="9" max="9" width="9.44140625" style="101" customWidth="1" outlineLevel="1"/>
    <col min="10" max="10" width="6.33203125" customWidth="1"/>
    <col min="11" max="11" width="2.6640625" customWidth="1"/>
    <col min="12" max="12" width="9.5546875" hidden="1" customWidth="1"/>
    <col min="13" max="13" width="10.33203125" hidden="1" customWidth="1"/>
    <col min="14" max="146" width="1.44140625" customWidth="1"/>
  </cols>
  <sheetData>
    <row r="1" spans="1:755" s="3" customFormat="1" ht="2.4" customHeigh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row>
    <row r="2" spans="1:755" s="11" customFormat="1" ht="39" customHeight="1" x14ac:dyDescent="0.3">
      <c r="A2" s="4" t="s">
        <v>0</v>
      </c>
      <c r="B2" s="5"/>
      <c r="C2" s="5"/>
      <c r="D2" s="5"/>
      <c r="E2" s="5"/>
      <c r="F2" s="5"/>
      <c r="G2" s="6"/>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8"/>
      <c r="DN2" s="8"/>
      <c r="DO2" s="8"/>
      <c r="DP2" s="8"/>
      <c r="DQ2" s="8"/>
      <c r="DR2" s="8"/>
      <c r="DS2" s="8"/>
      <c r="DT2" s="8"/>
      <c r="DU2" s="8"/>
      <c r="DV2" s="8"/>
      <c r="DW2" s="8"/>
      <c r="DX2" s="8"/>
      <c r="DY2" s="8"/>
      <c r="DZ2" s="8"/>
      <c r="EA2" s="8"/>
      <c r="EB2" s="8"/>
      <c r="EC2" s="8"/>
      <c r="ED2" s="8"/>
      <c r="EE2" s="8"/>
      <c r="EF2" s="8"/>
      <c r="EG2" s="8"/>
      <c r="EH2" s="8"/>
      <c r="EI2" s="8"/>
      <c r="EJ2" s="7"/>
      <c r="EK2" s="7"/>
      <c r="EL2" s="7"/>
      <c r="EM2" s="7"/>
      <c r="EN2" s="7"/>
      <c r="EO2" s="7"/>
      <c r="EP2" s="7"/>
      <c r="EQ2" s="9"/>
      <c r="ER2" s="9"/>
      <c r="ES2" s="9"/>
      <c r="ET2" s="9"/>
      <c r="EU2" s="9"/>
      <c r="EV2" s="9"/>
      <c r="EW2" s="9"/>
      <c r="EX2" s="9"/>
      <c r="EY2" s="9"/>
      <c r="EZ2" s="9"/>
      <c r="FA2" s="9"/>
      <c r="FB2" s="9"/>
      <c r="FC2" s="9"/>
      <c r="FD2" s="9"/>
      <c r="FE2" s="9"/>
      <c r="FF2" s="9"/>
      <c r="FG2" s="9"/>
      <c r="FH2" s="9"/>
      <c r="FI2" s="9"/>
      <c r="FJ2" s="9"/>
      <c r="FK2" s="9"/>
      <c r="FL2" s="9"/>
      <c r="FM2" s="9"/>
      <c r="FN2" s="9"/>
      <c r="FO2" s="9"/>
      <c r="FP2" s="9"/>
      <c r="FQ2" s="10"/>
      <c r="FR2" s="10"/>
      <c r="FS2" s="10"/>
      <c r="FT2" s="10"/>
      <c r="FU2" s="10"/>
      <c r="FV2" s="10"/>
      <c r="FW2" s="10"/>
      <c r="FX2" s="10"/>
      <c r="FY2" s="10"/>
      <c r="FZ2" s="10"/>
      <c r="GA2" s="10"/>
      <c r="GB2" s="10"/>
      <c r="GC2" s="10"/>
      <c r="GD2" s="10"/>
      <c r="GE2" s="10"/>
      <c r="GF2" s="10"/>
      <c r="GG2" s="10"/>
      <c r="GH2" s="10"/>
      <c r="GI2" s="10"/>
      <c r="GJ2" s="10"/>
      <c r="GK2" s="10"/>
      <c r="GL2" s="10"/>
      <c r="GM2" s="10"/>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10"/>
      <c r="HV2" s="10"/>
      <c r="HW2" s="10"/>
      <c r="HX2" s="10"/>
      <c r="HY2" s="10"/>
      <c r="HZ2" s="10"/>
      <c r="IA2" s="10"/>
      <c r="IB2" s="10"/>
      <c r="IC2" s="10"/>
      <c r="ID2" s="10"/>
      <c r="IE2" s="10"/>
      <c r="IF2" s="10"/>
      <c r="IG2" s="10"/>
      <c r="IH2" s="10"/>
      <c r="II2" s="10"/>
      <c r="IJ2" s="10"/>
      <c r="IK2" s="10"/>
      <c r="IL2" s="10"/>
      <c r="IM2" s="10"/>
      <c r="IN2" s="10"/>
      <c r="IO2" s="10"/>
      <c r="IP2" s="10"/>
      <c r="IQ2" s="10"/>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10"/>
      <c r="JZ2" s="10"/>
      <c r="KA2" s="10"/>
      <c r="KB2" s="10"/>
      <c r="KC2" s="10"/>
      <c r="KD2" s="10"/>
      <c r="KE2" s="10"/>
      <c r="KF2" s="10"/>
      <c r="KG2" s="10"/>
      <c r="KH2" s="10"/>
      <c r="KI2" s="10"/>
      <c r="KJ2" s="10"/>
      <c r="KK2" s="10"/>
      <c r="KL2" s="10"/>
      <c r="KM2" s="10"/>
      <c r="KN2" s="10"/>
      <c r="KO2" s="10"/>
      <c r="KP2" s="10"/>
      <c r="KQ2" s="10"/>
      <c r="KR2" s="10"/>
      <c r="KS2" s="10"/>
      <c r="KT2" s="10"/>
      <c r="KU2" s="10"/>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10"/>
      <c r="MD2" s="10"/>
      <c r="ME2" s="10"/>
      <c r="MF2" s="10"/>
      <c r="MG2" s="10"/>
      <c r="MH2" s="10"/>
      <c r="MI2" s="10"/>
      <c r="MJ2" s="10"/>
      <c r="MK2" s="10"/>
      <c r="ML2" s="10"/>
      <c r="MM2" s="10"/>
      <c r="MN2" s="10"/>
      <c r="MO2" s="10"/>
      <c r="MP2" s="10"/>
      <c r="MQ2" s="10"/>
      <c r="MR2" s="10"/>
      <c r="MS2" s="10"/>
      <c r="MT2" s="10"/>
      <c r="MU2" s="10"/>
      <c r="MV2" s="10"/>
      <c r="MW2" s="10"/>
      <c r="MX2" s="10"/>
      <c r="MY2" s="10"/>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10"/>
      <c r="OH2" s="10"/>
      <c r="OI2" s="10"/>
      <c r="OJ2" s="10"/>
      <c r="OK2" s="10"/>
      <c r="OL2" s="10"/>
      <c r="OM2" s="10"/>
      <c r="ON2" s="10"/>
      <c r="OO2" s="10"/>
      <c r="OP2" s="10"/>
      <c r="OQ2" s="10"/>
      <c r="OR2" s="10"/>
      <c r="OS2" s="10"/>
      <c r="OT2" s="10"/>
      <c r="OU2" s="10"/>
      <c r="OV2" s="10"/>
      <c r="OW2" s="10"/>
      <c r="OX2" s="10"/>
      <c r="OY2" s="10"/>
      <c r="OZ2" s="10"/>
      <c r="PA2" s="10"/>
      <c r="PB2" s="10"/>
      <c r="PC2" s="10"/>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10"/>
      <c r="QL2" s="10"/>
      <c r="QM2" s="10"/>
      <c r="QN2" s="10"/>
      <c r="QO2" s="10"/>
      <c r="QP2" s="10"/>
      <c r="QQ2" s="10"/>
      <c r="QR2" s="10"/>
      <c r="QS2" s="10"/>
      <c r="QT2" s="10"/>
      <c r="QU2" s="10"/>
      <c r="QV2" s="10"/>
      <c r="QW2" s="10"/>
      <c r="QX2" s="10"/>
      <c r="QY2" s="10"/>
      <c r="QZ2" s="10"/>
      <c r="RA2" s="10"/>
      <c r="RB2" s="10"/>
      <c r="RC2" s="10"/>
      <c r="RD2" s="10"/>
      <c r="RE2" s="10"/>
      <c r="RF2" s="10"/>
      <c r="RG2" s="10"/>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10"/>
      <c r="SP2" s="10"/>
      <c r="SQ2" s="10"/>
      <c r="SR2" s="10"/>
      <c r="SS2" s="10"/>
      <c r="ST2" s="10"/>
      <c r="SU2" s="10"/>
      <c r="SV2" s="10"/>
      <c r="SW2" s="10"/>
      <c r="SX2" s="10"/>
      <c r="SY2" s="10"/>
      <c r="SZ2" s="10"/>
      <c r="TA2" s="10"/>
      <c r="TB2" s="10"/>
      <c r="TC2" s="10"/>
      <c r="TD2" s="10"/>
      <c r="TE2" s="10"/>
      <c r="TF2" s="10"/>
      <c r="TG2" s="10"/>
      <c r="TH2" s="10"/>
      <c r="TI2" s="10"/>
      <c r="TJ2" s="10"/>
      <c r="TK2" s="10"/>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10"/>
      <c r="UT2" s="10"/>
      <c r="UU2" s="10"/>
      <c r="UV2" s="10"/>
      <c r="UW2" s="10"/>
      <c r="UX2" s="10"/>
      <c r="UY2" s="10"/>
      <c r="UZ2" s="10"/>
      <c r="VA2" s="10"/>
      <c r="VB2" s="10"/>
      <c r="VC2" s="10"/>
      <c r="VD2" s="10"/>
      <c r="VE2" s="10"/>
      <c r="VF2" s="10"/>
      <c r="VG2" s="10"/>
      <c r="VH2" s="10"/>
      <c r="VI2" s="10"/>
      <c r="VJ2" s="10"/>
      <c r="VK2" s="10"/>
      <c r="VL2" s="10"/>
      <c r="VM2" s="10"/>
      <c r="VN2" s="10"/>
      <c r="VO2" s="10"/>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10"/>
      <c r="WX2" s="10"/>
      <c r="WY2" s="10"/>
      <c r="WZ2" s="10"/>
      <c r="XA2" s="10"/>
      <c r="XB2" s="10"/>
      <c r="XC2" s="10"/>
      <c r="XD2" s="10"/>
      <c r="XE2" s="10"/>
      <c r="XF2" s="10"/>
      <c r="XG2" s="10"/>
      <c r="XH2" s="10"/>
      <c r="XI2" s="10"/>
      <c r="XJ2" s="10"/>
      <c r="XK2" s="10"/>
      <c r="XL2" s="10"/>
      <c r="XM2" s="10"/>
      <c r="XN2" s="10"/>
      <c r="XO2" s="10"/>
      <c r="XP2" s="10"/>
      <c r="XQ2" s="10"/>
      <c r="XR2" s="10"/>
      <c r="XS2" s="10"/>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10"/>
      <c r="ZB2" s="10"/>
      <c r="ZC2" s="10"/>
      <c r="ZD2" s="10"/>
      <c r="ZE2" s="10"/>
      <c r="ZF2" s="10"/>
      <c r="ZG2" s="10"/>
      <c r="ZH2" s="10"/>
      <c r="ZI2" s="10"/>
      <c r="ZJ2" s="10"/>
      <c r="ZK2" s="10"/>
      <c r="ZL2" s="10"/>
      <c r="ZM2" s="10"/>
      <c r="ZN2" s="10"/>
      <c r="ZO2" s="10"/>
      <c r="ZP2" s="10"/>
      <c r="ZQ2" s="10"/>
      <c r="ZR2" s="10"/>
      <c r="ZS2" s="10"/>
      <c r="ZT2" s="10"/>
      <c r="ZU2" s="10"/>
      <c r="ZV2" s="10"/>
      <c r="ZW2" s="10"/>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10"/>
      <c r="ABF2" s="10"/>
      <c r="ABG2" s="10"/>
      <c r="ABH2" s="10"/>
      <c r="ABI2" s="10"/>
      <c r="ABJ2" s="10"/>
      <c r="ABK2" s="10"/>
      <c r="ABL2" s="10"/>
      <c r="ABM2" s="10"/>
      <c r="ABN2" s="10"/>
      <c r="ABO2" s="10"/>
      <c r="ABP2" s="10"/>
      <c r="ABQ2" s="10"/>
      <c r="ABR2" s="10"/>
      <c r="ABS2" s="10"/>
      <c r="ABT2" s="10"/>
      <c r="ABU2" s="10"/>
      <c r="ABV2" s="10"/>
      <c r="ABW2" s="10"/>
      <c r="ABX2" s="10"/>
      <c r="ABY2" s="10"/>
      <c r="ABZ2" s="10"/>
      <c r="ACA2" s="10"/>
    </row>
    <row r="3" spans="1:755" s="11" customFormat="1" ht="4.95" hidden="1" customHeight="1" x14ac:dyDescent="0.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c r="XX3" s="13"/>
      <c r="XY3" s="13"/>
      <c r="XZ3" s="13"/>
      <c r="YA3" s="13"/>
      <c r="YB3" s="13"/>
      <c r="YC3" s="13"/>
      <c r="YD3" s="13"/>
      <c r="YE3" s="13"/>
      <c r="YF3" s="13"/>
      <c r="YG3" s="13"/>
      <c r="YH3" s="13"/>
      <c r="YI3" s="13"/>
      <c r="YJ3" s="13"/>
      <c r="YK3" s="13"/>
      <c r="YL3" s="13"/>
      <c r="YM3" s="13"/>
      <c r="YN3" s="13"/>
      <c r="YO3" s="13"/>
      <c r="YP3" s="13"/>
      <c r="YQ3" s="13"/>
      <c r="YR3" s="13"/>
      <c r="YS3" s="13"/>
      <c r="YT3" s="13"/>
      <c r="YU3" s="13"/>
      <c r="YV3" s="13"/>
      <c r="YW3" s="13"/>
      <c r="YX3" s="13"/>
      <c r="YY3" s="13"/>
      <c r="YZ3" s="13"/>
      <c r="ZA3" s="13"/>
      <c r="ZB3" s="13"/>
      <c r="ZC3" s="13"/>
      <c r="ZD3" s="13"/>
      <c r="ZE3" s="13"/>
      <c r="ZF3" s="13"/>
      <c r="ZG3" s="13"/>
      <c r="ZH3" s="13"/>
      <c r="ZI3" s="13"/>
      <c r="ZJ3" s="13"/>
      <c r="ZK3" s="13"/>
      <c r="ZL3" s="13"/>
      <c r="ZM3" s="13"/>
      <c r="ZN3" s="13"/>
      <c r="ZO3" s="13"/>
      <c r="ZP3" s="13"/>
      <c r="ZQ3" s="13"/>
      <c r="ZR3" s="13"/>
      <c r="ZS3" s="13"/>
      <c r="ZT3" s="13"/>
      <c r="ZU3" s="13"/>
      <c r="ZV3" s="13"/>
      <c r="ZW3" s="13"/>
      <c r="ZX3" s="13"/>
      <c r="ZY3" s="13"/>
      <c r="ZZ3" s="13"/>
      <c r="AAA3" s="13"/>
      <c r="AAB3" s="13"/>
      <c r="AAC3" s="13"/>
      <c r="AAD3" s="13"/>
      <c r="AAE3" s="13"/>
      <c r="AAF3" s="13"/>
      <c r="AAG3" s="13"/>
      <c r="AAH3" s="13"/>
      <c r="AAI3" s="13"/>
      <c r="AAJ3" s="13"/>
      <c r="AAK3" s="13"/>
      <c r="AAL3" s="13"/>
      <c r="AAM3" s="13"/>
      <c r="AAN3" s="13"/>
      <c r="AAO3" s="13"/>
      <c r="AAP3" s="13"/>
      <c r="AAQ3" s="13"/>
      <c r="AAR3" s="13"/>
      <c r="AAS3" s="13"/>
      <c r="AAT3" s="13"/>
      <c r="AAU3" s="13"/>
      <c r="AAV3" s="13"/>
      <c r="AAW3" s="13"/>
      <c r="AAX3" s="13"/>
      <c r="AAY3" s="13"/>
      <c r="AAZ3" s="13"/>
      <c r="ABA3" s="13"/>
      <c r="ABB3" s="13"/>
      <c r="ABC3" s="13"/>
      <c r="ABD3" s="13"/>
      <c r="ABE3" s="13"/>
      <c r="ABF3" s="13"/>
      <c r="ABG3" s="13"/>
      <c r="ABH3" s="13"/>
      <c r="ABI3" s="13"/>
      <c r="ABJ3" s="13"/>
      <c r="ABK3" s="13"/>
      <c r="ABL3" s="13"/>
      <c r="ABM3" s="13"/>
      <c r="ABN3" s="13"/>
      <c r="ABO3" s="13"/>
      <c r="ABP3" s="13"/>
      <c r="ABQ3" s="13"/>
      <c r="ABR3" s="13"/>
      <c r="ABS3" s="13"/>
      <c r="ABT3" s="13"/>
      <c r="ABU3" s="13"/>
      <c r="ABV3" s="13"/>
      <c r="ABW3" s="13"/>
      <c r="ABX3" s="13"/>
      <c r="ABY3" s="13"/>
      <c r="ABZ3" s="13"/>
      <c r="ACA3" s="13"/>
    </row>
    <row r="4" spans="1:755" s="15" customFormat="1" ht="20.399999999999999" customHeight="1" x14ac:dyDescent="0.3">
      <c r="A4" s="16" t="s">
        <v>1</v>
      </c>
      <c r="B4" s="16"/>
      <c r="C4" s="16"/>
      <c r="D4" s="16"/>
      <c r="E4" s="16"/>
      <c r="G4" s="17" t="s">
        <v>2</v>
      </c>
      <c r="H4" s="104">
        <v>42626</v>
      </c>
      <c r="I4" s="104"/>
      <c r="K4" s="18"/>
      <c r="L4" s="18"/>
      <c r="M4" s="18"/>
      <c r="N4" s="18"/>
      <c r="O4" s="18"/>
      <c r="P4" s="18"/>
      <c r="Q4" s="18"/>
      <c r="R4" s="18"/>
      <c r="S4" s="18"/>
      <c r="T4" s="18"/>
      <c r="U4" s="18"/>
      <c r="V4" s="18"/>
      <c r="W4" s="19"/>
      <c r="X4" s="20"/>
      <c r="Y4" s="20"/>
      <c r="Z4" s="20"/>
      <c r="AA4" s="20"/>
      <c r="AB4" s="20"/>
      <c r="AC4" s="20"/>
      <c r="AD4" s="20"/>
      <c r="AE4" s="20"/>
      <c r="AF4" s="20"/>
      <c r="AG4" s="20"/>
      <c r="AH4" s="20"/>
      <c r="AI4" s="14"/>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2"/>
      <c r="EG4" s="22"/>
      <c r="EH4" s="22"/>
      <c r="EI4" s="22"/>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2"/>
      <c r="GK4" s="22"/>
      <c r="GL4" s="22"/>
      <c r="GM4" s="22"/>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2"/>
      <c r="IO4" s="22"/>
      <c r="IP4" s="22"/>
      <c r="IQ4" s="22"/>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2"/>
      <c r="KS4" s="22"/>
      <c r="KT4" s="22"/>
      <c r="KU4" s="22"/>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2"/>
      <c r="MW4" s="22"/>
      <c r="MX4" s="22"/>
      <c r="MY4" s="22"/>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2"/>
      <c r="PA4" s="22"/>
      <c r="PB4" s="22"/>
      <c r="PC4" s="22"/>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2"/>
      <c r="RE4" s="22"/>
      <c r="RF4" s="22"/>
      <c r="RG4" s="22"/>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2"/>
      <c r="TI4" s="22"/>
      <c r="TJ4" s="22"/>
      <c r="TK4" s="22"/>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2"/>
      <c r="VM4" s="22"/>
      <c r="VN4" s="22"/>
      <c r="VO4" s="22"/>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2"/>
      <c r="XQ4" s="22"/>
      <c r="XR4" s="22"/>
      <c r="XS4" s="22"/>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2"/>
      <c r="ZU4" s="22"/>
      <c r="ZV4" s="22"/>
      <c r="ZW4" s="22"/>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2"/>
      <c r="ABY4" s="22"/>
      <c r="ABZ4" s="22"/>
      <c r="ACA4" s="22"/>
    </row>
    <row r="5" spans="1:755" s="15" customFormat="1" ht="2.25" customHeight="1" x14ac:dyDescent="0.3">
      <c r="A5" s="105"/>
      <c r="B5" s="105"/>
      <c r="C5" s="24"/>
      <c r="D5" s="24"/>
      <c r="E5" s="24"/>
      <c r="F5" s="106"/>
      <c r="G5" s="106"/>
      <c r="H5" s="106"/>
      <c r="I5" s="106"/>
      <c r="J5" s="106"/>
      <c r="K5" s="106"/>
      <c r="L5" s="25"/>
      <c r="M5" s="25"/>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c r="LW5" s="23"/>
      <c r="LX5" s="23"/>
      <c r="LY5" s="23"/>
      <c r="LZ5" s="23"/>
      <c r="MA5" s="23"/>
      <c r="MB5" s="23"/>
      <c r="MC5" s="23"/>
      <c r="MD5" s="23"/>
      <c r="ME5" s="23"/>
      <c r="MF5" s="23"/>
      <c r="MG5" s="23"/>
      <c r="MH5" s="23"/>
      <c r="MI5" s="23"/>
      <c r="MJ5" s="23"/>
      <c r="MK5" s="23"/>
      <c r="ML5" s="23"/>
      <c r="MM5" s="23"/>
      <c r="MN5" s="23"/>
      <c r="MO5" s="23"/>
      <c r="MP5" s="23"/>
      <c r="MQ5" s="23"/>
      <c r="MR5" s="23"/>
      <c r="MS5" s="23"/>
      <c r="MT5" s="23"/>
      <c r="MU5" s="23"/>
      <c r="MV5" s="23"/>
      <c r="MW5" s="23"/>
      <c r="MX5" s="23"/>
      <c r="MY5" s="23"/>
      <c r="MZ5" s="23"/>
      <c r="NA5" s="23"/>
      <c r="NB5" s="23"/>
      <c r="NC5" s="23"/>
      <c r="ND5" s="23"/>
      <c r="NE5" s="23"/>
      <c r="NF5" s="23"/>
      <c r="NG5" s="23"/>
      <c r="NH5" s="23"/>
      <c r="NI5" s="23"/>
      <c r="NJ5" s="23"/>
      <c r="NK5" s="23"/>
      <c r="NL5" s="23"/>
      <c r="NM5" s="23"/>
      <c r="NN5" s="23"/>
      <c r="NO5" s="23"/>
      <c r="NP5" s="23"/>
      <c r="NQ5" s="23"/>
      <c r="NR5" s="23"/>
      <c r="NS5" s="23"/>
      <c r="NT5" s="23"/>
      <c r="NU5" s="23"/>
      <c r="NV5" s="23"/>
      <c r="NW5" s="23"/>
      <c r="NX5" s="23"/>
      <c r="NY5" s="23"/>
      <c r="NZ5" s="23"/>
      <c r="OA5" s="23"/>
      <c r="OB5" s="23"/>
      <c r="OC5" s="23"/>
      <c r="OD5" s="23"/>
      <c r="OE5" s="23"/>
      <c r="OF5" s="23"/>
      <c r="OG5" s="23"/>
      <c r="OH5" s="23"/>
      <c r="OI5" s="23"/>
      <c r="OJ5" s="23"/>
      <c r="OK5" s="23"/>
      <c r="OL5" s="23"/>
      <c r="OM5" s="23"/>
      <c r="ON5" s="23"/>
      <c r="OO5" s="23"/>
      <c r="OP5" s="23"/>
      <c r="OQ5" s="23"/>
      <c r="OR5" s="23"/>
      <c r="OS5" s="23"/>
      <c r="OT5" s="23"/>
      <c r="OU5" s="23"/>
      <c r="OV5" s="23"/>
      <c r="OW5" s="23"/>
      <c r="OX5" s="23"/>
      <c r="OY5" s="23"/>
      <c r="OZ5" s="23"/>
      <c r="PA5" s="23"/>
      <c r="PB5" s="23"/>
      <c r="PC5" s="23"/>
      <c r="PD5" s="23"/>
      <c r="PE5" s="23"/>
      <c r="PF5" s="23"/>
      <c r="PG5" s="23"/>
      <c r="PH5" s="23"/>
      <c r="PI5" s="23"/>
      <c r="PJ5" s="23"/>
      <c r="PK5" s="23"/>
      <c r="PL5" s="23"/>
      <c r="PM5" s="23"/>
      <c r="PN5" s="23"/>
      <c r="PO5" s="23"/>
      <c r="PP5" s="23"/>
      <c r="PQ5" s="23"/>
      <c r="PR5" s="23"/>
      <c r="PS5" s="23"/>
      <c r="PT5" s="23"/>
      <c r="PU5" s="23"/>
      <c r="PV5" s="23"/>
      <c r="PW5" s="23"/>
      <c r="PX5" s="23"/>
      <c r="PY5" s="23"/>
      <c r="PZ5" s="23"/>
      <c r="QA5" s="23"/>
      <c r="QB5" s="23"/>
      <c r="QC5" s="23"/>
      <c r="QD5" s="23"/>
      <c r="QE5" s="23"/>
      <c r="QF5" s="23"/>
      <c r="QG5" s="23"/>
      <c r="QH5" s="23"/>
      <c r="QI5" s="23"/>
      <c r="QJ5" s="23"/>
      <c r="QK5" s="23"/>
      <c r="QL5" s="23"/>
      <c r="QM5" s="23"/>
      <c r="QN5" s="23"/>
      <c r="QO5" s="23"/>
      <c r="QP5" s="23"/>
      <c r="QQ5" s="23"/>
      <c r="QR5" s="23"/>
      <c r="QS5" s="23"/>
      <c r="QT5" s="23"/>
      <c r="QU5" s="23"/>
      <c r="QV5" s="23"/>
      <c r="QW5" s="23"/>
      <c r="QX5" s="23"/>
      <c r="QY5" s="23"/>
      <c r="QZ5" s="23"/>
      <c r="RA5" s="23"/>
      <c r="RB5" s="23"/>
      <c r="RC5" s="23"/>
      <c r="RD5" s="23"/>
      <c r="RE5" s="23"/>
      <c r="RF5" s="23"/>
      <c r="RG5" s="23"/>
      <c r="RH5" s="23"/>
      <c r="RI5" s="23"/>
      <c r="RJ5" s="23"/>
      <c r="RK5" s="23"/>
      <c r="RL5" s="23"/>
      <c r="RM5" s="23"/>
      <c r="RN5" s="23"/>
      <c r="RO5" s="23"/>
      <c r="RP5" s="23"/>
      <c r="RQ5" s="23"/>
      <c r="RR5" s="23"/>
      <c r="RS5" s="23"/>
      <c r="RT5" s="23"/>
      <c r="RU5" s="23"/>
      <c r="RV5" s="23"/>
      <c r="RW5" s="23"/>
      <c r="RX5" s="23"/>
      <c r="RY5" s="23"/>
      <c r="RZ5" s="23"/>
      <c r="SA5" s="23"/>
      <c r="SB5" s="23"/>
      <c r="SC5" s="23"/>
      <c r="SD5" s="23"/>
      <c r="SE5" s="23"/>
      <c r="SF5" s="23"/>
      <c r="SG5" s="23"/>
      <c r="SH5" s="23"/>
      <c r="SI5" s="23"/>
      <c r="SJ5" s="23"/>
      <c r="SK5" s="23"/>
      <c r="SL5" s="23"/>
      <c r="SM5" s="23"/>
      <c r="SN5" s="23"/>
      <c r="SO5" s="23"/>
      <c r="SP5" s="23"/>
      <c r="SQ5" s="23"/>
      <c r="SR5" s="23"/>
      <c r="SS5" s="23"/>
      <c r="ST5" s="23"/>
      <c r="SU5" s="23"/>
      <c r="SV5" s="23"/>
      <c r="SW5" s="23"/>
      <c r="SX5" s="23"/>
      <c r="SY5" s="23"/>
      <c r="SZ5" s="23"/>
      <c r="TA5" s="23"/>
      <c r="TB5" s="23"/>
      <c r="TC5" s="23"/>
      <c r="TD5" s="23"/>
      <c r="TE5" s="23"/>
      <c r="TF5" s="23"/>
      <c r="TG5" s="23"/>
      <c r="TH5" s="23"/>
      <c r="TI5" s="23"/>
      <c r="TJ5" s="23"/>
      <c r="TK5" s="23"/>
      <c r="TL5" s="23"/>
      <c r="TM5" s="23"/>
      <c r="TN5" s="23"/>
      <c r="TO5" s="23"/>
      <c r="TP5" s="23"/>
      <c r="TQ5" s="23"/>
      <c r="TR5" s="23"/>
      <c r="TS5" s="23"/>
      <c r="TT5" s="23"/>
      <c r="TU5" s="23"/>
      <c r="TV5" s="23"/>
      <c r="TW5" s="23"/>
      <c r="TX5" s="23"/>
      <c r="TY5" s="23"/>
      <c r="TZ5" s="23"/>
      <c r="UA5" s="23"/>
      <c r="UB5" s="23"/>
      <c r="UC5" s="23"/>
      <c r="UD5" s="23"/>
      <c r="UE5" s="23"/>
      <c r="UF5" s="23"/>
      <c r="UG5" s="23"/>
      <c r="UH5" s="23"/>
      <c r="UI5" s="23"/>
      <c r="UJ5" s="23"/>
      <c r="UK5" s="23"/>
      <c r="UL5" s="23"/>
      <c r="UM5" s="23"/>
      <c r="UN5" s="23"/>
      <c r="UO5" s="23"/>
      <c r="UP5" s="23"/>
      <c r="UQ5" s="23"/>
      <c r="UR5" s="23"/>
      <c r="US5" s="23"/>
      <c r="UT5" s="23"/>
      <c r="UU5" s="23"/>
      <c r="UV5" s="23"/>
      <c r="UW5" s="23"/>
      <c r="UX5" s="23"/>
      <c r="UY5" s="23"/>
      <c r="UZ5" s="23"/>
      <c r="VA5" s="23"/>
      <c r="VB5" s="23"/>
      <c r="VC5" s="23"/>
      <c r="VD5" s="23"/>
      <c r="VE5" s="23"/>
      <c r="VF5" s="23"/>
      <c r="VG5" s="23"/>
      <c r="VH5" s="23"/>
      <c r="VI5" s="23"/>
      <c r="VJ5" s="23"/>
      <c r="VK5" s="23"/>
      <c r="VL5" s="23"/>
      <c r="VM5" s="23"/>
      <c r="VN5" s="23"/>
      <c r="VO5" s="23"/>
      <c r="VP5" s="23"/>
      <c r="VQ5" s="23"/>
      <c r="VR5" s="23"/>
      <c r="VS5" s="23"/>
      <c r="VT5" s="23"/>
      <c r="VU5" s="23"/>
      <c r="VV5" s="23"/>
      <c r="VW5" s="23"/>
      <c r="VX5" s="23"/>
      <c r="VY5" s="23"/>
      <c r="VZ5" s="23"/>
      <c r="WA5" s="23"/>
      <c r="WB5" s="23"/>
      <c r="WC5" s="23"/>
      <c r="WD5" s="23"/>
      <c r="WE5" s="23"/>
      <c r="WF5" s="23"/>
      <c r="WG5" s="23"/>
      <c r="WH5" s="23"/>
      <c r="WI5" s="23"/>
      <c r="WJ5" s="23"/>
      <c r="WK5" s="23"/>
      <c r="WL5" s="23"/>
      <c r="WM5" s="23"/>
      <c r="WN5" s="23"/>
      <c r="WO5" s="23"/>
      <c r="WP5" s="23"/>
      <c r="WQ5" s="23"/>
      <c r="WR5" s="23"/>
      <c r="WS5" s="23"/>
      <c r="WT5" s="23"/>
      <c r="WU5" s="23"/>
      <c r="WV5" s="23"/>
      <c r="WW5" s="23"/>
      <c r="WX5" s="23"/>
      <c r="WY5" s="23"/>
      <c r="WZ5" s="23"/>
      <c r="XA5" s="23"/>
      <c r="XB5" s="23"/>
      <c r="XC5" s="23"/>
      <c r="XD5" s="23"/>
      <c r="XE5" s="23"/>
      <c r="XF5" s="23"/>
      <c r="XG5" s="23"/>
      <c r="XH5" s="23"/>
      <c r="XI5" s="23"/>
      <c r="XJ5" s="23"/>
      <c r="XK5" s="23"/>
      <c r="XL5" s="23"/>
      <c r="XM5" s="23"/>
      <c r="XN5" s="23"/>
      <c r="XO5" s="23"/>
      <c r="XP5" s="23"/>
      <c r="XQ5" s="23"/>
      <c r="XR5" s="23"/>
      <c r="XS5" s="23"/>
      <c r="XT5" s="23"/>
      <c r="XU5" s="23"/>
      <c r="XV5" s="23"/>
      <c r="XW5" s="23"/>
      <c r="XX5" s="23"/>
      <c r="XY5" s="23"/>
      <c r="XZ5" s="23"/>
      <c r="YA5" s="23"/>
      <c r="YB5" s="23"/>
      <c r="YC5" s="23"/>
      <c r="YD5" s="23"/>
      <c r="YE5" s="23"/>
      <c r="YF5" s="23"/>
      <c r="YG5" s="23"/>
      <c r="YH5" s="23"/>
      <c r="YI5" s="23"/>
      <c r="YJ5" s="23"/>
      <c r="YK5" s="23"/>
      <c r="YL5" s="23"/>
      <c r="YM5" s="23"/>
      <c r="YN5" s="23"/>
      <c r="YO5" s="23"/>
      <c r="YP5" s="23"/>
      <c r="YQ5" s="23"/>
      <c r="YR5" s="23"/>
      <c r="YS5" s="23"/>
      <c r="YT5" s="23"/>
      <c r="YU5" s="23"/>
      <c r="YV5" s="23"/>
      <c r="YW5" s="23"/>
      <c r="YX5" s="23"/>
      <c r="YY5" s="23"/>
      <c r="YZ5" s="23"/>
      <c r="ZA5" s="23"/>
      <c r="ZB5" s="23"/>
      <c r="ZC5" s="23"/>
      <c r="ZD5" s="23"/>
      <c r="ZE5" s="23"/>
      <c r="ZF5" s="23"/>
      <c r="ZG5" s="23"/>
      <c r="ZH5" s="23"/>
      <c r="ZI5" s="23"/>
      <c r="ZJ5" s="23"/>
      <c r="ZK5" s="23"/>
      <c r="ZL5" s="23"/>
      <c r="ZM5" s="23"/>
      <c r="ZN5" s="23"/>
      <c r="ZO5" s="23"/>
      <c r="ZP5" s="23"/>
      <c r="ZQ5" s="23"/>
      <c r="ZR5" s="23"/>
      <c r="ZS5" s="23"/>
      <c r="ZT5" s="23"/>
      <c r="ZU5" s="23"/>
      <c r="ZV5" s="23"/>
      <c r="ZW5" s="23"/>
      <c r="ZX5" s="23"/>
      <c r="ZY5" s="23"/>
      <c r="ZZ5" s="23"/>
      <c r="AAA5" s="23"/>
      <c r="AAB5" s="23"/>
      <c r="AAC5" s="23"/>
      <c r="AAD5" s="23"/>
      <c r="AAE5" s="23"/>
      <c r="AAF5" s="23"/>
      <c r="AAG5" s="23"/>
      <c r="AAH5" s="23"/>
      <c r="AAI5" s="23"/>
      <c r="AAJ5" s="23"/>
      <c r="AAK5" s="23"/>
      <c r="AAL5" s="23"/>
      <c r="AAM5" s="23"/>
      <c r="AAN5" s="23"/>
      <c r="AAO5" s="23"/>
      <c r="AAP5" s="23"/>
      <c r="AAQ5" s="23"/>
      <c r="AAR5" s="23"/>
      <c r="AAS5" s="23"/>
      <c r="AAT5" s="23"/>
      <c r="AAU5" s="23"/>
      <c r="AAV5" s="23"/>
      <c r="AAW5" s="23"/>
      <c r="AAX5" s="23"/>
      <c r="AAY5" s="23"/>
      <c r="AAZ5" s="23"/>
      <c r="ABA5" s="23"/>
      <c r="ABB5" s="23"/>
      <c r="ABC5" s="23"/>
      <c r="ABD5" s="23"/>
      <c r="ABE5" s="23"/>
      <c r="ABF5" s="23"/>
      <c r="ABG5" s="23"/>
      <c r="ABH5" s="23"/>
      <c r="ABI5" s="23"/>
      <c r="ABJ5" s="23"/>
      <c r="ABK5" s="23"/>
      <c r="ABL5" s="23"/>
      <c r="ABM5" s="23"/>
      <c r="ABN5" s="23"/>
      <c r="ABO5" s="23"/>
      <c r="ABP5" s="23"/>
      <c r="ABQ5" s="23"/>
      <c r="ABR5" s="23"/>
      <c r="ABS5" s="23"/>
      <c r="ABT5" s="23"/>
      <c r="ABU5" s="23"/>
      <c r="ABV5" s="23"/>
      <c r="ABW5" s="23"/>
      <c r="ABX5" s="23"/>
      <c r="ABY5" s="23"/>
      <c r="ABZ5" s="23"/>
      <c r="ACA5" s="23"/>
    </row>
    <row r="6" spans="1:755" s="26" customFormat="1" ht="1.2" customHeight="1" x14ac:dyDescent="0.3">
      <c r="A6" s="27"/>
      <c r="B6" s="28"/>
      <c r="C6" s="28"/>
      <c r="D6" s="28"/>
      <c r="E6" s="28"/>
      <c r="F6" s="28"/>
      <c r="G6" s="29"/>
      <c r="H6" s="28"/>
      <c r="I6" s="29"/>
      <c r="J6" s="28"/>
      <c r="K6" s="28"/>
      <c r="L6" s="28"/>
      <c r="M6" s="28"/>
      <c r="N6" s="30">
        <f>($H$4-WEEKDAY($H$4,2)+1)</f>
        <v>42625</v>
      </c>
      <c r="O6" s="30">
        <f>N6+1</f>
        <v>42626</v>
      </c>
      <c r="P6" s="30">
        <f t="shared" ref="P6:CA6" si="0">O6+1</f>
        <v>42627</v>
      </c>
      <c r="Q6" s="30">
        <f t="shared" si="0"/>
        <v>42628</v>
      </c>
      <c r="R6" s="30">
        <f t="shared" si="0"/>
        <v>42629</v>
      </c>
      <c r="S6" s="30">
        <f t="shared" si="0"/>
        <v>42630</v>
      </c>
      <c r="T6" s="30">
        <f t="shared" si="0"/>
        <v>42631</v>
      </c>
      <c r="U6" s="30">
        <f t="shared" si="0"/>
        <v>42632</v>
      </c>
      <c r="V6" s="30">
        <f t="shared" si="0"/>
        <v>42633</v>
      </c>
      <c r="W6" s="30">
        <f t="shared" si="0"/>
        <v>42634</v>
      </c>
      <c r="X6" s="30">
        <f t="shared" si="0"/>
        <v>42635</v>
      </c>
      <c r="Y6" s="30">
        <f t="shared" si="0"/>
        <v>42636</v>
      </c>
      <c r="Z6" s="30">
        <f t="shared" si="0"/>
        <v>42637</v>
      </c>
      <c r="AA6" s="30">
        <f t="shared" si="0"/>
        <v>42638</v>
      </c>
      <c r="AB6" s="30">
        <f t="shared" si="0"/>
        <v>42639</v>
      </c>
      <c r="AC6" s="30">
        <f t="shared" si="0"/>
        <v>42640</v>
      </c>
      <c r="AD6" s="30">
        <f t="shared" si="0"/>
        <v>42641</v>
      </c>
      <c r="AE6" s="30">
        <f t="shared" si="0"/>
        <v>42642</v>
      </c>
      <c r="AF6" s="30">
        <f t="shared" si="0"/>
        <v>42643</v>
      </c>
      <c r="AG6" s="30">
        <f t="shared" si="0"/>
        <v>42644</v>
      </c>
      <c r="AH6" s="30">
        <f t="shared" si="0"/>
        <v>42645</v>
      </c>
      <c r="AI6" s="30">
        <f t="shared" si="0"/>
        <v>42646</v>
      </c>
      <c r="AJ6" s="30">
        <f t="shared" si="0"/>
        <v>42647</v>
      </c>
      <c r="AK6" s="30">
        <f t="shared" si="0"/>
        <v>42648</v>
      </c>
      <c r="AL6" s="30">
        <f t="shared" si="0"/>
        <v>42649</v>
      </c>
      <c r="AM6" s="30">
        <f t="shared" si="0"/>
        <v>42650</v>
      </c>
      <c r="AN6" s="30">
        <f t="shared" si="0"/>
        <v>42651</v>
      </c>
      <c r="AO6" s="30">
        <f t="shared" si="0"/>
        <v>42652</v>
      </c>
      <c r="AP6" s="30">
        <f t="shared" si="0"/>
        <v>42653</v>
      </c>
      <c r="AQ6" s="30">
        <f t="shared" si="0"/>
        <v>42654</v>
      </c>
      <c r="AR6" s="30">
        <f t="shared" si="0"/>
        <v>42655</v>
      </c>
      <c r="AS6" s="30">
        <f t="shared" si="0"/>
        <v>42656</v>
      </c>
      <c r="AT6" s="30">
        <f t="shared" si="0"/>
        <v>42657</v>
      </c>
      <c r="AU6" s="30">
        <f t="shared" si="0"/>
        <v>42658</v>
      </c>
      <c r="AV6" s="30">
        <f t="shared" si="0"/>
        <v>42659</v>
      </c>
      <c r="AW6" s="30">
        <f t="shared" si="0"/>
        <v>42660</v>
      </c>
      <c r="AX6" s="30">
        <f t="shared" si="0"/>
        <v>42661</v>
      </c>
      <c r="AY6" s="30">
        <f t="shared" si="0"/>
        <v>42662</v>
      </c>
      <c r="AZ6" s="30">
        <f t="shared" si="0"/>
        <v>42663</v>
      </c>
      <c r="BA6" s="30">
        <f t="shared" si="0"/>
        <v>42664</v>
      </c>
      <c r="BB6" s="30">
        <f t="shared" si="0"/>
        <v>42665</v>
      </c>
      <c r="BC6" s="30">
        <f t="shared" si="0"/>
        <v>42666</v>
      </c>
      <c r="BD6" s="30">
        <f t="shared" si="0"/>
        <v>42667</v>
      </c>
      <c r="BE6" s="30">
        <f t="shared" si="0"/>
        <v>42668</v>
      </c>
      <c r="BF6" s="30">
        <f t="shared" si="0"/>
        <v>42669</v>
      </c>
      <c r="BG6" s="30">
        <f t="shared" si="0"/>
        <v>42670</v>
      </c>
      <c r="BH6" s="30">
        <f t="shared" si="0"/>
        <v>42671</v>
      </c>
      <c r="BI6" s="30">
        <f t="shared" si="0"/>
        <v>42672</v>
      </c>
      <c r="BJ6" s="30">
        <f t="shared" si="0"/>
        <v>42673</v>
      </c>
      <c r="BK6" s="30">
        <f t="shared" si="0"/>
        <v>42674</v>
      </c>
      <c r="BL6" s="30">
        <f t="shared" si="0"/>
        <v>42675</v>
      </c>
      <c r="BM6" s="30">
        <f t="shared" si="0"/>
        <v>42676</v>
      </c>
      <c r="BN6" s="30">
        <f t="shared" si="0"/>
        <v>42677</v>
      </c>
      <c r="BO6" s="30">
        <f t="shared" si="0"/>
        <v>42678</v>
      </c>
      <c r="BP6" s="30">
        <f t="shared" si="0"/>
        <v>42679</v>
      </c>
      <c r="BQ6" s="30">
        <f t="shared" si="0"/>
        <v>42680</v>
      </c>
      <c r="BR6" s="30">
        <f t="shared" si="0"/>
        <v>42681</v>
      </c>
      <c r="BS6" s="30">
        <f t="shared" si="0"/>
        <v>42682</v>
      </c>
      <c r="BT6" s="30">
        <f t="shared" si="0"/>
        <v>42683</v>
      </c>
      <c r="BU6" s="30">
        <f t="shared" si="0"/>
        <v>42684</v>
      </c>
      <c r="BV6" s="30">
        <f t="shared" si="0"/>
        <v>42685</v>
      </c>
      <c r="BW6" s="30">
        <f t="shared" si="0"/>
        <v>42686</v>
      </c>
      <c r="BX6" s="30">
        <f t="shared" si="0"/>
        <v>42687</v>
      </c>
      <c r="BY6" s="30">
        <f t="shared" si="0"/>
        <v>42688</v>
      </c>
      <c r="BZ6" s="30">
        <f t="shared" si="0"/>
        <v>42689</v>
      </c>
      <c r="CA6" s="30">
        <f t="shared" si="0"/>
        <v>42690</v>
      </c>
      <c r="CB6" s="30">
        <f t="shared" ref="CB6:EM6" si="1">CA6+1</f>
        <v>42691</v>
      </c>
      <c r="CC6" s="30">
        <f t="shared" si="1"/>
        <v>42692</v>
      </c>
      <c r="CD6" s="30">
        <f t="shared" si="1"/>
        <v>42693</v>
      </c>
      <c r="CE6" s="30">
        <f t="shared" si="1"/>
        <v>42694</v>
      </c>
      <c r="CF6" s="30">
        <f t="shared" si="1"/>
        <v>42695</v>
      </c>
      <c r="CG6" s="30">
        <f t="shared" si="1"/>
        <v>42696</v>
      </c>
      <c r="CH6" s="30">
        <f t="shared" si="1"/>
        <v>42697</v>
      </c>
      <c r="CI6" s="30">
        <f t="shared" si="1"/>
        <v>42698</v>
      </c>
      <c r="CJ6" s="30">
        <f t="shared" si="1"/>
        <v>42699</v>
      </c>
      <c r="CK6" s="30">
        <f t="shared" si="1"/>
        <v>42700</v>
      </c>
      <c r="CL6" s="30">
        <f t="shared" si="1"/>
        <v>42701</v>
      </c>
      <c r="CM6" s="30">
        <f t="shared" si="1"/>
        <v>42702</v>
      </c>
      <c r="CN6" s="30">
        <f t="shared" si="1"/>
        <v>42703</v>
      </c>
      <c r="CO6" s="30">
        <f t="shared" si="1"/>
        <v>42704</v>
      </c>
      <c r="CP6" s="30">
        <f t="shared" si="1"/>
        <v>42705</v>
      </c>
      <c r="CQ6" s="30">
        <f t="shared" si="1"/>
        <v>42706</v>
      </c>
      <c r="CR6" s="30">
        <f t="shared" si="1"/>
        <v>42707</v>
      </c>
      <c r="CS6" s="30">
        <f t="shared" si="1"/>
        <v>42708</v>
      </c>
      <c r="CT6" s="30">
        <f t="shared" si="1"/>
        <v>42709</v>
      </c>
      <c r="CU6" s="30">
        <f t="shared" si="1"/>
        <v>42710</v>
      </c>
      <c r="CV6" s="30">
        <f t="shared" si="1"/>
        <v>42711</v>
      </c>
      <c r="CW6" s="30">
        <f t="shared" si="1"/>
        <v>42712</v>
      </c>
      <c r="CX6" s="30">
        <f t="shared" si="1"/>
        <v>42713</v>
      </c>
      <c r="CY6" s="30">
        <f t="shared" si="1"/>
        <v>42714</v>
      </c>
      <c r="CZ6" s="30">
        <f t="shared" si="1"/>
        <v>42715</v>
      </c>
      <c r="DA6" s="30">
        <f t="shared" si="1"/>
        <v>42716</v>
      </c>
      <c r="DB6" s="30">
        <f t="shared" si="1"/>
        <v>42717</v>
      </c>
      <c r="DC6" s="30">
        <f t="shared" si="1"/>
        <v>42718</v>
      </c>
      <c r="DD6" s="30">
        <f t="shared" si="1"/>
        <v>42719</v>
      </c>
      <c r="DE6" s="30">
        <f t="shared" si="1"/>
        <v>42720</v>
      </c>
      <c r="DF6" s="30">
        <f t="shared" si="1"/>
        <v>42721</v>
      </c>
      <c r="DG6" s="30">
        <f t="shared" si="1"/>
        <v>42722</v>
      </c>
      <c r="DH6" s="30">
        <f t="shared" si="1"/>
        <v>42723</v>
      </c>
      <c r="DI6" s="30">
        <f t="shared" si="1"/>
        <v>42724</v>
      </c>
      <c r="DJ6" s="30">
        <f t="shared" si="1"/>
        <v>42725</v>
      </c>
      <c r="DK6" s="30">
        <f t="shared" si="1"/>
        <v>42726</v>
      </c>
      <c r="DL6" s="30">
        <f t="shared" si="1"/>
        <v>42727</v>
      </c>
      <c r="DM6" s="30">
        <f t="shared" si="1"/>
        <v>42728</v>
      </c>
      <c r="DN6" s="30">
        <f t="shared" si="1"/>
        <v>42729</v>
      </c>
      <c r="DO6" s="30">
        <f t="shared" si="1"/>
        <v>42730</v>
      </c>
      <c r="DP6" s="30">
        <f t="shared" si="1"/>
        <v>42731</v>
      </c>
      <c r="DQ6" s="30">
        <f t="shared" si="1"/>
        <v>42732</v>
      </c>
      <c r="DR6" s="30">
        <f t="shared" si="1"/>
        <v>42733</v>
      </c>
      <c r="DS6" s="30">
        <f t="shared" si="1"/>
        <v>42734</v>
      </c>
      <c r="DT6" s="30">
        <f t="shared" si="1"/>
        <v>42735</v>
      </c>
      <c r="DU6" s="30">
        <f t="shared" si="1"/>
        <v>42736</v>
      </c>
      <c r="DV6" s="30">
        <f t="shared" si="1"/>
        <v>42737</v>
      </c>
      <c r="DW6" s="30">
        <f t="shared" si="1"/>
        <v>42738</v>
      </c>
      <c r="DX6" s="30">
        <f t="shared" si="1"/>
        <v>42739</v>
      </c>
      <c r="DY6" s="30">
        <f t="shared" si="1"/>
        <v>42740</v>
      </c>
      <c r="DZ6" s="30">
        <f t="shared" si="1"/>
        <v>42741</v>
      </c>
      <c r="EA6" s="30">
        <f t="shared" si="1"/>
        <v>42742</v>
      </c>
      <c r="EB6" s="30">
        <f t="shared" si="1"/>
        <v>42743</v>
      </c>
      <c r="EC6" s="30">
        <f t="shared" si="1"/>
        <v>42744</v>
      </c>
      <c r="ED6" s="30">
        <f t="shared" si="1"/>
        <v>42745</v>
      </c>
      <c r="EE6" s="30">
        <f t="shared" si="1"/>
        <v>42746</v>
      </c>
      <c r="EF6" s="30">
        <f t="shared" si="1"/>
        <v>42747</v>
      </c>
      <c r="EG6" s="30">
        <f t="shared" si="1"/>
        <v>42748</v>
      </c>
      <c r="EH6" s="30">
        <f t="shared" si="1"/>
        <v>42749</v>
      </c>
      <c r="EI6" s="30">
        <f t="shared" si="1"/>
        <v>42750</v>
      </c>
      <c r="EJ6" s="30">
        <f t="shared" si="1"/>
        <v>42751</v>
      </c>
      <c r="EK6" s="30">
        <f t="shared" si="1"/>
        <v>42752</v>
      </c>
      <c r="EL6" s="30">
        <f t="shared" si="1"/>
        <v>42753</v>
      </c>
      <c r="EM6" s="30">
        <f t="shared" si="1"/>
        <v>42754</v>
      </c>
      <c r="EN6" s="30">
        <f t="shared" ref="EN6:EP6" si="2">EM6+1</f>
        <v>42755</v>
      </c>
      <c r="EO6" s="30">
        <f t="shared" si="2"/>
        <v>42756</v>
      </c>
      <c r="EP6" s="31">
        <f t="shared" si="2"/>
        <v>42757</v>
      </c>
    </row>
    <row r="7" spans="1:755" s="37" customFormat="1" ht="10.5" customHeight="1" x14ac:dyDescent="0.3">
      <c r="A7" s="32"/>
      <c r="B7" s="33"/>
      <c r="C7" s="33"/>
      <c r="D7" s="33"/>
      <c r="E7" s="33"/>
      <c r="F7" s="33"/>
      <c r="G7" s="34"/>
      <c r="H7" s="33"/>
      <c r="I7" s="34"/>
      <c r="J7" s="33"/>
      <c r="K7" s="33"/>
      <c r="L7" s="33"/>
      <c r="M7" s="33"/>
      <c r="N7" s="103" t="str">
        <f>"KW " &amp; TRUNC((N6-DATE(YEAR(N6+3-MOD(N6-2,7)),1,MOD(N6-2,7)-9))/7)</f>
        <v>KW 37</v>
      </c>
      <c r="O7" s="103"/>
      <c r="P7" s="103"/>
      <c r="Q7" s="103"/>
      <c r="R7" s="103"/>
      <c r="S7" s="35"/>
      <c r="T7" s="35"/>
      <c r="U7" s="103" t="str">
        <f t="shared" ref="U7" si="3">"KW " &amp; TRUNC((U6-DATE(YEAR(U6+3-MOD(U6-2,7)),1,MOD(U6-2,7)-9))/7)</f>
        <v>KW 38</v>
      </c>
      <c r="V7" s="103"/>
      <c r="W7" s="103"/>
      <c r="X7" s="103"/>
      <c r="Y7" s="103"/>
      <c r="Z7" s="35"/>
      <c r="AA7" s="35"/>
      <c r="AB7" s="103" t="str">
        <f t="shared" ref="AB7" si="4">"KW " &amp; TRUNC((AB6-DATE(YEAR(AB6+3-MOD(AB6-2,7)),1,MOD(AB6-2,7)-9))/7)</f>
        <v>KW 39</v>
      </c>
      <c r="AC7" s="103"/>
      <c r="AD7" s="103"/>
      <c r="AE7" s="103"/>
      <c r="AF7" s="103"/>
      <c r="AG7" s="35"/>
      <c r="AH7" s="35"/>
      <c r="AI7" s="103" t="str">
        <f t="shared" ref="AI7" si="5">"KW " &amp; TRUNC((AI6-DATE(YEAR(AI6+3-MOD(AI6-2,7)),1,MOD(AI6-2,7)-9))/7)</f>
        <v>KW 40</v>
      </c>
      <c r="AJ7" s="103"/>
      <c r="AK7" s="103"/>
      <c r="AL7" s="103"/>
      <c r="AM7" s="103"/>
      <c r="AN7" s="35"/>
      <c r="AO7" s="35"/>
      <c r="AP7" s="103" t="str">
        <f t="shared" ref="AP7" si="6">"KW " &amp; TRUNC((AP6-DATE(YEAR(AP6+3-MOD(AP6-2,7)),1,MOD(AP6-2,7)-9))/7)</f>
        <v>KW 41</v>
      </c>
      <c r="AQ7" s="103"/>
      <c r="AR7" s="103"/>
      <c r="AS7" s="103"/>
      <c r="AT7" s="103"/>
      <c r="AU7" s="35"/>
      <c r="AV7" s="35"/>
      <c r="AW7" s="103" t="str">
        <f t="shared" ref="AW7" si="7">"KW " &amp; TRUNC((AW6-DATE(YEAR(AW6+3-MOD(AW6-2,7)),1,MOD(AW6-2,7)-9))/7)</f>
        <v>KW 42</v>
      </c>
      <c r="AX7" s="103"/>
      <c r="AY7" s="103"/>
      <c r="AZ7" s="103"/>
      <c r="BA7" s="103"/>
      <c r="BB7" s="35"/>
      <c r="BC7" s="35"/>
      <c r="BD7" s="103" t="str">
        <f t="shared" ref="BD7" si="8">"KW " &amp; TRUNC((BD6-DATE(YEAR(BD6+3-MOD(BD6-2,7)),1,MOD(BD6-2,7)-9))/7)</f>
        <v>KW 43</v>
      </c>
      <c r="BE7" s="103"/>
      <c r="BF7" s="103"/>
      <c r="BG7" s="103"/>
      <c r="BH7" s="103"/>
      <c r="BI7" s="35"/>
      <c r="BJ7" s="35"/>
      <c r="BK7" s="103" t="str">
        <f t="shared" ref="BK7" si="9">"KW " &amp; TRUNC((BK6-DATE(YEAR(BK6+3-MOD(BK6-2,7)),1,MOD(BK6-2,7)-9))/7)</f>
        <v>KW 44</v>
      </c>
      <c r="BL7" s="103"/>
      <c r="BM7" s="103"/>
      <c r="BN7" s="103"/>
      <c r="BO7" s="103"/>
      <c r="BP7" s="35"/>
      <c r="BQ7" s="35"/>
      <c r="BR7" s="103" t="str">
        <f t="shared" ref="BR7" si="10">"KW " &amp; TRUNC((BR6-DATE(YEAR(BR6+3-MOD(BR6-2,7)),1,MOD(BR6-2,7)-9))/7)</f>
        <v>KW 45</v>
      </c>
      <c r="BS7" s="103"/>
      <c r="BT7" s="103"/>
      <c r="BU7" s="103"/>
      <c r="BV7" s="103"/>
      <c r="BW7" s="35"/>
      <c r="BX7" s="35"/>
      <c r="BY7" s="103" t="str">
        <f t="shared" ref="BY7" si="11">"KW " &amp; TRUNC((BY6-DATE(YEAR(BY6+3-MOD(BY6-2,7)),1,MOD(BY6-2,7)-9))/7)</f>
        <v>KW 46</v>
      </c>
      <c r="BZ7" s="103"/>
      <c r="CA7" s="103"/>
      <c r="CB7" s="103"/>
      <c r="CC7" s="103"/>
      <c r="CD7" s="35"/>
      <c r="CE7" s="35"/>
      <c r="CF7" s="103" t="str">
        <f t="shared" ref="CF7" si="12">"KW " &amp; TRUNC((CF6-DATE(YEAR(CF6+3-MOD(CF6-2,7)),1,MOD(CF6-2,7)-9))/7)</f>
        <v>KW 47</v>
      </c>
      <c r="CG7" s="103"/>
      <c r="CH7" s="103"/>
      <c r="CI7" s="103"/>
      <c r="CJ7" s="103"/>
      <c r="CK7" s="35"/>
      <c r="CL7" s="35"/>
      <c r="CM7" s="103" t="str">
        <f t="shared" ref="CM7" si="13">"KW " &amp; TRUNC((CM6-DATE(YEAR(CM6+3-MOD(CM6-2,7)),1,MOD(CM6-2,7)-9))/7)</f>
        <v>KW 48</v>
      </c>
      <c r="CN7" s="103"/>
      <c r="CO7" s="103"/>
      <c r="CP7" s="103"/>
      <c r="CQ7" s="103"/>
      <c r="CR7" s="35"/>
      <c r="CS7" s="35"/>
      <c r="CT7" s="103" t="str">
        <f t="shared" ref="CT7" si="14">"KW " &amp; TRUNC((CT6-DATE(YEAR(CT6+3-MOD(CT6-2,7)),1,MOD(CT6-2,7)-9))/7)</f>
        <v>KW 49</v>
      </c>
      <c r="CU7" s="103"/>
      <c r="CV7" s="103"/>
      <c r="CW7" s="103"/>
      <c r="CX7" s="103"/>
      <c r="CY7" s="35"/>
      <c r="CZ7" s="35"/>
      <c r="DA7" s="103" t="str">
        <f t="shared" ref="DA7" si="15">"KW " &amp; TRUNC((DA6-DATE(YEAR(DA6+3-MOD(DA6-2,7)),1,MOD(DA6-2,7)-9))/7)</f>
        <v>KW 50</v>
      </c>
      <c r="DB7" s="103"/>
      <c r="DC7" s="103"/>
      <c r="DD7" s="103"/>
      <c r="DE7" s="103"/>
      <c r="DF7" s="35"/>
      <c r="DG7" s="35"/>
      <c r="DH7" s="103" t="str">
        <f t="shared" ref="DH7" si="16">"KW " &amp; TRUNC((DH6-DATE(YEAR(DH6+3-MOD(DH6-2,7)),1,MOD(DH6-2,7)-9))/7)</f>
        <v>KW 51</v>
      </c>
      <c r="DI7" s="103"/>
      <c r="DJ7" s="103"/>
      <c r="DK7" s="103"/>
      <c r="DL7" s="103"/>
      <c r="DM7" s="35"/>
      <c r="DN7" s="35"/>
      <c r="DO7" s="103" t="str">
        <f t="shared" ref="DO7" si="17">"KW " &amp; TRUNC((DO6-DATE(YEAR(DO6+3-MOD(DO6-2,7)),1,MOD(DO6-2,7)-9))/7)</f>
        <v>KW 52</v>
      </c>
      <c r="DP7" s="103"/>
      <c r="DQ7" s="103"/>
      <c r="DR7" s="103"/>
      <c r="DS7" s="103"/>
      <c r="DT7" s="35"/>
      <c r="DU7" s="35"/>
      <c r="DV7" s="103" t="str">
        <f t="shared" ref="DV7" si="18">"KW " &amp; TRUNC((DV6-DATE(YEAR(DV6+3-MOD(DV6-2,7)),1,MOD(DV6-2,7)-9))/7)</f>
        <v>KW 1</v>
      </c>
      <c r="DW7" s="103"/>
      <c r="DX7" s="103"/>
      <c r="DY7" s="103"/>
      <c r="DZ7" s="103"/>
      <c r="EA7" s="35"/>
      <c r="EB7" s="35"/>
      <c r="EC7" s="103" t="str">
        <f t="shared" ref="EC7" si="19">"KW " &amp; TRUNC((EC6-DATE(YEAR(EC6+3-MOD(EC6-2,7)),1,MOD(EC6-2,7)-9))/7)</f>
        <v>KW 2</v>
      </c>
      <c r="ED7" s="103"/>
      <c r="EE7" s="103"/>
      <c r="EF7" s="103"/>
      <c r="EG7" s="103"/>
      <c r="EH7" s="35"/>
      <c r="EI7" s="35"/>
      <c r="EJ7" s="103" t="str">
        <f t="shared" ref="EJ7" si="20">"KW " &amp; TRUNC((EJ6-DATE(YEAR(EJ6+3-MOD(EJ6-2,7)),1,MOD(EJ6-2,7)-9))/7)</f>
        <v>KW 3</v>
      </c>
      <c r="EK7" s="103"/>
      <c r="EL7" s="103"/>
      <c r="EM7" s="103"/>
      <c r="EN7" s="103"/>
      <c r="EO7" s="35"/>
      <c r="EP7" s="36"/>
    </row>
    <row r="8" spans="1:755" s="3" customFormat="1" ht="17.25" customHeight="1" x14ac:dyDescent="0.3">
      <c r="A8" s="38" t="s">
        <v>4</v>
      </c>
      <c r="B8" s="39" t="s">
        <v>5</v>
      </c>
      <c r="C8" s="39" t="s">
        <v>6</v>
      </c>
      <c r="D8" s="39" t="s">
        <v>7</v>
      </c>
      <c r="E8" s="39" t="s">
        <v>8</v>
      </c>
      <c r="F8" s="40" t="s">
        <v>9</v>
      </c>
      <c r="G8" s="40" t="s">
        <v>10</v>
      </c>
      <c r="H8" s="40" t="s">
        <v>11</v>
      </c>
      <c r="I8" s="40" t="s">
        <v>12</v>
      </c>
      <c r="J8" s="41" t="s">
        <v>13</v>
      </c>
      <c r="K8" s="41"/>
      <c r="L8" s="42" t="s">
        <v>14</v>
      </c>
      <c r="M8" s="42" t="s">
        <v>15</v>
      </c>
      <c r="N8" s="107">
        <f>N6</f>
        <v>42625</v>
      </c>
      <c r="O8" s="107"/>
      <c r="P8" s="107"/>
      <c r="Q8" s="107"/>
      <c r="R8" s="107"/>
      <c r="S8" s="43"/>
      <c r="T8" s="43"/>
      <c r="U8" s="107">
        <f>U6</f>
        <v>42632</v>
      </c>
      <c r="V8" s="107"/>
      <c r="W8" s="107"/>
      <c r="X8" s="107"/>
      <c r="Y8" s="107"/>
      <c r="Z8" s="107"/>
      <c r="AA8" s="107"/>
      <c r="AB8" s="107">
        <f>AB6</f>
        <v>42639</v>
      </c>
      <c r="AC8" s="107"/>
      <c r="AD8" s="107"/>
      <c r="AE8" s="107"/>
      <c r="AF8" s="107"/>
      <c r="AG8" s="107"/>
      <c r="AH8" s="107"/>
      <c r="AI8" s="107">
        <f>AI6</f>
        <v>42646</v>
      </c>
      <c r="AJ8" s="107"/>
      <c r="AK8" s="107"/>
      <c r="AL8" s="107"/>
      <c r="AM8" s="107"/>
      <c r="AN8" s="107"/>
      <c r="AO8" s="107"/>
      <c r="AP8" s="107">
        <f>AP6</f>
        <v>42653</v>
      </c>
      <c r="AQ8" s="107"/>
      <c r="AR8" s="107"/>
      <c r="AS8" s="107"/>
      <c r="AT8" s="107"/>
      <c r="AU8" s="107"/>
      <c r="AV8" s="107"/>
      <c r="AW8" s="107">
        <f>AW6</f>
        <v>42660</v>
      </c>
      <c r="AX8" s="107"/>
      <c r="AY8" s="107"/>
      <c r="AZ8" s="107"/>
      <c r="BA8" s="107"/>
      <c r="BB8" s="107"/>
      <c r="BC8" s="107"/>
      <c r="BD8" s="107">
        <f>BD6</f>
        <v>42667</v>
      </c>
      <c r="BE8" s="107"/>
      <c r="BF8" s="107"/>
      <c r="BG8" s="107"/>
      <c r="BH8" s="107"/>
      <c r="BI8" s="107"/>
      <c r="BJ8" s="107"/>
      <c r="BK8" s="107">
        <f>BK6</f>
        <v>42674</v>
      </c>
      <c r="BL8" s="107"/>
      <c r="BM8" s="107"/>
      <c r="BN8" s="107"/>
      <c r="BO8" s="107"/>
      <c r="BP8" s="107"/>
      <c r="BQ8" s="107"/>
      <c r="BR8" s="107">
        <f>BR6</f>
        <v>42681</v>
      </c>
      <c r="BS8" s="107"/>
      <c r="BT8" s="107"/>
      <c r="BU8" s="107"/>
      <c r="BV8" s="107"/>
      <c r="BW8" s="107"/>
      <c r="BX8" s="107"/>
      <c r="BY8" s="107">
        <f>BY6</f>
        <v>42688</v>
      </c>
      <c r="BZ8" s="107"/>
      <c r="CA8" s="107"/>
      <c r="CB8" s="107"/>
      <c r="CC8" s="107"/>
      <c r="CD8" s="107"/>
      <c r="CE8" s="107"/>
      <c r="CF8" s="107">
        <f>CF6</f>
        <v>42695</v>
      </c>
      <c r="CG8" s="107"/>
      <c r="CH8" s="107"/>
      <c r="CI8" s="107"/>
      <c r="CJ8" s="107"/>
      <c r="CK8" s="107"/>
      <c r="CL8" s="107"/>
      <c r="CM8" s="107">
        <f>CM6</f>
        <v>42702</v>
      </c>
      <c r="CN8" s="107"/>
      <c r="CO8" s="107"/>
      <c r="CP8" s="107"/>
      <c r="CQ8" s="107"/>
      <c r="CR8" s="107"/>
      <c r="CS8" s="107"/>
      <c r="CT8" s="107">
        <f>CT6</f>
        <v>42709</v>
      </c>
      <c r="CU8" s="107"/>
      <c r="CV8" s="107"/>
      <c r="CW8" s="107"/>
      <c r="CX8" s="107"/>
      <c r="CY8" s="107"/>
      <c r="CZ8" s="107"/>
      <c r="DA8" s="107">
        <f>DA6</f>
        <v>42716</v>
      </c>
      <c r="DB8" s="107"/>
      <c r="DC8" s="107"/>
      <c r="DD8" s="107"/>
      <c r="DE8" s="107"/>
      <c r="DF8" s="107"/>
      <c r="DG8" s="107"/>
      <c r="DH8" s="107">
        <f>DH6</f>
        <v>42723</v>
      </c>
      <c r="DI8" s="107"/>
      <c r="DJ8" s="107"/>
      <c r="DK8" s="107"/>
      <c r="DL8" s="107"/>
      <c r="DM8" s="107"/>
      <c r="DN8" s="107"/>
      <c r="DO8" s="107">
        <f>DO6</f>
        <v>42730</v>
      </c>
      <c r="DP8" s="107"/>
      <c r="DQ8" s="107"/>
      <c r="DR8" s="107"/>
      <c r="DS8" s="107"/>
      <c r="DT8" s="107"/>
      <c r="DU8" s="107"/>
      <c r="DV8" s="107">
        <f>DV6</f>
        <v>42737</v>
      </c>
      <c r="DW8" s="107"/>
      <c r="DX8" s="107"/>
      <c r="DY8" s="107"/>
      <c r="DZ8" s="107"/>
      <c r="EA8" s="107"/>
      <c r="EB8" s="107"/>
      <c r="EC8" s="107">
        <f>EC6</f>
        <v>42744</v>
      </c>
      <c r="ED8" s="107"/>
      <c r="EE8" s="107"/>
      <c r="EF8" s="107"/>
      <c r="EG8" s="107"/>
      <c r="EH8" s="107"/>
      <c r="EI8" s="107"/>
      <c r="EJ8" s="107">
        <f>EJ6</f>
        <v>42751</v>
      </c>
      <c r="EK8" s="107"/>
      <c r="EL8" s="107"/>
      <c r="EM8" s="107"/>
      <c r="EN8" s="107"/>
      <c r="EO8" s="107"/>
      <c r="EP8" s="109"/>
      <c r="EQ8" s="37"/>
    </row>
    <row r="9" spans="1:755" s="26" customFormat="1" ht="12" customHeight="1" thickBot="1" x14ac:dyDescent="0.35">
      <c r="A9" s="44" t="s">
        <v>16</v>
      </c>
      <c r="B9" s="45"/>
      <c r="C9" s="45"/>
      <c r="D9" s="45"/>
      <c r="E9" s="45"/>
      <c r="F9" s="46"/>
      <c r="G9" s="46"/>
      <c r="H9" s="46"/>
      <c r="I9" s="47"/>
      <c r="J9" s="48"/>
      <c r="K9" s="49"/>
      <c r="L9" s="50"/>
      <c r="M9" s="50"/>
      <c r="N9" s="51" t="s">
        <v>17</v>
      </c>
      <c r="O9" s="51" t="s">
        <v>18</v>
      </c>
      <c r="P9" s="51" t="s">
        <v>17</v>
      </c>
      <c r="Q9" s="51" t="s">
        <v>18</v>
      </c>
      <c r="R9" s="51" t="s">
        <v>19</v>
      </c>
      <c r="S9" s="52" t="s">
        <v>20</v>
      </c>
      <c r="T9" s="52" t="s">
        <v>20</v>
      </c>
      <c r="U9" s="51" t="s">
        <v>17</v>
      </c>
      <c r="V9" s="51" t="s">
        <v>18</v>
      </c>
      <c r="W9" s="51" t="s">
        <v>17</v>
      </c>
      <c r="X9" s="51" t="s">
        <v>18</v>
      </c>
      <c r="Y9" s="51" t="s">
        <v>19</v>
      </c>
      <c r="Z9" s="52" t="s">
        <v>20</v>
      </c>
      <c r="AA9" s="52" t="s">
        <v>20</v>
      </c>
      <c r="AB9" s="51" t="s">
        <v>17</v>
      </c>
      <c r="AC9" s="51" t="s">
        <v>18</v>
      </c>
      <c r="AD9" s="51" t="s">
        <v>17</v>
      </c>
      <c r="AE9" s="51" t="s">
        <v>18</v>
      </c>
      <c r="AF9" s="51" t="s">
        <v>19</v>
      </c>
      <c r="AG9" s="52" t="s">
        <v>20</v>
      </c>
      <c r="AH9" s="52" t="s">
        <v>20</v>
      </c>
      <c r="AI9" s="51" t="s">
        <v>17</v>
      </c>
      <c r="AJ9" s="51" t="s">
        <v>18</v>
      </c>
      <c r="AK9" s="51" t="s">
        <v>17</v>
      </c>
      <c r="AL9" s="51" t="s">
        <v>18</v>
      </c>
      <c r="AM9" s="51" t="s">
        <v>19</v>
      </c>
      <c r="AN9" s="52" t="s">
        <v>20</v>
      </c>
      <c r="AO9" s="52" t="s">
        <v>20</v>
      </c>
      <c r="AP9" s="51" t="s">
        <v>17</v>
      </c>
      <c r="AQ9" s="51" t="s">
        <v>18</v>
      </c>
      <c r="AR9" s="51" t="s">
        <v>17</v>
      </c>
      <c r="AS9" s="51" t="s">
        <v>18</v>
      </c>
      <c r="AT9" s="51" t="s">
        <v>19</v>
      </c>
      <c r="AU9" s="52" t="s">
        <v>20</v>
      </c>
      <c r="AV9" s="52" t="s">
        <v>20</v>
      </c>
      <c r="AW9" s="51" t="s">
        <v>17</v>
      </c>
      <c r="AX9" s="51" t="s">
        <v>18</v>
      </c>
      <c r="AY9" s="51" t="s">
        <v>17</v>
      </c>
      <c r="AZ9" s="51" t="s">
        <v>18</v>
      </c>
      <c r="BA9" s="51" t="s">
        <v>19</v>
      </c>
      <c r="BB9" s="52" t="s">
        <v>20</v>
      </c>
      <c r="BC9" s="52" t="s">
        <v>20</v>
      </c>
      <c r="BD9" s="51" t="s">
        <v>17</v>
      </c>
      <c r="BE9" s="51" t="s">
        <v>18</v>
      </c>
      <c r="BF9" s="51" t="s">
        <v>17</v>
      </c>
      <c r="BG9" s="51" t="s">
        <v>18</v>
      </c>
      <c r="BH9" s="51" t="s">
        <v>19</v>
      </c>
      <c r="BI9" s="52" t="s">
        <v>20</v>
      </c>
      <c r="BJ9" s="52" t="s">
        <v>20</v>
      </c>
      <c r="BK9" s="51" t="s">
        <v>17</v>
      </c>
      <c r="BL9" s="51" t="s">
        <v>18</v>
      </c>
      <c r="BM9" s="51" t="s">
        <v>17</v>
      </c>
      <c r="BN9" s="51" t="s">
        <v>18</v>
      </c>
      <c r="BO9" s="51" t="s">
        <v>19</v>
      </c>
      <c r="BP9" s="52" t="s">
        <v>20</v>
      </c>
      <c r="BQ9" s="52" t="s">
        <v>20</v>
      </c>
      <c r="BR9" s="51" t="s">
        <v>17</v>
      </c>
      <c r="BS9" s="51" t="s">
        <v>18</v>
      </c>
      <c r="BT9" s="51" t="s">
        <v>17</v>
      </c>
      <c r="BU9" s="51" t="s">
        <v>18</v>
      </c>
      <c r="BV9" s="51" t="s">
        <v>19</v>
      </c>
      <c r="BW9" s="52" t="s">
        <v>20</v>
      </c>
      <c r="BX9" s="52" t="s">
        <v>20</v>
      </c>
      <c r="BY9" s="51" t="s">
        <v>17</v>
      </c>
      <c r="BZ9" s="51" t="s">
        <v>18</v>
      </c>
      <c r="CA9" s="51" t="s">
        <v>17</v>
      </c>
      <c r="CB9" s="51" t="s">
        <v>18</v>
      </c>
      <c r="CC9" s="51" t="s">
        <v>19</v>
      </c>
      <c r="CD9" s="52" t="s">
        <v>20</v>
      </c>
      <c r="CE9" s="52" t="s">
        <v>20</v>
      </c>
      <c r="CF9" s="51" t="s">
        <v>17</v>
      </c>
      <c r="CG9" s="51" t="s">
        <v>18</v>
      </c>
      <c r="CH9" s="51" t="s">
        <v>17</v>
      </c>
      <c r="CI9" s="51" t="s">
        <v>18</v>
      </c>
      <c r="CJ9" s="51" t="s">
        <v>19</v>
      </c>
      <c r="CK9" s="52" t="s">
        <v>20</v>
      </c>
      <c r="CL9" s="52" t="s">
        <v>20</v>
      </c>
      <c r="CM9" s="51" t="s">
        <v>17</v>
      </c>
      <c r="CN9" s="51" t="s">
        <v>18</v>
      </c>
      <c r="CO9" s="51" t="s">
        <v>17</v>
      </c>
      <c r="CP9" s="51" t="s">
        <v>18</v>
      </c>
      <c r="CQ9" s="51" t="s">
        <v>19</v>
      </c>
      <c r="CR9" s="52" t="s">
        <v>20</v>
      </c>
      <c r="CS9" s="52" t="s">
        <v>20</v>
      </c>
      <c r="CT9" s="51" t="s">
        <v>17</v>
      </c>
      <c r="CU9" s="51" t="s">
        <v>18</v>
      </c>
      <c r="CV9" s="51" t="s">
        <v>17</v>
      </c>
      <c r="CW9" s="51" t="s">
        <v>18</v>
      </c>
      <c r="CX9" s="51" t="s">
        <v>19</v>
      </c>
      <c r="CY9" s="52" t="s">
        <v>20</v>
      </c>
      <c r="CZ9" s="52" t="s">
        <v>20</v>
      </c>
      <c r="DA9" s="51" t="s">
        <v>17</v>
      </c>
      <c r="DB9" s="51" t="s">
        <v>18</v>
      </c>
      <c r="DC9" s="51" t="s">
        <v>17</v>
      </c>
      <c r="DD9" s="51" t="s">
        <v>18</v>
      </c>
      <c r="DE9" s="51" t="s">
        <v>19</v>
      </c>
      <c r="DF9" s="52" t="s">
        <v>20</v>
      </c>
      <c r="DG9" s="52" t="s">
        <v>20</v>
      </c>
      <c r="DH9" s="51" t="s">
        <v>17</v>
      </c>
      <c r="DI9" s="51" t="s">
        <v>18</v>
      </c>
      <c r="DJ9" s="51" t="s">
        <v>17</v>
      </c>
      <c r="DK9" s="51" t="s">
        <v>18</v>
      </c>
      <c r="DL9" s="51" t="s">
        <v>19</v>
      </c>
      <c r="DM9" s="52" t="s">
        <v>20</v>
      </c>
      <c r="DN9" s="52" t="s">
        <v>20</v>
      </c>
      <c r="DO9" s="51" t="s">
        <v>17</v>
      </c>
      <c r="DP9" s="51" t="s">
        <v>18</v>
      </c>
      <c r="DQ9" s="51" t="s">
        <v>17</v>
      </c>
      <c r="DR9" s="51" t="s">
        <v>18</v>
      </c>
      <c r="DS9" s="51" t="s">
        <v>19</v>
      </c>
      <c r="DT9" s="52" t="s">
        <v>20</v>
      </c>
      <c r="DU9" s="52" t="s">
        <v>20</v>
      </c>
      <c r="DV9" s="51" t="s">
        <v>17</v>
      </c>
      <c r="DW9" s="51" t="s">
        <v>18</v>
      </c>
      <c r="DX9" s="51" t="s">
        <v>17</v>
      </c>
      <c r="DY9" s="51" t="s">
        <v>18</v>
      </c>
      <c r="DZ9" s="51" t="s">
        <v>19</v>
      </c>
      <c r="EA9" s="52" t="s">
        <v>20</v>
      </c>
      <c r="EB9" s="52" t="s">
        <v>20</v>
      </c>
      <c r="EC9" s="51" t="s">
        <v>17</v>
      </c>
      <c r="ED9" s="51" t="s">
        <v>18</v>
      </c>
      <c r="EE9" s="51" t="s">
        <v>17</v>
      </c>
      <c r="EF9" s="51" t="s">
        <v>18</v>
      </c>
      <c r="EG9" s="51" t="s">
        <v>19</v>
      </c>
      <c r="EH9" s="52" t="s">
        <v>20</v>
      </c>
      <c r="EI9" s="52" t="s">
        <v>20</v>
      </c>
      <c r="EJ9" s="51" t="s">
        <v>17</v>
      </c>
      <c r="EK9" s="51" t="s">
        <v>18</v>
      </c>
      <c r="EL9" s="51" t="s">
        <v>17</v>
      </c>
      <c r="EM9" s="51" t="s">
        <v>18</v>
      </c>
      <c r="EN9" s="51" t="s">
        <v>19</v>
      </c>
      <c r="EO9" s="52" t="s">
        <v>20</v>
      </c>
      <c r="EP9" s="53" t="s">
        <v>20</v>
      </c>
    </row>
    <row r="10" spans="1:755" s="67" customFormat="1" ht="18" customHeight="1" thickTop="1" thickBot="1" x14ac:dyDescent="0.35">
      <c r="A10" s="54" t="str">
        <f>IF(B10="","",IF(A9="",IF(MAX($A9:A$10)=0,1,ROUNDDOWN(MAX($A9:A$10)+1,0)),A9+0.01))</f>
        <v/>
      </c>
      <c r="B10" s="55"/>
      <c r="C10" s="55"/>
      <c r="D10" s="55"/>
      <c r="E10" s="55"/>
      <c r="F10" s="56"/>
      <c r="G10" s="57"/>
      <c r="H10" s="58"/>
      <c r="I10" s="59" t="str">
        <f t="shared" ref="I10:I47" si="21">IF(G10="","",IF(H10="M","",IF(H10="","",G10+H10-1)))</f>
        <v/>
      </c>
      <c r="J10" s="60"/>
      <c r="K10" s="61" t="s">
        <v>21</v>
      </c>
      <c r="L10" s="62" t="str">
        <f t="shared" ref="L10:L48" si="22">IF(G10="","",IF(H10="M","",ROUND(J10*SUM(I10-G10+1),0)))</f>
        <v/>
      </c>
      <c r="M10" s="63" t="str">
        <f t="shared" ref="M10:M48" si="23">IF(G10="","",IF(I10="","",G10+L10-1))</f>
        <v/>
      </c>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c r="EJ10" s="64"/>
      <c r="EK10" s="64"/>
      <c r="EL10" s="64"/>
      <c r="EM10" s="64"/>
      <c r="EN10" s="64"/>
      <c r="EO10" s="64"/>
      <c r="EP10" s="65"/>
      <c r="EQ10" s="66"/>
    </row>
    <row r="11" spans="1:755" s="67" customFormat="1" ht="18" customHeight="1" thickTop="1" thickBot="1" x14ac:dyDescent="0.35">
      <c r="A11" s="68">
        <f>IF(B11="","",IF(A10="",IF(MAX($A10:A$10)=0,1,ROUNDDOWN(MAX($A10:A$10)+1,0)),A10+0.01))</f>
        <v>1</v>
      </c>
      <c r="B11" s="69" t="s">
        <v>38</v>
      </c>
      <c r="C11" s="69"/>
      <c r="D11" s="69"/>
      <c r="E11" s="69"/>
      <c r="F11" s="70"/>
      <c r="G11" s="71"/>
      <c r="H11" s="72"/>
      <c r="I11" s="59" t="str">
        <f t="shared" si="21"/>
        <v/>
      </c>
      <c r="J11" s="73"/>
      <c r="K11" s="74"/>
      <c r="L11" s="75" t="str">
        <f t="shared" si="22"/>
        <v/>
      </c>
      <c r="M11" s="76" t="str">
        <f t="shared" si="23"/>
        <v/>
      </c>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8"/>
      <c r="EQ11" s="66"/>
    </row>
    <row r="12" spans="1:755" s="67" customFormat="1" ht="18" customHeight="1" thickTop="1" thickBot="1" x14ac:dyDescent="0.35">
      <c r="A12" s="68">
        <f>IF(B12="","",IF(A11="",IF(MAX($A$10:A11)=0,1,ROUNDDOWN(MAX($A$10:A11)+1,0)),A11+0.01))</f>
        <v>1.01</v>
      </c>
      <c r="B12" s="69" t="s">
        <v>42</v>
      </c>
      <c r="C12" s="69"/>
      <c r="D12" s="69"/>
      <c r="E12" s="69"/>
      <c r="F12" s="70"/>
      <c r="G12" s="71">
        <v>42609</v>
      </c>
      <c r="H12" s="72">
        <v>2</v>
      </c>
      <c r="I12" s="59">
        <f t="shared" si="21"/>
        <v>42610</v>
      </c>
      <c r="J12" s="73">
        <v>1</v>
      </c>
      <c r="K12" s="74">
        <v>999</v>
      </c>
      <c r="L12" s="75">
        <f t="shared" si="22"/>
        <v>2</v>
      </c>
      <c r="M12" s="76">
        <f t="shared" si="23"/>
        <v>42610</v>
      </c>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8"/>
      <c r="EQ12" s="66"/>
    </row>
    <row r="13" spans="1:755" s="80" customFormat="1" ht="18" customHeight="1" thickTop="1" thickBot="1" x14ac:dyDescent="0.35">
      <c r="A13" s="68">
        <f>IF(B13="","",IF(A12="",IF(MAX($A$10:A12)=0,1,ROUNDDOWN(MAX($A$10:A12)+1,0)),A12+0.01))</f>
        <v>1.02</v>
      </c>
      <c r="B13" s="69" t="s">
        <v>22</v>
      </c>
      <c r="C13" s="69"/>
      <c r="D13" s="69"/>
      <c r="E13" s="69"/>
      <c r="F13" s="70"/>
      <c r="G13" s="71">
        <v>42691</v>
      </c>
      <c r="H13" s="72">
        <v>1</v>
      </c>
      <c r="I13" s="59">
        <f t="shared" si="21"/>
        <v>42691</v>
      </c>
      <c r="J13" s="73">
        <v>1</v>
      </c>
      <c r="K13" s="74">
        <v>855</v>
      </c>
      <c r="L13" s="77"/>
      <c r="M13" s="76">
        <f t="shared" si="23"/>
        <v>42690</v>
      </c>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c r="EM13" s="77"/>
      <c r="EN13" s="77"/>
      <c r="EO13" s="77"/>
      <c r="EP13" s="78"/>
      <c r="EQ13" s="79"/>
    </row>
    <row r="14" spans="1:755" s="80" customFormat="1" ht="18" customHeight="1" thickTop="1" thickBot="1" x14ac:dyDescent="0.35">
      <c r="A14" s="68">
        <f>IF(B14="","",IF(A13="",IF(MAX($A$10:A13)=0,1,ROUNDDOWN(MAX($A$10:A13)+1,0)),A13+0.01))</f>
        <v>1.03</v>
      </c>
      <c r="B14" s="69" t="s">
        <v>25</v>
      </c>
      <c r="C14" s="69"/>
      <c r="D14" s="69"/>
      <c r="E14" s="69"/>
      <c r="F14" s="70"/>
      <c r="G14" s="71">
        <v>42691</v>
      </c>
      <c r="H14" s="72">
        <v>1</v>
      </c>
      <c r="I14" s="59">
        <f t="shared" si="21"/>
        <v>42691</v>
      </c>
      <c r="J14" s="73">
        <v>1</v>
      </c>
      <c r="K14" s="74">
        <v>855</v>
      </c>
      <c r="L14" s="75">
        <f t="shared" si="22"/>
        <v>1</v>
      </c>
      <c r="M14" s="76">
        <f t="shared" si="23"/>
        <v>42691</v>
      </c>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c r="EM14" s="77"/>
      <c r="EN14" s="77"/>
      <c r="EO14" s="77"/>
      <c r="EP14" s="78"/>
      <c r="EQ14" s="79"/>
    </row>
    <row r="15" spans="1:755" s="80" customFormat="1" ht="18" customHeight="1" thickTop="1" thickBot="1" x14ac:dyDescent="0.35">
      <c r="A15" s="68">
        <f>IF(B15="","",IF(A14="",IF(MAX($A$10:A14)=0,1,ROUNDDOWN(MAX($A$10:A14)+1,0)),A14+0.01))</f>
        <v>1.04</v>
      </c>
      <c r="B15" s="69" t="s">
        <v>26</v>
      </c>
      <c r="C15" s="69"/>
      <c r="D15" s="69"/>
      <c r="E15" s="69"/>
      <c r="F15" s="70"/>
      <c r="G15" s="71">
        <v>42688</v>
      </c>
      <c r="H15" s="72">
        <v>1</v>
      </c>
      <c r="I15" s="59">
        <f t="shared" si="21"/>
        <v>42688</v>
      </c>
      <c r="J15" s="73">
        <v>1</v>
      </c>
      <c r="K15" s="74">
        <v>855</v>
      </c>
      <c r="L15" s="75">
        <f t="shared" si="22"/>
        <v>1</v>
      </c>
      <c r="M15" s="76">
        <f t="shared" si="23"/>
        <v>42688</v>
      </c>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c r="EO15" s="77"/>
      <c r="EP15" s="78"/>
      <c r="EQ15" s="79"/>
    </row>
    <row r="16" spans="1:755" s="80" customFormat="1" ht="18" customHeight="1" thickTop="1" thickBot="1" x14ac:dyDescent="0.35">
      <c r="A16" s="68">
        <f>IF(B16="","",IF(A15="",IF(MAX($A$10:A15)=0,1,ROUNDDOWN(MAX($A$10:A15)+1,0)),A15+0.01))</f>
        <v>1.05</v>
      </c>
      <c r="B16" s="69" t="s">
        <v>27</v>
      </c>
      <c r="C16" s="69"/>
      <c r="D16" s="69"/>
      <c r="E16" s="69"/>
      <c r="F16" s="70"/>
      <c r="G16" s="71">
        <v>42688</v>
      </c>
      <c r="H16" s="72">
        <v>1</v>
      </c>
      <c r="I16" s="59">
        <f t="shared" si="21"/>
        <v>42688</v>
      </c>
      <c r="J16" s="73">
        <v>1</v>
      </c>
      <c r="K16" s="74">
        <v>999</v>
      </c>
      <c r="L16" s="75">
        <f t="shared" si="22"/>
        <v>1</v>
      </c>
      <c r="M16" s="76">
        <f t="shared" si="23"/>
        <v>42688</v>
      </c>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c r="EM16" s="77"/>
      <c r="EN16" s="77"/>
      <c r="EO16" s="77"/>
      <c r="EP16" s="78"/>
      <c r="EQ16" s="79"/>
    </row>
    <row r="17" spans="1:147" s="80" customFormat="1" ht="18" customHeight="1" thickTop="1" thickBot="1" x14ac:dyDescent="0.35">
      <c r="A17" s="68">
        <f>IF(B17="","",IF(A16="",IF(MAX($A$10:A16)=0,1,ROUNDDOWN(MAX($A$10:A16)+1,0)),A16+0.01))</f>
        <v>1.06</v>
      </c>
      <c r="B17" s="69" t="s">
        <v>23</v>
      </c>
      <c r="C17" s="69"/>
      <c r="D17" s="69"/>
      <c r="E17" s="69"/>
      <c r="F17" s="70"/>
      <c r="G17" s="71">
        <v>42702</v>
      </c>
      <c r="H17" s="72">
        <v>1</v>
      </c>
      <c r="I17" s="59">
        <f t="shared" si="21"/>
        <v>42702</v>
      </c>
      <c r="J17" s="73">
        <v>1</v>
      </c>
      <c r="K17" s="74">
        <v>999</v>
      </c>
      <c r="L17" s="75">
        <f t="shared" si="22"/>
        <v>1</v>
      </c>
      <c r="M17" s="76">
        <f t="shared" si="23"/>
        <v>42702</v>
      </c>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8"/>
      <c r="EQ17" s="79"/>
    </row>
    <row r="18" spans="1:147" s="80" customFormat="1" ht="18" customHeight="1" thickTop="1" thickBot="1" x14ac:dyDescent="0.35">
      <c r="A18" s="68">
        <f>IF(B18="","",IF(A17="",IF(MAX($A$10:A17)=0,1,ROUNDDOWN(MAX($A$10:A17)+1,0)),A17+0.01))</f>
        <v>1.07</v>
      </c>
      <c r="B18" s="69" t="s">
        <v>51</v>
      </c>
      <c r="C18" s="69"/>
      <c r="D18" s="69"/>
      <c r="E18" s="69"/>
      <c r="F18" s="70"/>
      <c r="G18" s="71">
        <v>42720</v>
      </c>
      <c r="H18" s="72" t="s">
        <v>52</v>
      </c>
      <c r="I18" s="71">
        <v>42731</v>
      </c>
      <c r="J18" s="73">
        <v>0.8</v>
      </c>
      <c r="K18" s="74"/>
      <c r="L18" s="75"/>
      <c r="M18" s="76"/>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8"/>
      <c r="EQ18" s="79"/>
    </row>
    <row r="19" spans="1:147" s="80" customFormat="1" ht="18" customHeight="1" thickTop="1" thickBot="1" x14ac:dyDescent="0.35">
      <c r="A19" s="68">
        <f>IF(B19="","",IF(A18="",IF(MAX($A$10:A18)=0,1,ROUNDDOWN(MAX($A$10:A18)+1,0)),A18+0.01))</f>
        <v>1.08</v>
      </c>
      <c r="B19" s="69" t="s">
        <v>28</v>
      </c>
      <c r="C19" s="69"/>
      <c r="D19" s="69"/>
      <c r="E19" s="69"/>
      <c r="F19" s="70"/>
      <c r="G19" s="71">
        <v>42716</v>
      </c>
      <c r="H19" s="72">
        <v>1</v>
      </c>
      <c r="I19" s="59">
        <f t="shared" si="21"/>
        <v>42716</v>
      </c>
      <c r="J19" s="73">
        <v>0</v>
      </c>
      <c r="K19" s="74"/>
      <c r="L19" s="75"/>
      <c r="M19" s="76"/>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8"/>
      <c r="EQ19" s="79"/>
    </row>
    <row r="20" spans="1:147" s="80" customFormat="1" ht="18" customHeight="1" thickTop="1" thickBot="1" x14ac:dyDescent="0.35">
      <c r="A20" s="68">
        <f>IF(B20="","",IF(A19="",IF(MAX($A$10:A19)=0,1,ROUNDDOWN(MAX($A$10:A19)+1,0)),A19+0.01))</f>
        <v>1.0900000000000001</v>
      </c>
      <c r="B20" s="69" t="s">
        <v>29</v>
      </c>
      <c r="C20" s="69"/>
      <c r="D20" s="69"/>
      <c r="E20" s="69"/>
      <c r="F20" s="70"/>
      <c r="G20" s="71">
        <v>42716</v>
      </c>
      <c r="H20" s="72">
        <v>84</v>
      </c>
      <c r="I20" s="59">
        <v>42788</v>
      </c>
      <c r="J20" s="73">
        <v>0</v>
      </c>
      <c r="K20" s="74"/>
      <c r="L20" s="75"/>
      <c r="M20" s="76"/>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102"/>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c r="EM20" s="77"/>
      <c r="EN20" s="77"/>
      <c r="EO20" s="77"/>
      <c r="EP20" s="78"/>
      <c r="EQ20" s="79"/>
    </row>
    <row r="21" spans="1:147" s="80" customFormat="1" ht="18" customHeight="1" thickTop="1" thickBot="1" x14ac:dyDescent="0.35">
      <c r="A21" s="68">
        <f>IF(B21="","",IF(A20="",IF(MAX($A$10:A20)=0,1,ROUNDDOWN(MAX($A$10:A20)+1,0)),A20+0.01))</f>
        <v>1.1000000000000001</v>
      </c>
      <c r="B21" s="69" t="s">
        <v>30</v>
      </c>
      <c r="C21" s="69"/>
      <c r="D21" s="69"/>
      <c r="E21" s="69"/>
      <c r="F21" s="70"/>
      <c r="G21" s="71">
        <v>42788</v>
      </c>
      <c r="H21" s="72">
        <v>1</v>
      </c>
      <c r="I21" s="59">
        <f t="shared" si="21"/>
        <v>42788</v>
      </c>
      <c r="J21" s="73">
        <v>0</v>
      </c>
      <c r="K21" s="74"/>
      <c r="L21" s="75">
        <f t="shared" si="22"/>
        <v>0</v>
      </c>
      <c r="M21" s="76">
        <f t="shared" si="23"/>
        <v>42787</v>
      </c>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8"/>
      <c r="EQ21" s="79"/>
    </row>
    <row r="22" spans="1:147" s="80" customFormat="1" ht="18" customHeight="1" thickTop="1" thickBot="1" x14ac:dyDescent="0.35">
      <c r="A22" s="68">
        <f>IF(B22="","",IF(A21="",IF(MAX($A$10:A21)=0,1,ROUNDDOWN(MAX($A$10:A21)+1,0)),A21+0.01))</f>
        <v>1.1100000000000001</v>
      </c>
      <c r="B22" s="69" t="s">
        <v>31</v>
      </c>
      <c r="C22" s="69"/>
      <c r="D22" s="69"/>
      <c r="E22" s="69"/>
      <c r="F22" s="70"/>
      <c r="G22" s="71">
        <v>42802</v>
      </c>
      <c r="H22" s="72">
        <v>1</v>
      </c>
      <c r="I22" s="59">
        <f t="shared" si="21"/>
        <v>42802</v>
      </c>
      <c r="J22" s="73">
        <v>0</v>
      </c>
      <c r="K22" s="74"/>
      <c r="L22" s="75">
        <f t="shared" si="22"/>
        <v>0</v>
      </c>
      <c r="M22" s="76">
        <f t="shared" si="23"/>
        <v>42801</v>
      </c>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8"/>
      <c r="EQ22" s="79"/>
    </row>
    <row r="23" spans="1:147" s="80" customFormat="1" ht="18" customHeight="1" thickTop="1" thickBot="1" x14ac:dyDescent="0.35">
      <c r="A23" s="68">
        <f>IF(B23="","",IF(A22="",IF(MAX($A$10:A22)=0,1,ROUNDDOWN(MAX($A$10:A22)+1,0)),A22+0.01))</f>
        <v>1.1200000000000001</v>
      </c>
      <c r="B23" s="69" t="s">
        <v>32</v>
      </c>
      <c r="C23" s="69"/>
      <c r="D23" s="69"/>
      <c r="E23" s="69"/>
      <c r="F23" s="70"/>
      <c r="G23" s="71">
        <v>42898</v>
      </c>
      <c r="H23" s="72">
        <v>1</v>
      </c>
      <c r="I23" s="59">
        <f t="shared" si="21"/>
        <v>42898</v>
      </c>
      <c r="J23" s="73">
        <v>0</v>
      </c>
      <c r="K23" s="74"/>
      <c r="L23" s="75">
        <f t="shared" si="22"/>
        <v>0</v>
      </c>
      <c r="M23" s="76">
        <f t="shared" si="23"/>
        <v>42897</v>
      </c>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c r="EM23" s="77"/>
      <c r="EN23" s="77"/>
      <c r="EO23" s="77"/>
      <c r="EP23" s="78"/>
      <c r="EQ23" s="79"/>
    </row>
    <row r="24" spans="1:147" s="80" customFormat="1" ht="18" customHeight="1" thickTop="1" thickBot="1" x14ac:dyDescent="0.35">
      <c r="A24" s="68">
        <f>IF(B24="","",IF(A23="",IF(MAX($A$10:A23)=0,1,ROUNDDOWN(MAX($A$10:A23)+1,0)),A23+0.01))</f>
        <v>1.1300000000000001</v>
      </c>
      <c r="B24" s="69" t="s">
        <v>33</v>
      </c>
      <c r="C24" s="69"/>
      <c r="D24" s="69"/>
      <c r="E24" s="69"/>
      <c r="F24" s="70"/>
      <c r="G24" s="71">
        <v>42920</v>
      </c>
      <c r="H24" s="72">
        <v>1</v>
      </c>
      <c r="I24" s="59">
        <f t="shared" si="21"/>
        <v>42920</v>
      </c>
      <c r="J24" s="73">
        <v>0</v>
      </c>
      <c r="K24" s="74"/>
      <c r="L24" s="75">
        <f t="shared" si="22"/>
        <v>0</v>
      </c>
      <c r="M24" s="76">
        <f t="shared" si="23"/>
        <v>42919</v>
      </c>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c r="EM24" s="77"/>
      <c r="EN24" s="77"/>
      <c r="EO24" s="77"/>
      <c r="EP24" s="78"/>
      <c r="EQ24" s="79"/>
    </row>
    <row r="25" spans="1:147" s="80" customFormat="1" ht="18" customHeight="1" thickTop="1" thickBot="1" x14ac:dyDescent="0.35">
      <c r="A25" s="68">
        <f>IF(B25="","",IF(A24="",IF(MAX($A$10:A24)=0,1,ROUNDDOWN(MAX($A$10:A24)+1,0)),A24+0.01))</f>
        <v>1.1400000000000001</v>
      </c>
      <c r="B25" s="69" t="s">
        <v>34</v>
      </c>
      <c r="C25" s="69"/>
      <c r="D25" s="69"/>
      <c r="E25" s="69"/>
      <c r="F25" s="70"/>
      <c r="G25" s="71">
        <v>42962</v>
      </c>
      <c r="H25" s="72">
        <v>1</v>
      </c>
      <c r="I25" s="59">
        <f t="shared" ref="I25" si="24">IF(G25="","",IF(H25="M","",IF(H25="","",G25+H25-1)))</f>
        <v>42962</v>
      </c>
      <c r="J25" s="73">
        <v>0</v>
      </c>
      <c r="K25" s="74"/>
      <c r="L25" s="75">
        <f t="shared" ref="L25" si="25">IF(G25="","",IF(H25="M","",ROUND(J25*SUM(I25-G25+1),0)))</f>
        <v>0</v>
      </c>
      <c r="M25" s="76">
        <f t="shared" ref="M25" si="26">IF(G25="","",IF(I25="","",G25+L25-1))</f>
        <v>42961</v>
      </c>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c r="CF25" s="77"/>
      <c r="CG25" s="77"/>
      <c r="CH25" s="77"/>
      <c r="CI25" s="77"/>
      <c r="CJ25" s="77"/>
      <c r="CK25" s="77"/>
      <c r="CL25" s="77"/>
      <c r="CM25" s="77"/>
      <c r="CN25" s="77"/>
      <c r="CO25" s="77"/>
      <c r="CP25" s="77"/>
      <c r="CQ25" s="77"/>
      <c r="CR25" s="77"/>
      <c r="CS25" s="77"/>
      <c r="CT25" s="77"/>
      <c r="CU25" s="77"/>
      <c r="CV25" s="77"/>
      <c r="CW25" s="77"/>
      <c r="CX25" s="77"/>
      <c r="CY25" s="77"/>
      <c r="CZ25" s="77"/>
      <c r="DA25" s="77"/>
      <c r="DB25" s="77"/>
      <c r="DC25" s="77"/>
      <c r="DD25" s="77"/>
      <c r="DE25" s="77"/>
      <c r="DF25" s="77"/>
      <c r="DG25" s="77"/>
      <c r="DH25" s="77"/>
      <c r="DI25" s="77"/>
      <c r="DJ25" s="77"/>
      <c r="DK25" s="77"/>
      <c r="DL25" s="77"/>
      <c r="DM25" s="77"/>
      <c r="DN25" s="77"/>
      <c r="DO25" s="77"/>
      <c r="DP25" s="77"/>
      <c r="DQ25" s="77"/>
      <c r="DR25" s="77"/>
      <c r="DS25" s="77"/>
      <c r="DT25" s="77"/>
      <c r="DU25" s="77"/>
      <c r="DV25" s="77"/>
      <c r="DW25" s="77"/>
      <c r="DX25" s="77"/>
      <c r="DY25" s="77"/>
      <c r="DZ25" s="77"/>
      <c r="EA25" s="77"/>
      <c r="EB25" s="77"/>
      <c r="EC25" s="77"/>
      <c r="ED25" s="77"/>
      <c r="EE25" s="77"/>
      <c r="EF25" s="77"/>
      <c r="EG25" s="77"/>
      <c r="EH25" s="77"/>
      <c r="EI25" s="77"/>
      <c r="EJ25" s="77"/>
      <c r="EK25" s="77"/>
      <c r="EL25" s="77"/>
      <c r="EM25" s="77"/>
      <c r="EN25" s="77"/>
      <c r="EO25" s="77"/>
      <c r="EP25" s="78"/>
      <c r="EQ25" s="79"/>
    </row>
    <row r="26" spans="1:147" s="80" customFormat="1" ht="18" customHeight="1" thickTop="1" thickBot="1" x14ac:dyDescent="0.35">
      <c r="A26" s="68">
        <f>IF(B26="","",IF(A25="",IF(MAX($A$10:A25)=0,1,ROUNDDOWN(MAX($A$10:A25)+1,0)),A25+0.01))</f>
        <v>1.1500000000000001</v>
      </c>
      <c r="B26" s="69" t="s">
        <v>35</v>
      </c>
      <c r="C26" s="69"/>
      <c r="D26" s="69"/>
      <c r="E26" s="69"/>
      <c r="F26" s="70"/>
      <c r="G26" s="71">
        <v>42932</v>
      </c>
      <c r="H26" s="72">
        <v>1</v>
      </c>
      <c r="I26" s="59">
        <f t="shared" si="21"/>
        <v>42932</v>
      </c>
      <c r="J26" s="73">
        <v>0</v>
      </c>
      <c r="K26" s="74"/>
      <c r="L26" s="75">
        <f t="shared" si="22"/>
        <v>0</v>
      </c>
      <c r="M26" s="76">
        <f t="shared" si="23"/>
        <v>42931</v>
      </c>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c r="CF26" s="77"/>
      <c r="CG26" s="77"/>
      <c r="CH26" s="77"/>
      <c r="CI26" s="77"/>
      <c r="CJ26" s="77"/>
      <c r="CK26" s="77"/>
      <c r="CL26" s="77"/>
      <c r="CM26" s="77"/>
      <c r="CN26" s="77"/>
      <c r="CO26" s="77"/>
      <c r="CP26" s="77"/>
      <c r="CQ26" s="77"/>
      <c r="CR26" s="77"/>
      <c r="CS26" s="77"/>
      <c r="CT26" s="77"/>
      <c r="CU26" s="77"/>
      <c r="CV26" s="77"/>
      <c r="CW26" s="77"/>
      <c r="CX26" s="77"/>
      <c r="CY26" s="77"/>
      <c r="CZ26" s="77"/>
      <c r="DA26" s="77"/>
      <c r="DB26" s="77"/>
      <c r="DC26" s="77"/>
      <c r="DD26" s="77"/>
      <c r="DE26" s="77"/>
      <c r="DF26" s="77"/>
      <c r="DG26" s="77"/>
      <c r="DH26" s="77"/>
      <c r="DI26" s="77"/>
      <c r="DJ26" s="77"/>
      <c r="DK26" s="77"/>
      <c r="DL26" s="77"/>
      <c r="DM26" s="77"/>
      <c r="DN26" s="77"/>
      <c r="DO26" s="77"/>
      <c r="DP26" s="77"/>
      <c r="DQ26" s="77"/>
      <c r="DR26" s="77"/>
      <c r="DS26" s="77"/>
      <c r="DT26" s="77"/>
      <c r="DU26" s="77"/>
      <c r="DV26" s="77"/>
      <c r="DW26" s="77"/>
      <c r="DX26" s="77"/>
      <c r="DY26" s="77"/>
      <c r="DZ26" s="77"/>
      <c r="EA26" s="77"/>
      <c r="EB26" s="77"/>
      <c r="EC26" s="77"/>
      <c r="ED26" s="77"/>
      <c r="EE26" s="77"/>
      <c r="EF26" s="77"/>
      <c r="EG26" s="77"/>
      <c r="EH26" s="77"/>
      <c r="EI26" s="77"/>
      <c r="EJ26" s="77"/>
      <c r="EK26" s="77"/>
      <c r="EL26" s="77"/>
      <c r="EM26" s="77"/>
      <c r="EN26" s="77"/>
      <c r="EO26" s="77"/>
      <c r="EP26" s="78"/>
      <c r="EQ26" s="79"/>
    </row>
    <row r="27" spans="1:147" s="80" customFormat="1" ht="18" customHeight="1" thickTop="1" thickBot="1" x14ac:dyDescent="0.35">
      <c r="A27" s="68">
        <f>IF(B27="","",IF(A26="",IF(MAX($A$10:A26)=0,1,ROUNDDOWN(MAX($A$10:A26)+1,0)),A26+0.01))</f>
        <v>1.1600000000000001</v>
      </c>
      <c r="B27" s="69" t="s">
        <v>36</v>
      </c>
      <c r="C27" s="69"/>
      <c r="D27" s="69"/>
      <c r="E27" s="69"/>
      <c r="F27" s="70"/>
      <c r="G27" s="71">
        <v>43003</v>
      </c>
      <c r="H27" s="72">
        <v>1</v>
      </c>
      <c r="I27" s="59">
        <f t="shared" si="21"/>
        <v>43003</v>
      </c>
      <c r="J27" s="73">
        <v>0</v>
      </c>
      <c r="K27" s="74"/>
      <c r="L27" s="75">
        <f t="shared" si="22"/>
        <v>0</v>
      </c>
      <c r="M27" s="76">
        <f t="shared" si="23"/>
        <v>43002</v>
      </c>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c r="EM27" s="77"/>
      <c r="EN27" s="77"/>
      <c r="EO27" s="77"/>
      <c r="EP27" s="78"/>
      <c r="EQ27" s="79"/>
    </row>
    <row r="28" spans="1:147" s="80" customFormat="1" ht="18" customHeight="1" thickTop="1" thickBot="1" x14ac:dyDescent="0.35">
      <c r="A28" s="68">
        <f>IF(B28="","",IF(A27="",IF(MAX($A$10:A27)=0,1,ROUNDDOWN(MAX($A$10:A27)+1,0)),A27+0.01))</f>
        <v>1.1700000000000002</v>
      </c>
      <c r="B28" s="69" t="s">
        <v>37</v>
      </c>
      <c r="C28" s="69"/>
      <c r="D28" s="69"/>
      <c r="E28" s="69"/>
      <c r="F28" s="70"/>
      <c r="G28" s="71">
        <v>43040</v>
      </c>
      <c r="H28" s="72">
        <v>1</v>
      </c>
      <c r="I28" s="59">
        <f t="shared" si="21"/>
        <v>43040</v>
      </c>
      <c r="J28" s="73">
        <v>0</v>
      </c>
      <c r="K28" s="74"/>
      <c r="L28" s="75">
        <f t="shared" si="22"/>
        <v>0</v>
      </c>
      <c r="M28" s="76">
        <f t="shared" si="23"/>
        <v>43039</v>
      </c>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c r="EM28" s="77"/>
      <c r="EN28" s="77"/>
      <c r="EO28" s="77"/>
      <c r="EP28" s="78"/>
      <c r="EQ28" s="79"/>
    </row>
    <row r="29" spans="1:147" s="80" customFormat="1" ht="18" customHeight="1" thickTop="1" thickBot="1" x14ac:dyDescent="0.35">
      <c r="A29" s="68" t="str">
        <f>IF(B29="","",IF(A28="",IF(MAX($A$10:A28)=0,1,ROUNDDOWN(MAX($A$10:A28)+1,0)),A28+0.01))</f>
        <v/>
      </c>
      <c r="B29" s="69"/>
      <c r="C29" s="69"/>
      <c r="D29" s="69"/>
      <c r="E29" s="69"/>
      <c r="F29" s="70"/>
      <c r="G29" s="71"/>
      <c r="H29" s="72"/>
      <c r="I29" s="59" t="str">
        <f t="shared" si="21"/>
        <v/>
      </c>
      <c r="J29" s="73"/>
      <c r="K29" s="74" t="s">
        <v>21</v>
      </c>
      <c r="L29" s="75" t="str">
        <f t="shared" si="22"/>
        <v/>
      </c>
      <c r="M29" s="76" t="str">
        <f t="shared" si="23"/>
        <v/>
      </c>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c r="EM29" s="77"/>
      <c r="EN29" s="77"/>
      <c r="EO29" s="77"/>
      <c r="EP29" s="78"/>
      <c r="EQ29" s="79"/>
    </row>
    <row r="30" spans="1:147" s="80" customFormat="1" ht="18" customHeight="1" thickTop="1" thickBot="1" x14ac:dyDescent="0.35">
      <c r="A30" s="68">
        <v>2</v>
      </c>
      <c r="B30" s="69" t="s">
        <v>39</v>
      </c>
      <c r="C30" s="69"/>
      <c r="D30" s="69"/>
      <c r="E30" s="69"/>
      <c r="F30" s="70"/>
      <c r="G30" s="71"/>
      <c r="H30" s="72"/>
      <c r="I30" s="59"/>
      <c r="J30" s="73"/>
      <c r="K30" s="74"/>
      <c r="L30" s="75" t="str">
        <f t="shared" si="22"/>
        <v/>
      </c>
      <c r="M30" s="76" t="str">
        <f t="shared" si="23"/>
        <v/>
      </c>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c r="EM30" s="77"/>
      <c r="EN30" s="77"/>
      <c r="EO30" s="77"/>
      <c r="EP30" s="78"/>
      <c r="EQ30" s="79"/>
    </row>
    <row r="31" spans="1:147" s="80" customFormat="1" ht="18" customHeight="1" thickTop="1" thickBot="1" x14ac:dyDescent="0.35">
      <c r="A31" s="68">
        <f>IF(B31="","",IF(A30="",IF(MAX($A$10:A30)=0,1,ROUNDDOWN(MAX($A$10:A30)+1,0)),A30+0.01))</f>
        <v>2.0099999999999998</v>
      </c>
      <c r="B31" s="69" t="s">
        <v>40</v>
      </c>
      <c r="C31" s="69"/>
      <c r="D31" s="69"/>
      <c r="E31" s="69"/>
      <c r="F31" s="70"/>
      <c r="G31" s="71">
        <v>42626</v>
      </c>
      <c r="H31" s="72">
        <v>1</v>
      </c>
      <c r="I31" s="59">
        <f t="shared" si="21"/>
        <v>42626</v>
      </c>
      <c r="J31" s="73">
        <v>1</v>
      </c>
      <c r="K31" s="74">
        <v>855</v>
      </c>
      <c r="L31" s="75">
        <f t="shared" si="22"/>
        <v>1</v>
      </c>
      <c r="M31" s="76">
        <f t="shared" si="23"/>
        <v>42626</v>
      </c>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c r="EM31" s="77"/>
      <c r="EN31" s="77"/>
      <c r="EO31" s="77"/>
      <c r="EP31" s="78"/>
      <c r="EQ31" s="79"/>
    </row>
    <row r="32" spans="1:147" s="80" customFormat="1" ht="18" customHeight="1" thickTop="1" thickBot="1" x14ac:dyDescent="0.35">
      <c r="A32" s="68">
        <f>IF(B32="","",IF(A31="",IF(MAX($A$10:A31)=0,1,ROUNDDOWN(MAX($A$10:A31)+1,0)),A31+0.01))</f>
        <v>2.0199999999999996</v>
      </c>
      <c r="B32" s="69" t="s">
        <v>41</v>
      </c>
      <c r="C32" s="69"/>
      <c r="D32" s="69"/>
      <c r="E32" s="69"/>
      <c r="F32" s="70"/>
      <c r="G32" s="71">
        <f>I31+1</f>
        <v>42627</v>
      </c>
      <c r="H32" s="72">
        <v>10</v>
      </c>
      <c r="I32" s="59">
        <f>IF(G32="","",IF(H32="M","",IF(H32="","",G32+H32-1)))</f>
        <v>42636</v>
      </c>
      <c r="J32" s="73">
        <v>1</v>
      </c>
      <c r="K32" s="74">
        <v>855</v>
      </c>
      <c r="L32" s="75">
        <f>IF(G32="","",IF(H32="M","",ROUND(J32*SUM(I32-G32+1),0)))</f>
        <v>10</v>
      </c>
      <c r="M32" s="76">
        <f>IF(G32="","",IF(I32="","",G32+L32-1))</f>
        <v>42636</v>
      </c>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c r="EM32" s="77"/>
      <c r="EN32" s="77"/>
      <c r="EO32" s="77"/>
      <c r="EP32" s="78"/>
      <c r="EQ32" s="79"/>
    </row>
    <row r="33" spans="1:147" s="80" customFormat="1" ht="18" customHeight="1" thickTop="1" thickBot="1" x14ac:dyDescent="0.35">
      <c r="A33" s="68">
        <f>IF(B33="","",IF(A32="",IF(MAX($A$10:A32)=0,1,ROUNDDOWN(MAX($A$10:A32)+1,0)),A32+0.01))</f>
        <v>2.0299999999999994</v>
      </c>
      <c r="B33" s="69" t="s">
        <v>46</v>
      </c>
      <c r="C33" s="69"/>
      <c r="D33" s="69"/>
      <c r="E33" s="69"/>
      <c r="F33" s="70"/>
      <c r="G33" s="71">
        <v>42633</v>
      </c>
      <c r="H33" s="72">
        <v>1</v>
      </c>
      <c r="I33" s="59">
        <f t="shared" ref="I33" si="27">IF(G33="","",IF(H33="M","",IF(H33="","",G33+H33-1)))</f>
        <v>42633</v>
      </c>
      <c r="J33" s="73">
        <v>1</v>
      </c>
      <c r="K33" s="74">
        <v>855</v>
      </c>
      <c r="L33" s="75">
        <f t="shared" ref="L33" si="28">IF(G33="","",IF(H33="M","",ROUND(J33*SUM(I33-G33+1),0)))</f>
        <v>1</v>
      </c>
      <c r="M33" s="76">
        <f t="shared" ref="M33" si="29">IF(G33="","",IF(I33="","",G33+L33-1))</f>
        <v>42633</v>
      </c>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c r="EM33" s="77"/>
      <c r="EN33" s="77"/>
      <c r="EO33" s="77"/>
      <c r="EP33" s="78"/>
      <c r="EQ33" s="79"/>
    </row>
    <row r="34" spans="1:147" s="80" customFormat="1" ht="18" customHeight="1" thickTop="1" thickBot="1" x14ac:dyDescent="0.35">
      <c r="A34" s="68">
        <f>IF(B34="","",IF(A33="",IF(MAX($A$10:A33)=0,1,ROUNDDOWN(MAX($A$10:A33)+1,0)),A33+0.01))</f>
        <v>2.0399999999999991</v>
      </c>
      <c r="B34" s="69" t="s">
        <v>47</v>
      </c>
      <c r="C34" s="69"/>
      <c r="D34" s="69"/>
      <c r="E34" s="69"/>
      <c r="F34" s="70"/>
      <c r="G34" s="71">
        <v>42696</v>
      </c>
      <c r="H34" s="72">
        <v>3</v>
      </c>
      <c r="I34" s="59">
        <f t="shared" ref="I34" si="30">IF(G34="","",IF(H34="M","",IF(H34="","",G34+H34-1)))</f>
        <v>42698</v>
      </c>
      <c r="J34" s="73">
        <v>1</v>
      </c>
      <c r="K34" s="74">
        <v>855</v>
      </c>
      <c r="L34" s="75">
        <f t="shared" ref="L34" si="31">IF(G34="","",IF(H34="M","",ROUND(J34*SUM(I34-G34+1),0)))</f>
        <v>3</v>
      </c>
      <c r="M34" s="76">
        <f t="shared" ref="M34" si="32">IF(G34="","",IF(I34="","",G34+L34-1))</f>
        <v>42698</v>
      </c>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c r="EM34" s="77"/>
      <c r="EN34" s="77"/>
      <c r="EO34" s="77"/>
      <c r="EP34" s="78"/>
      <c r="EQ34" s="79"/>
    </row>
    <row r="35" spans="1:147" s="80" customFormat="1" ht="18" customHeight="1" thickTop="1" thickBot="1" x14ac:dyDescent="0.35">
      <c r="A35" s="68">
        <v>2.0499999999999998</v>
      </c>
      <c r="B35" s="69" t="s">
        <v>48</v>
      </c>
      <c r="C35" s="69"/>
      <c r="D35" s="69"/>
      <c r="E35" s="69"/>
      <c r="F35" s="70"/>
      <c r="G35" s="71" t="s">
        <v>49</v>
      </c>
      <c r="H35" s="72" t="s">
        <v>50</v>
      </c>
      <c r="I35" s="71" t="s">
        <v>49</v>
      </c>
      <c r="J35" s="73">
        <v>1</v>
      </c>
      <c r="K35" s="74">
        <v>855</v>
      </c>
      <c r="L35" s="75"/>
      <c r="M35" s="76"/>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7"/>
      <c r="CB35" s="77"/>
      <c r="CC35" s="77"/>
      <c r="CD35" s="77"/>
      <c r="CE35" s="77"/>
      <c r="CF35" s="77"/>
      <c r="CG35" s="77"/>
      <c r="CH35" s="77"/>
      <c r="CI35" s="77"/>
      <c r="CJ35" s="77"/>
      <c r="CK35" s="77"/>
      <c r="CL35" s="77"/>
      <c r="CM35" s="77"/>
      <c r="CN35" s="77"/>
      <c r="CO35" s="77"/>
      <c r="CP35" s="77"/>
      <c r="CQ35" s="77"/>
      <c r="CR35" s="77"/>
      <c r="CS35" s="77"/>
      <c r="CT35" s="77"/>
      <c r="CU35" s="77"/>
      <c r="CV35" s="77"/>
      <c r="CW35" s="77"/>
      <c r="CX35" s="77"/>
      <c r="CY35" s="77"/>
      <c r="CZ35" s="77"/>
      <c r="DA35" s="77"/>
      <c r="DB35" s="77"/>
      <c r="DC35" s="77"/>
      <c r="DD35" s="77"/>
      <c r="DE35" s="77"/>
      <c r="DF35" s="77"/>
      <c r="DG35" s="77"/>
      <c r="DH35" s="77"/>
      <c r="DI35" s="77"/>
      <c r="DJ35" s="77"/>
      <c r="DK35" s="77"/>
      <c r="DL35" s="77"/>
      <c r="DM35" s="77"/>
      <c r="DN35" s="77"/>
      <c r="DO35" s="77"/>
      <c r="DP35" s="77"/>
      <c r="DQ35" s="77"/>
      <c r="DR35" s="77"/>
      <c r="DS35" s="77"/>
      <c r="DT35" s="77"/>
      <c r="DU35" s="77"/>
      <c r="DV35" s="77"/>
      <c r="DW35" s="77"/>
      <c r="DX35" s="77"/>
      <c r="DY35" s="77"/>
      <c r="DZ35" s="77"/>
      <c r="EA35" s="77"/>
      <c r="EB35" s="77"/>
      <c r="EC35" s="77"/>
      <c r="ED35" s="77"/>
      <c r="EE35" s="77"/>
      <c r="EF35" s="77"/>
      <c r="EG35" s="77"/>
      <c r="EH35" s="77"/>
      <c r="EI35" s="77"/>
      <c r="EJ35" s="77"/>
      <c r="EK35" s="77"/>
      <c r="EL35" s="77"/>
      <c r="EM35" s="77"/>
      <c r="EN35" s="77"/>
      <c r="EO35" s="77"/>
      <c r="EP35" s="78"/>
      <c r="EQ35" s="79"/>
    </row>
    <row r="36" spans="1:147" s="80" customFormat="1" ht="17.25" customHeight="1" thickTop="1" thickBot="1" x14ac:dyDescent="0.35">
      <c r="A36" s="68" t="str">
        <f>IF(B36="","",IF(A32="",IF(MAX($A$10:A32)=0,1,ROUNDDOWN(MAX($A$10:A32)+1,0)),A32+0.01))</f>
        <v/>
      </c>
      <c r="B36" s="69"/>
      <c r="C36" s="69"/>
      <c r="D36" s="69"/>
      <c r="E36" s="69"/>
      <c r="F36" s="70"/>
      <c r="G36" s="71"/>
      <c r="H36" s="72"/>
      <c r="I36" s="59" t="str">
        <f t="shared" si="21"/>
        <v/>
      </c>
      <c r="J36" s="73"/>
      <c r="K36" s="74" t="s">
        <v>21</v>
      </c>
      <c r="L36" s="75" t="str">
        <f t="shared" si="22"/>
        <v/>
      </c>
      <c r="M36" s="76" t="str">
        <f t="shared" si="23"/>
        <v/>
      </c>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c r="EM36" s="77"/>
      <c r="EN36" s="77"/>
      <c r="EO36" s="77"/>
      <c r="EP36" s="78"/>
      <c r="EQ36" s="79"/>
    </row>
    <row r="37" spans="1:147" s="80" customFormat="1" ht="18" customHeight="1" thickTop="1" thickBot="1" x14ac:dyDescent="0.35">
      <c r="A37" s="68">
        <v>3</v>
      </c>
      <c r="B37" s="69" t="s">
        <v>44</v>
      </c>
      <c r="C37" s="69"/>
      <c r="D37" s="69"/>
      <c r="E37" s="69"/>
      <c r="F37" s="70"/>
      <c r="G37" s="71"/>
      <c r="H37" s="72"/>
      <c r="I37" s="59"/>
      <c r="J37" s="73"/>
      <c r="K37" s="74"/>
      <c r="L37" s="75" t="str">
        <f t="shared" ref="L37:L38" si="33">IF(G37="","",IF(H37="M","",ROUND(J37*SUM(I37-G37+1),0)))</f>
        <v/>
      </c>
      <c r="M37" s="76" t="str">
        <f t="shared" ref="M37:M38" si="34">IF(G37="","",IF(I37="","",G37+L37-1))</f>
        <v/>
      </c>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c r="EM37" s="77"/>
      <c r="EN37" s="77"/>
      <c r="EO37" s="77"/>
      <c r="EP37" s="78"/>
      <c r="EQ37" s="79"/>
    </row>
    <row r="38" spans="1:147" s="80" customFormat="1" ht="18" customHeight="1" thickTop="1" thickBot="1" x14ac:dyDescent="0.35">
      <c r="A38" s="68">
        <f>IF(B38="","",IF(A37="",IF(MAX($A$10:A37)=0,1,ROUNDDOWN(MAX($A$10:A37)+1,0)),A37+0.01))</f>
        <v>3.01</v>
      </c>
      <c r="B38" s="69" t="s">
        <v>43</v>
      </c>
      <c r="C38" s="69"/>
      <c r="D38" s="69"/>
      <c r="E38" s="69"/>
      <c r="F38" s="70"/>
      <c r="G38" s="71">
        <v>42626</v>
      </c>
      <c r="H38" s="72">
        <v>28</v>
      </c>
      <c r="I38" s="59">
        <f t="shared" ref="I38" si="35">IF(G38="","",IF(H38="M","",IF(H38="","",G38+H38-1)))</f>
        <v>42653</v>
      </c>
      <c r="J38" s="73">
        <v>1</v>
      </c>
      <c r="K38" s="74">
        <v>855</v>
      </c>
      <c r="L38" s="75">
        <f t="shared" si="33"/>
        <v>28</v>
      </c>
      <c r="M38" s="76">
        <f t="shared" si="34"/>
        <v>42653</v>
      </c>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c r="BL38" s="77"/>
      <c r="BM38" s="77"/>
      <c r="BN38" s="77"/>
      <c r="BO38" s="77"/>
      <c r="BP38" s="77"/>
      <c r="BQ38" s="77"/>
      <c r="BR38" s="77"/>
      <c r="BS38" s="77"/>
      <c r="BT38" s="77"/>
      <c r="BU38" s="77"/>
      <c r="BV38" s="77"/>
      <c r="BW38" s="77"/>
      <c r="BX38" s="77"/>
      <c r="BY38" s="77"/>
      <c r="BZ38" s="77"/>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c r="EM38" s="77"/>
      <c r="EN38" s="77"/>
      <c r="EO38" s="77"/>
      <c r="EP38" s="78"/>
      <c r="EQ38" s="79"/>
    </row>
    <row r="39" spans="1:147" s="80" customFormat="1" ht="18" customHeight="1" thickTop="1" thickBot="1" x14ac:dyDescent="0.35">
      <c r="A39" s="68">
        <f>IF(B39="","",IF(A38="",IF(MAX($A$10:A38)=0,1,ROUNDDOWN(MAX($A$10:A38)+1,0)),A38+0.01))</f>
        <v>3.0199999999999996</v>
      </c>
      <c r="B39" s="69" t="s">
        <v>45</v>
      </c>
      <c r="C39" s="69"/>
      <c r="D39" s="69"/>
      <c r="E39" s="69"/>
      <c r="F39" s="70"/>
      <c r="G39" s="71">
        <v>42626</v>
      </c>
      <c r="H39" s="72">
        <v>49</v>
      </c>
      <c r="I39" s="59">
        <v>42660</v>
      </c>
      <c r="J39" s="73">
        <v>1</v>
      </c>
      <c r="K39" s="74">
        <v>855</v>
      </c>
      <c r="L39" s="75">
        <f>IF(G39="","",IF(H39="M","",ROUND(J39*SUM(I39-G39+1),0)))</f>
        <v>35</v>
      </c>
      <c r="M39" s="76">
        <f>IF(G39="","",IF(I39="","",G39+L39-1))</f>
        <v>42660</v>
      </c>
      <c r="N39" s="77"/>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c r="CT39" s="77"/>
      <c r="CU39" s="77"/>
      <c r="CV39" s="77"/>
      <c r="CW39" s="77"/>
      <c r="CX39" s="77"/>
      <c r="CY39" s="77"/>
      <c r="CZ39" s="77"/>
      <c r="DA39" s="77"/>
      <c r="DB39" s="77"/>
      <c r="DC39" s="77"/>
      <c r="DD39" s="77"/>
      <c r="DE39" s="77"/>
      <c r="DF39" s="77"/>
      <c r="DG39" s="77"/>
      <c r="DH39" s="77"/>
      <c r="DI39" s="77"/>
      <c r="DJ39" s="77"/>
      <c r="DK39" s="77"/>
      <c r="DL39" s="77"/>
      <c r="DM39" s="77"/>
      <c r="DN39" s="77"/>
      <c r="DO39" s="77"/>
      <c r="DP39" s="77"/>
      <c r="DQ39" s="77"/>
      <c r="DR39" s="77"/>
      <c r="DS39" s="77"/>
      <c r="DT39" s="77"/>
      <c r="DU39" s="77"/>
      <c r="DV39" s="77"/>
      <c r="DW39" s="77"/>
      <c r="DX39" s="77"/>
      <c r="DY39" s="77"/>
      <c r="DZ39" s="77"/>
      <c r="EA39" s="77"/>
      <c r="EB39" s="77"/>
      <c r="EC39" s="77"/>
      <c r="ED39" s="77"/>
      <c r="EE39" s="77"/>
      <c r="EF39" s="77"/>
      <c r="EG39" s="77"/>
      <c r="EH39" s="77"/>
      <c r="EI39" s="77"/>
      <c r="EJ39" s="77"/>
      <c r="EK39" s="77"/>
      <c r="EL39" s="77"/>
      <c r="EM39" s="77"/>
      <c r="EN39" s="77"/>
      <c r="EO39" s="77"/>
      <c r="EP39" s="78"/>
      <c r="EQ39" s="79"/>
    </row>
    <row r="40" spans="1:147" s="80" customFormat="1" ht="15.6" customHeight="1" thickTop="1" thickBot="1" x14ac:dyDescent="0.35">
      <c r="A40" s="68"/>
      <c r="B40" s="69"/>
      <c r="C40" s="69"/>
      <c r="D40" s="69"/>
      <c r="E40" s="69"/>
      <c r="F40" s="70"/>
      <c r="G40" s="71"/>
      <c r="H40" s="72"/>
      <c r="I40" s="59" t="str">
        <f t="shared" si="21"/>
        <v/>
      </c>
      <c r="J40" s="73"/>
      <c r="K40" s="74" t="s">
        <v>21</v>
      </c>
      <c r="L40" s="75" t="str">
        <f t="shared" si="22"/>
        <v/>
      </c>
      <c r="M40" s="76" t="str">
        <f t="shared" si="23"/>
        <v/>
      </c>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c r="EN40" s="77"/>
      <c r="EO40" s="77"/>
      <c r="EP40" s="78"/>
      <c r="EQ40" s="79"/>
    </row>
    <row r="41" spans="1:147" s="80" customFormat="1" ht="17.25" customHeight="1" thickTop="1" thickBot="1" x14ac:dyDescent="0.35">
      <c r="A41" s="68" t="str">
        <f>IF(B41="","",IF(A40="",IF(MAX($A$10:A40)=0,1,ROUNDDOWN(MAX($A$10:A40)+1,0)),A40+0.01))</f>
        <v/>
      </c>
      <c r="B41" s="69"/>
      <c r="C41" s="69"/>
      <c r="D41" s="69"/>
      <c r="E41" s="69"/>
      <c r="F41" s="70"/>
      <c r="G41" s="71"/>
      <c r="H41" s="72"/>
      <c r="I41" s="59" t="str">
        <f t="shared" si="21"/>
        <v/>
      </c>
      <c r="J41" s="73"/>
      <c r="K41" s="74" t="s">
        <v>21</v>
      </c>
      <c r="L41" s="75" t="str">
        <f t="shared" si="22"/>
        <v/>
      </c>
      <c r="M41" s="76" t="str">
        <f t="shared" si="23"/>
        <v/>
      </c>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c r="EN41" s="77"/>
      <c r="EO41" s="77"/>
      <c r="EP41" s="78"/>
      <c r="EQ41" s="79"/>
    </row>
    <row r="42" spans="1:147" s="80" customFormat="1" ht="17.25" customHeight="1" thickTop="1" thickBot="1" x14ac:dyDescent="0.35">
      <c r="A42" s="68" t="str">
        <f>IF(B42="","",IF(A41="",IF(MAX($A$10:A41)=0,1,ROUNDDOWN(MAX($A$10:A41)+1,0)),A41+0.01))</f>
        <v/>
      </c>
      <c r="B42" s="69"/>
      <c r="C42" s="69"/>
      <c r="D42" s="69"/>
      <c r="E42" s="69"/>
      <c r="F42" s="70"/>
      <c r="G42" s="71"/>
      <c r="H42" s="72"/>
      <c r="I42" s="59" t="str">
        <f t="shared" si="21"/>
        <v/>
      </c>
      <c r="J42" s="73"/>
      <c r="K42" s="74" t="s">
        <v>21</v>
      </c>
      <c r="L42" s="75" t="str">
        <f t="shared" si="22"/>
        <v/>
      </c>
      <c r="M42" s="76" t="str">
        <f t="shared" si="23"/>
        <v/>
      </c>
      <c r="N42" s="77"/>
      <c r="O42" s="77"/>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c r="EN42" s="77"/>
      <c r="EO42" s="77"/>
      <c r="EP42" s="78"/>
      <c r="EQ42" s="79"/>
    </row>
    <row r="43" spans="1:147" s="80" customFormat="1" ht="18" customHeight="1" thickTop="1" thickBot="1" x14ac:dyDescent="0.35">
      <c r="A43" s="68" t="str">
        <f>IF(B43="","",IF(A42="",IF(MAX($A$10:A42)=0,1,ROUNDDOWN(MAX($A$10:A42)+1,0)),A42+0.01))</f>
        <v/>
      </c>
      <c r="B43" s="69"/>
      <c r="C43" s="69"/>
      <c r="D43" s="69"/>
      <c r="E43" s="69"/>
      <c r="F43" s="70"/>
      <c r="G43" s="71"/>
      <c r="H43" s="72"/>
      <c r="I43" s="59" t="str">
        <f t="shared" si="21"/>
        <v/>
      </c>
      <c r="J43" s="73"/>
      <c r="K43" s="74" t="s">
        <v>21</v>
      </c>
      <c r="L43" s="75" t="str">
        <f t="shared" si="22"/>
        <v/>
      </c>
      <c r="M43" s="76" t="str">
        <f t="shared" si="23"/>
        <v/>
      </c>
      <c r="N43" s="77"/>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c r="EN43" s="77"/>
      <c r="EO43" s="77"/>
      <c r="EP43" s="78"/>
      <c r="EQ43" s="79"/>
    </row>
    <row r="44" spans="1:147" s="80" customFormat="1" ht="18" customHeight="1" thickTop="1" thickBot="1" x14ac:dyDescent="0.35">
      <c r="A44" s="68" t="str">
        <f>IF(B44="","",IF(A43="",IF(MAX($A$10:A43)=0,1,ROUNDDOWN(MAX($A$10:A43)+1,0)),A43+0.01))</f>
        <v/>
      </c>
      <c r="B44" s="69"/>
      <c r="C44" s="69"/>
      <c r="D44" s="69"/>
      <c r="E44" s="69"/>
      <c r="F44" s="70"/>
      <c r="G44" s="71"/>
      <c r="H44" s="72"/>
      <c r="I44" s="59" t="str">
        <f t="shared" si="21"/>
        <v/>
      </c>
      <c r="J44" s="73"/>
      <c r="K44" s="74" t="s">
        <v>21</v>
      </c>
      <c r="L44" s="75" t="str">
        <f t="shared" si="22"/>
        <v/>
      </c>
      <c r="M44" s="76" t="str">
        <f t="shared" si="23"/>
        <v/>
      </c>
      <c r="N44" s="77"/>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c r="EN44" s="77"/>
      <c r="EO44" s="77"/>
      <c r="EP44" s="78"/>
      <c r="EQ44" s="79"/>
    </row>
    <row r="45" spans="1:147" s="80" customFormat="1" ht="18" customHeight="1" thickTop="1" thickBot="1" x14ac:dyDescent="0.35">
      <c r="A45" s="68" t="str">
        <f>IF(B45="","",IF(A44="",IF(MAX($A$10:A44)=0,1,ROUNDDOWN(MAX($A$10:A44)+1,0)),A44+0.01))</f>
        <v/>
      </c>
      <c r="B45" s="69"/>
      <c r="C45" s="69"/>
      <c r="D45" s="69"/>
      <c r="E45" s="69"/>
      <c r="F45" s="70"/>
      <c r="G45" s="71"/>
      <c r="H45" s="72"/>
      <c r="I45" s="59" t="str">
        <f t="shared" si="21"/>
        <v/>
      </c>
      <c r="J45" s="73"/>
      <c r="K45" s="74" t="s">
        <v>21</v>
      </c>
      <c r="L45" s="75" t="str">
        <f t="shared" si="22"/>
        <v/>
      </c>
      <c r="M45" s="76" t="str">
        <f t="shared" si="23"/>
        <v/>
      </c>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c r="EN45" s="77"/>
      <c r="EO45" s="77"/>
      <c r="EP45" s="78"/>
      <c r="EQ45" s="79"/>
    </row>
    <row r="46" spans="1:147" s="80" customFormat="1" ht="18" customHeight="1" thickTop="1" thickBot="1" x14ac:dyDescent="0.35">
      <c r="A46" s="68" t="str">
        <f>IF(B46="","",IF(A45="",IF(MAX($A$10:A45)=0,1,ROUNDDOWN(MAX($A$10:A45)+1,0)),A45+0.01))</f>
        <v/>
      </c>
      <c r="B46" s="69"/>
      <c r="C46" s="69"/>
      <c r="D46" s="69"/>
      <c r="E46" s="69"/>
      <c r="F46" s="70"/>
      <c r="G46" s="71"/>
      <c r="H46" s="72"/>
      <c r="I46" s="59" t="str">
        <f t="shared" si="21"/>
        <v/>
      </c>
      <c r="J46" s="73"/>
      <c r="K46" s="74" t="s">
        <v>21</v>
      </c>
      <c r="L46" s="75" t="str">
        <f t="shared" si="22"/>
        <v/>
      </c>
      <c r="M46" s="76" t="str">
        <f t="shared" si="23"/>
        <v/>
      </c>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c r="EN46" s="77"/>
      <c r="EO46" s="77"/>
      <c r="EP46" s="78"/>
      <c r="EQ46" s="79"/>
    </row>
    <row r="47" spans="1:147" s="80" customFormat="1" ht="18" customHeight="1" thickTop="1" thickBot="1" x14ac:dyDescent="0.35">
      <c r="A47" s="68" t="str">
        <f>IF(B47="","",IF(A46="",IF(MAX($A$10:A46)=0,1,ROUNDDOWN(MAX($A$10:A46)+1,0)),A46+0.01))</f>
        <v/>
      </c>
      <c r="B47" s="69"/>
      <c r="C47" s="69"/>
      <c r="D47" s="69"/>
      <c r="E47" s="69"/>
      <c r="F47" s="70"/>
      <c r="G47" s="71"/>
      <c r="H47" s="72"/>
      <c r="I47" s="59" t="str">
        <f t="shared" si="21"/>
        <v/>
      </c>
      <c r="J47" s="73"/>
      <c r="K47" s="74" t="s">
        <v>21</v>
      </c>
      <c r="L47" s="75" t="str">
        <f t="shared" si="22"/>
        <v/>
      </c>
      <c r="M47" s="76" t="str">
        <f t="shared" si="23"/>
        <v/>
      </c>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c r="EN47" s="77"/>
      <c r="EO47" s="77"/>
      <c r="EP47" s="78"/>
      <c r="EQ47" s="79"/>
    </row>
    <row r="48" spans="1:147" s="80" customFormat="1" ht="1.2" customHeight="1" thickTop="1" thickBot="1" x14ac:dyDescent="0.35">
      <c r="A48" s="81" t="str">
        <f>IF(B48="","",IF(A47="",IF(MAX($A$10:A47)=0,1,ROUNDDOWN(MAX($A$10:A47)+1,0)),A47+0.01))</f>
        <v/>
      </c>
      <c r="B48" s="82"/>
      <c r="C48" s="82"/>
      <c r="D48" s="82"/>
      <c r="E48" s="82"/>
      <c r="F48" s="83"/>
      <c r="G48" s="84"/>
      <c r="H48" s="85"/>
      <c r="I48" s="86" t="str">
        <f t="shared" ref="I48" si="36">IF(G48="","",IF(H48="M","",IF(H48="","",WORKDAY(G48,H48-1,Feiertage))))</f>
        <v/>
      </c>
      <c r="J48" s="87"/>
      <c r="K48" s="88" t="s">
        <v>21</v>
      </c>
      <c r="L48" s="89" t="str">
        <f t="shared" si="22"/>
        <v/>
      </c>
      <c r="M48" s="90" t="str">
        <f t="shared" si="23"/>
        <v/>
      </c>
      <c r="N48" s="91"/>
      <c r="O48" s="91"/>
      <c r="P48" s="91"/>
      <c r="Q48" s="91"/>
      <c r="R48" s="91"/>
      <c r="S48" s="91"/>
      <c r="T48" s="91"/>
      <c r="U48" s="91"/>
      <c r="V48" s="91"/>
      <c r="W48" s="91"/>
      <c r="X48" s="91"/>
      <c r="Y48" s="91"/>
      <c r="Z48" s="91"/>
      <c r="AA48" s="91"/>
      <c r="AB48" s="91"/>
      <c r="AC48" s="91"/>
      <c r="AD48" s="91"/>
      <c r="AE48" s="91"/>
      <c r="AF48" s="91"/>
      <c r="AG48" s="91"/>
      <c r="AH48" s="91"/>
      <c r="AI48" s="91"/>
      <c r="AJ48" s="91"/>
      <c r="AK48" s="91"/>
      <c r="AL48" s="91"/>
      <c r="AM48" s="91"/>
      <c r="AN48" s="91"/>
      <c r="AO48" s="91"/>
      <c r="AP48" s="91"/>
      <c r="AQ48" s="91"/>
      <c r="AR48" s="91"/>
      <c r="AS48" s="91"/>
      <c r="AT48" s="91"/>
      <c r="AU48" s="91"/>
      <c r="AV48" s="91"/>
      <c r="AW48" s="91"/>
      <c r="AX48" s="91"/>
      <c r="AY48" s="91"/>
      <c r="AZ48" s="91"/>
      <c r="BA48" s="91"/>
      <c r="BB48" s="91"/>
      <c r="BC48" s="91"/>
      <c r="BD48" s="91"/>
      <c r="BE48" s="91"/>
      <c r="BF48" s="91"/>
      <c r="BG48" s="91"/>
      <c r="BH48" s="91"/>
      <c r="BI48" s="91"/>
      <c r="BJ48" s="91"/>
      <c r="BK48" s="91"/>
      <c r="BL48" s="91"/>
      <c r="BM48" s="91"/>
      <c r="BN48" s="91"/>
      <c r="BO48" s="91"/>
      <c r="BP48" s="91"/>
      <c r="BQ48" s="91"/>
      <c r="BR48" s="91"/>
      <c r="BS48" s="91"/>
      <c r="BT48" s="91"/>
      <c r="BU48" s="91"/>
      <c r="BV48" s="91"/>
      <c r="BW48" s="91"/>
      <c r="BX48" s="91"/>
      <c r="BY48" s="91"/>
      <c r="BZ48" s="91"/>
      <c r="CA48" s="91"/>
      <c r="CB48" s="91"/>
      <c r="CC48" s="91"/>
      <c r="CD48" s="91"/>
      <c r="CE48" s="91"/>
      <c r="CF48" s="91"/>
      <c r="CG48" s="91"/>
      <c r="CH48" s="91"/>
      <c r="CI48" s="91"/>
      <c r="CJ48" s="91"/>
      <c r="CK48" s="91"/>
      <c r="CL48" s="91"/>
      <c r="CM48" s="91"/>
      <c r="CN48" s="91"/>
      <c r="CO48" s="91"/>
      <c r="CP48" s="91"/>
      <c r="CQ48" s="91"/>
      <c r="CR48" s="91"/>
      <c r="CS48" s="91"/>
      <c r="CT48" s="91"/>
      <c r="CU48" s="91"/>
      <c r="CV48" s="91"/>
      <c r="CW48" s="91"/>
      <c r="CX48" s="91"/>
      <c r="CY48" s="91"/>
      <c r="CZ48" s="91"/>
      <c r="DA48" s="91"/>
      <c r="DB48" s="91"/>
      <c r="DC48" s="91"/>
      <c r="DD48" s="91"/>
      <c r="DE48" s="91"/>
      <c r="DF48" s="91"/>
      <c r="DG48" s="91"/>
      <c r="DH48" s="91"/>
      <c r="DI48" s="91"/>
      <c r="DJ48" s="91"/>
      <c r="DK48" s="91"/>
      <c r="DL48" s="91"/>
      <c r="DM48" s="91"/>
      <c r="DN48" s="91"/>
      <c r="DO48" s="91"/>
      <c r="DP48" s="91"/>
      <c r="DQ48" s="91"/>
      <c r="DR48" s="91"/>
      <c r="DS48" s="91"/>
      <c r="DT48" s="91"/>
      <c r="DU48" s="91"/>
      <c r="DV48" s="91"/>
      <c r="DW48" s="91"/>
      <c r="DX48" s="91"/>
      <c r="DY48" s="91"/>
      <c r="DZ48" s="91"/>
      <c r="EA48" s="91"/>
      <c r="EB48" s="91"/>
      <c r="EC48" s="91"/>
      <c r="ED48" s="91"/>
      <c r="EE48" s="91"/>
      <c r="EF48" s="91"/>
      <c r="EG48" s="91"/>
      <c r="EH48" s="91"/>
      <c r="EI48" s="91"/>
      <c r="EJ48" s="91"/>
      <c r="EK48" s="91"/>
      <c r="EL48" s="91"/>
      <c r="EM48" s="91"/>
      <c r="EN48" s="91"/>
      <c r="EO48" s="91"/>
      <c r="EP48" s="92"/>
      <c r="EQ48" s="79"/>
    </row>
    <row r="49" spans="1:147" ht="2.4" customHeight="1" thickTop="1" x14ac:dyDescent="0.3">
      <c r="A49" s="93" t="s">
        <v>24</v>
      </c>
      <c r="B49" s="94"/>
      <c r="C49" s="94"/>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5"/>
      <c r="BS49" s="95"/>
      <c r="BT49" s="95"/>
      <c r="BU49" s="95"/>
      <c r="BV49" s="95"/>
      <c r="BW49" s="95"/>
      <c r="BX49" s="95"/>
      <c r="BY49" s="95"/>
      <c r="BZ49" s="95"/>
      <c r="CA49" s="95"/>
      <c r="CB49" s="95"/>
      <c r="CC49" s="95"/>
      <c r="CD49" s="95"/>
      <c r="CE49" s="95"/>
      <c r="CF49" s="95"/>
      <c r="CG49" s="95"/>
      <c r="CH49" s="95"/>
      <c r="CI49" s="95"/>
      <c r="CJ49" s="95"/>
      <c r="CK49" s="95"/>
      <c r="CL49" s="95"/>
      <c r="CM49" s="95"/>
      <c r="CN49" s="95"/>
      <c r="CO49" s="95"/>
      <c r="CP49" s="95"/>
      <c r="CQ49" s="95"/>
      <c r="CR49" s="95"/>
      <c r="CS49" s="95"/>
      <c r="CT49" s="95"/>
      <c r="CU49" s="95"/>
      <c r="CV49" s="95"/>
      <c r="CW49" s="95"/>
      <c r="CX49" s="95"/>
      <c r="CY49" s="95"/>
      <c r="CZ49" s="95"/>
      <c r="DA49" s="95"/>
      <c r="DB49" s="95"/>
      <c r="DC49" s="95"/>
      <c r="DD49" s="95"/>
      <c r="DE49" s="95"/>
      <c r="DF49" s="95"/>
      <c r="DG49" s="95"/>
      <c r="DH49" s="95"/>
      <c r="DI49" s="95"/>
      <c r="DJ49" s="95"/>
      <c r="DK49" s="95"/>
      <c r="DL49" s="95"/>
      <c r="DM49" s="95"/>
      <c r="DN49" s="95"/>
      <c r="DO49" s="95"/>
      <c r="DP49" s="95"/>
      <c r="DQ49" s="95"/>
      <c r="DR49" s="95"/>
      <c r="DS49" s="95"/>
      <c r="DT49" s="95"/>
      <c r="DU49" s="95"/>
      <c r="DV49" s="95"/>
      <c r="DW49" s="95"/>
      <c r="DX49" s="95"/>
      <c r="DY49" s="95"/>
      <c r="DZ49" s="95"/>
      <c r="EA49" s="95"/>
      <c r="EB49" s="95"/>
      <c r="EC49" s="95"/>
      <c r="ED49" s="95"/>
      <c r="EE49" s="95"/>
      <c r="EF49" s="95"/>
      <c r="EG49" s="95"/>
      <c r="EH49" s="95"/>
      <c r="EI49" s="95"/>
      <c r="EJ49" s="95"/>
      <c r="EK49" s="95"/>
      <c r="EL49" s="95"/>
      <c r="EM49" s="95"/>
      <c r="EN49" s="95"/>
      <c r="EO49" s="95"/>
      <c r="EP49" s="96"/>
      <c r="EQ49" s="26"/>
    </row>
    <row r="50" spans="1:147" s="3" customFormat="1" ht="23.25" customHeight="1" thickBot="1" x14ac:dyDescent="0.35">
      <c r="A50" s="110"/>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7"/>
      <c r="BP50" s="97"/>
      <c r="BQ50" s="97"/>
      <c r="BR50" s="112" t="s">
        <v>3</v>
      </c>
      <c r="BS50" s="112"/>
      <c r="BT50" s="112"/>
      <c r="BU50" s="112"/>
      <c r="BV50" s="112"/>
      <c r="BW50" s="112"/>
      <c r="BX50" s="112"/>
      <c r="BY50" s="112"/>
      <c r="BZ50" s="112"/>
      <c r="CA50" s="112"/>
      <c r="CB50" s="112"/>
      <c r="CC50" s="112"/>
      <c r="CD50" s="112"/>
      <c r="CE50" s="112"/>
      <c r="CF50" s="112"/>
      <c r="CG50" s="112"/>
      <c r="CH50" s="112"/>
      <c r="CI50" s="112"/>
      <c r="CJ50" s="112"/>
      <c r="CK50" s="112"/>
      <c r="CL50" s="112"/>
      <c r="CM50" s="112"/>
      <c r="CN50" s="112"/>
      <c r="CO50" s="112"/>
      <c r="CP50" s="112"/>
      <c r="CQ50" s="112"/>
      <c r="CR50" s="112"/>
      <c r="CS50" s="112"/>
      <c r="CT50" s="112"/>
      <c r="CU50" s="112"/>
      <c r="CV50" s="112"/>
      <c r="CW50" s="112"/>
      <c r="CX50" s="112"/>
      <c r="CY50" s="112"/>
      <c r="CZ50" s="112"/>
      <c r="DA50" s="112"/>
      <c r="DB50" s="112"/>
      <c r="DC50" s="112"/>
      <c r="DD50" s="112"/>
      <c r="DE50" s="112"/>
      <c r="DF50" s="112"/>
      <c r="DG50" s="112"/>
      <c r="DH50" s="112"/>
      <c r="DI50" s="112"/>
      <c r="DJ50" s="112"/>
      <c r="DK50" s="112"/>
      <c r="DL50" s="112"/>
      <c r="DM50" s="112"/>
      <c r="DN50" s="112"/>
      <c r="DO50" s="112"/>
      <c r="DP50" s="112"/>
      <c r="DQ50" s="112"/>
      <c r="DR50" s="112"/>
      <c r="DS50" s="112"/>
      <c r="DT50" s="112"/>
      <c r="DU50" s="112"/>
      <c r="DV50" s="112"/>
      <c r="DW50" s="112"/>
      <c r="DX50" s="112"/>
      <c r="DY50" s="112"/>
      <c r="DZ50" s="112"/>
      <c r="EA50" s="112"/>
      <c r="EB50" s="112"/>
      <c r="EC50" s="112"/>
      <c r="ED50" s="112"/>
      <c r="EE50" s="112"/>
      <c r="EF50" s="112"/>
      <c r="EG50" s="112"/>
      <c r="EH50" s="112"/>
      <c r="EI50" s="112"/>
      <c r="EJ50" s="112"/>
      <c r="EK50" s="112"/>
      <c r="EL50" s="112"/>
      <c r="EM50" s="112"/>
      <c r="EN50" s="112"/>
      <c r="EO50" s="112"/>
      <c r="EP50" s="113"/>
      <c r="EQ50" s="37"/>
    </row>
    <row r="51" spans="1:147" x14ac:dyDescent="0.3">
      <c r="A51" s="98"/>
      <c r="B51" s="26"/>
      <c r="C51" s="26"/>
      <c r="D51" s="26"/>
      <c r="E51" s="26"/>
      <c r="F51" s="26"/>
      <c r="G51" s="99"/>
      <c r="H51" s="26"/>
      <c r="I51" s="99"/>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c r="DQ51" s="26"/>
      <c r="DR51" s="26"/>
      <c r="DS51" s="26"/>
      <c r="DT51" s="26"/>
      <c r="DU51" s="26"/>
      <c r="DV51" s="26"/>
      <c r="DW51" s="26"/>
      <c r="DX51" s="26"/>
      <c r="DY51" s="26"/>
      <c r="DZ51" s="26"/>
      <c r="EA51" s="26"/>
      <c r="EB51" s="26"/>
      <c r="EC51" s="26"/>
      <c r="ED51" s="26"/>
      <c r="EE51" s="26"/>
      <c r="EF51" s="26"/>
      <c r="EG51" s="26"/>
      <c r="EH51" s="26"/>
      <c r="EI51" s="26"/>
      <c r="EJ51" s="26"/>
      <c r="EK51" s="26"/>
      <c r="EL51" s="26"/>
      <c r="EM51" s="26"/>
      <c r="EN51" s="26"/>
      <c r="EO51" s="26"/>
      <c r="EP51" s="26"/>
      <c r="EQ51" s="26"/>
    </row>
    <row r="52" spans="1:147" x14ac:dyDescent="0.3">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08"/>
      <c r="BC52" s="108"/>
      <c r="BD52" s="108"/>
      <c r="BE52" s="108"/>
      <c r="BF52" s="108"/>
      <c r="BG52" s="108"/>
      <c r="BH52" s="108"/>
      <c r="BI52" s="108"/>
      <c r="BJ52" s="108"/>
      <c r="BK52" s="108"/>
      <c r="BL52" s="108"/>
      <c r="BM52" s="108"/>
      <c r="BN52" s="108"/>
      <c r="BO52" s="108"/>
      <c r="BP52" s="108"/>
      <c r="BQ52" s="108"/>
      <c r="BR52" s="108"/>
      <c r="BS52" s="108"/>
      <c r="BT52" s="108"/>
      <c r="BU52" s="108"/>
      <c r="BV52" s="108"/>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8"/>
      <c r="DD52" s="108"/>
      <c r="DE52" s="108"/>
      <c r="DF52" s="108"/>
      <c r="DG52" s="108"/>
      <c r="DH52" s="108"/>
      <c r="DI52" s="108"/>
      <c r="DJ52" s="108"/>
      <c r="DK52" s="108"/>
      <c r="DL52" s="108"/>
      <c r="DM52" s="108"/>
      <c r="DN52" s="108"/>
      <c r="DO52" s="108"/>
      <c r="DP52" s="108"/>
      <c r="DQ52" s="108"/>
      <c r="DR52" s="108"/>
      <c r="DS52" s="108"/>
      <c r="DT52" s="108"/>
      <c r="DU52" s="108"/>
      <c r="DV52" s="108"/>
      <c r="DW52" s="108"/>
      <c r="DX52" s="108"/>
      <c r="DY52" s="108"/>
      <c r="DZ52" s="108"/>
      <c r="EA52" s="108"/>
      <c r="EB52" s="108"/>
      <c r="EC52" s="108"/>
      <c r="ED52" s="108"/>
      <c r="EE52" s="108"/>
      <c r="EF52" s="108"/>
      <c r="EG52" s="108"/>
      <c r="EH52" s="108"/>
      <c r="EI52" s="108"/>
      <c r="EJ52" s="108"/>
      <c r="EK52" s="108"/>
      <c r="EL52" s="108"/>
      <c r="EM52" s="108"/>
      <c r="EN52" s="108"/>
      <c r="EO52" s="108"/>
      <c r="EP52" s="108"/>
    </row>
  </sheetData>
  <mergeCells count="62">
    <mergeCell ref="A52:EP52"/>
    <mergeCell ref="EA8:EB8"/>
    <mergeCell ref="EC8:EG8"/>
    <mergeCell ref="EH8:EI8"/>
    <mergeCell ref="EJ8:EN8"/>
    <mergeCell ref="EO8:EP8"/>
    <mergeCell ref="A50:AM50"/>
    <mergeCell ref="BR50:EP50"/>
    <mergeCell ref="DF8:DG8"/>
    <mergeCell ref="DH8:DL8"/>
    <mergeCell ref="DM8:DN8"/>
    <mergeCell ref="DO8:DS8"/>
    <mergeCell ref="DT8:DU8"/>
    <mergeCell ref="DV8:DZ8"/>
    <mergeCell ref="CK8:CL8"/>
    <mergeCell ref="CM8:CQ8"/>
    <mergeCell ref="CR8:CS8"/>
    <mergeCell ref="CT8:CX8"/>
    <mergeCell ref="CY8:CZ8"/>
    <mergeCell ref="DA8:DE8"/>
    <mergeCell ref="BP8:BQ8"/>
    <mergeCell ref="BR8:BV8"/>
    <mergeCell ref="BW8:BX8"/>
    <mergeCell ref="BY8:CC8"/>
    <mergeCell ref="CD8:CE8"/>
    <mergeCell ref="CF8:CJ8"/>
    <mergeCell ref="AU8:AV8"/>
    <mergeCell ref="AW8:BA8"/>
    <mergeCell ref="BB8:BC8"/>
    <mergeCell ref="BD8:BH8"/>
    <mergeCell ref="BI8:BJ8"/>
    <mergeCell ref="BK8:BO8"/>
    <mergeCell ref="EC7:EG7"/>
    <mergeCell ref="EJ7:EN7"/>
    <mergeCell ref="N8:R8"/>
    <mergeCell ref="U8:Y8"/>
    <mergeCell ref="Z8:AA8"/>
    <mergeCell ref="AB8:AF8"/>
    <mergeCell ref="AG8:AH8"/>
    <mergeCell ref="AI8:AM8"/>
    <mergeCell ref="AN8:AO8"/>
    <mergeCell ref="AP8:AT8"/>
    <mergeCell ref="CM7:CQ7"/>
    <mergeCell ref="CT7:CX7"/>
    <mergeCell ref="DA7:DE7"/>
    <mergeCell ref="DH7:DL7"/>
    <mergeCell ref="DO7:DS7"/>
    <mergeCell ref="DV7:DZ7"/>
    <mergeCell ref="AW7:BA7"/>
    <mergeCell ref="BD7:BH7"/>
    <mergeCell ref="BK7:BO7"/>
    <mergeCell ref="BR7:BV7"/>
    <mergeCell ref="BY7:CC7"/>
    <mergeCell ref="CF7:CJ7"/>
    <mergeCell ref="AB7:AF7"/>
    <mergeCell ref="AI7:AM7"/>
    <mergeCell ref="AP7:AT7"/>
    <mergeCell ref="H4:I4"/>
    <mergeCell ref="A5:B5"/>
    <mergeCell ref="F5:K5"/>
    <mergeCell ref="N7:R7"/>
    <mergeCell ref="U7:Y7"/>
  </mergeCells>
  <conditionalFormatting sqref="H10:H19 H21:H24 H26:H32 H36 H40:H48">
    <cfRule type="expression" dxfId="86" priority="182">
      <formula>$H10="M"</formula>
    </cfRule>
  </conditionalFormatting>
  <conditionalFormatting sqref="B21:H24 J21:EP24 J26:EP30 A29:H31 A32:J32 A36:EP36 A40:EP48 J31 L31:EP32 J10:EP12 J16:EP19 A10:H13 B14:H19 B26:H28 A14:A28 J13:J15 L13:EP15">
    <cfRule type="expression" dxfId="85" priority="180">
      <formula>AND($A10&gt;=0,MOD($A10,1)=0,$A10&lt;&gt;"")</formula>
    </cfRule>
    <cfRule type="expression" dxfId="84" priority="181">
      <formula>MOD(ROW(),2)=0</formula>
    </cfRule>
  </conditionalFormatting>
  <conditionalFormatting sqref="S7:EP19 S21:EP24 S26:EP32 S36:EP36 S40:EP48">
    <cfRule type="expression" dxfId="83" priority="178">
      <formula>WEEKDAY(S$6,2)=7</formula>
    </cfRule>
    <cfRule type="expression" dxfId="82" priority="179">
      <formula>WEEKDAY(S$6,2)=6</formula>
    </cfRule>
  </conditionalFormatting>
  <conditionalFormatting sqref="N10:EP13 N14 P14:EP14 N15:EP48">
    <cfRule type="expression" dxfId="81" priority="173">
      <formula>AND($H10="M",$G10=N$6)</formula>
    </cfRule>
    <cfRule type="expression" dxfId="80" priority="174">
      <formula>AND(N$6&gt;=$G10,N$6&lt;=$M10,$M10&lt;&gt;"",$J10&lt;&gt;0)</formula>
    </cfRule>
    <cfRule type="expression" dxfId="79" priority="175">
      <formula>AND(N$6&gt;=$G10,N$6&lt;=$I10,$M10&lt;&gt;"",$A10&gt;=0,MOD($A10,1)=0,$A10&lt;&gt;"")</formula>
    </cfRule>
    <cfRule type="expression" dxfId="78" priority="176">
      <formula>AND(N$6&gt;=$G10,N$6&lt;=$I10,$M10&lt;&gt;"")</formula>
    </cfRule>
    <cfRule type="expression" dxfId="77" priority="177">
      <formula>N$6=TODAY()</formula>
    </cfRule>
  </conditionalFormatting>
  <conditionalFormatting sqref="I10:I17 I21:I24 I26:I31 I19">
    <cfRule type="expression" dxfId="76" priority="170">
      <formula>AND($A10&gt;=0,MOD($A10,1)=0,$A10&lt;&gt;"")</formula>
    </cfRule>
    <cfRule type="expression" dxfId="75" priority="171">
      <formula>MOD(ROW(),2)=0</formula>
    </cfRule>
  </conditionalFormatting>
  <conditionalFormatting sqref="H20">
    <cfRule type="expression" dxfId="74" priority="169">
      <formula>$H20="M"</formula>
    </cfRule>
  </conditionalFormatting>
  <conditionalFormatting sqref="J20:EP20 B20:H20">
    <cfRule type="expression" dxfId="73" priority="167">
      <formula>AND($A20&gt;=0,MOD($A20,1)=0,$A20&lt;&gt;"")</formula>
    </cfRule>
    <cfRule type="expression" dxfId="72" priority="168">
      <formula>MOD(ROW(),2)=0</formula>
    </cfRule>
  </conditionalFormatting>
  <conditionalFormatting sqref="S20:EP20">
    <cfRule type="expression" dxfId="71" priority="165">
      <formula>WEEKDAY(S$6,2)=7</formula>
    </cfRule>
    <cfRule type="expression" dxfId="70" priority="166">
      <formula>WEEKDAY(S$6,2)=6</formula>
    </cfRule>
  </conditionalFormatting>
  <conditionalFormatting sqref="K20">
    <cfRule type="iconSet" priority="159">
      <iconSet iconSet="3Symbols" showValue="0">
        <cfvo type="percent" val="0"/>
        <cfvo type="num" val="0"/>
        <cfvo type="num" val="0"/>
      </iconSet>
    </cfRule>
  </conditionalFormatting>
  <conditionalFormatting sqref="I20">
    <cfRule type="expression" dxfId="69" priority="157">
      <formula>AND($A20&gt;=0,MOD($A20,1)=0,$A20&lt;&gt;"")</formula>
    </cfRule>
    <cfRule type="expression" dxfId="68" priority="158">
      <formula>MOD(ROW(),2)=0</formula>
    </cfRule>
  </conditionalFormatting>
  <conditionalFormatting sqref="H25">
    <cfRule type="expression" dxfId="67" priority="156">
      <formula>$H25="M"</formula>
    </cfRule>
  </conditionalFormatting>
  <conditionalFormatting sqref="B25:H25 J25:EP25">
    <cfRule type="expression" dxfId="66" priority="154">
      <formula>AND($A25&gt;=0,MOD($A25,1)=0,$A25&lt;&gt;"")</formula>
    </cfRule>
    <cfRule type="expression" dxfId="65" priority="155">
      <formula>MOD(ROW(),2)=0</formula>
    </cfRule>
  </conditionalFormatting>
  <conditionalFormatting sqref="S25:EP25">
    <cfRule type="expression" dxfId="64" priority="152">
      <formula>WEEKDAY(S$6,2)=7</formula>
    </cfRule>
    <cfRule type="expression" dxfId="63" priority="153">
      <formula>WEEKDAY(S$6,2)=6</formula>
    </cfRule>
  </conditionalFormatting>
  <conditionalFormatting sqref="K25">
    <cfRule type="iconSet" priority="146">
      <iconSet iconSet="3Symbols" showValue="0">
        <cfvo type="percent" val="0"/>
        <cfvo type="num" val="0"/>
        <cfvo type="num" val="0"/>
      </iconSet>
    </cfRule>
  </conditionalFormatting>
  <conditionalFormatting sqref="I25">
    <cfRule type="expression" dxfId="62" priority="144">
      <formula>AND($A25&gt;=0,MOD($A25,1)=0,$A25&lt;&gt;"")</formula>
    </cfRule>
    <cfRule type="expression" dxfId="61" priority="145">
      <formula>MOD(ROW(),2)=0</formula>
    </cfRule>
  </conditionalFormatting>
  <conditionalFormatting sqref="O14 K16:K26">
    <cfRule type="iconSet" priority="140">
      <iconSet iconSet="3Symbols">
        <cfvo type="percent" val="0"/>
        <cfvo type="percent" val="33"/>
        <cfvo type="percent" val="67"/>
      </iconSet>
    </cfRule>
  </conditionalFormatting>
  <conditionalFormatting sqref="K36 K40:K1048576 K1:K12 O14 K16:K30">
    <cfRule type="iconSet" priority="232">
      <iconSet iconSet="3Symbols">
        <cfvo type="percent" val="0"/>
        <cfvo type="percent" val="33"/>
        <cfvo type="percent" val="67"/>
      </iconSet>
    </cfRule>
  </conditionalFormatting>
  <conditionalFormatting sqref="K36 K21:K24 K26:K30 K40:K48 K10:K12 O14 K16:K19">
    <cfRule type="iconSet" priority="253">
      <iconSet iconSet="3Symbols" showValue="0">
        <cfvo type="percent" val="0"/>
        <cfvo type="num" val="0"/>
        <cfvo type="num" val="0"/>
      </iconSet>
    </cfRule>
  </conditionalFormatting>
  <conditionalFormatting sqref="H37:H39">
    <cfRule type="expression" dxfId="60" priority="117">
      <formula>$H37="M"</formula>
    </cfRule>
  </conditionalFormatting>
  <conditionalFormatting sqref="J37:EP38 A37:H38 A39:EP39">
    <cfRule type="expression" dxfId="59" priority="115">
      <formula>AND($A37&gt;=0,MOD($A37,1)=0,$A37&lt;&gt;"")</formula>
    </cfRule>
    <cfRule type="expression" dxfId="58" priority="116">
      <formula>MOD(ROW(),2)=0</formula>
    </cfRule>
  </conditionalFormatting>
  <conditionalFormatting sqref="S37:EP39">
    <cfRule type="expression" dxfId="57" priority="113">
      <formula>WEEKDAY(S$6,2)=7</formula>
    </cfRule>
    <cfRule type="expression" dxfId="56" priority="114">
      <formula>WEEKDAY(S$6,2)=6</formula>
    </cfRule>
  </conditionalFormatting>
  <conditionalFormatting sqref="I37:I38">
    <cfRule type="expression" dxfId="55" priority="106">
      <formula>AND($A37&gt;=0,MOD($A37,1)=0,$A37&lt;&gt;"")</formula>
    </cfRule>
    <cfRule type="expression" dxfId="54" priority="107">
      <formula>MOD(ROW(),2)=0</formula>
    </cfRule>
  </conditionalFormatting>
  <conditionalFormatting sqref="K37:K39">
    <cfRule type="iconSet" priority="118">
      <iconSet iconSet="3Symbols">
        <cfvo type="percent" val="0"/>
        <cfvo type="percent" val="33"/>
        <cfvo type="percent" val="67"/>
      </iconSet>
    </cfRule>
  </conditionalFormatting>
  <conditionalFormatting sqref="K37:K39">
    <cfRule type="iconSet" priority="119">
      <iconSet iconSet="3Symbols" showValue="0">
        <cfvo type="percent" val="0"/>
        <cfvo type="num" val="0"/>
        <cfvo type="num" val="0"/>
      </iconSet>
    </cfRule>
  </conditionalFormatting>
  <conditionalFormatting sqref="K32">
    <cfRule type="expression" dxfId="53" priority="91">
      <formula>AND($A32&gt;=0,MOD($A32,1)=0,$A32&lt;&gt;"")</formula>
    </cfRule>
    <cfRule type="expression" dxfId="52" priority="92">
      <formula>MOD(ROW(),2)=0</formula>
    </cfRule>
  </conditionalFormatting>
  <conditionalFormatting sqref="K31">
    <cfRule type="expression" dxfId="51" priority="95">
      <formula>AND($A31&gt;=0,MOD($A31,1)=0,$A31&lt;&gt;"")</formula>
    </cfRule>
    <cfRule type="expression" dxfId="50" priority="96">
      <formula>MOD(ROW(),2)=0</formula>
    </cfRule>
  </conditionalFormatting>
  <conditionalFormatting sqref="K31">
    <cfRule type="iconSet" priority="97">
      <iconSet iconSet="3Symbols">
        <cfvo type="percent" val="0"/>
        <cfvo type="percent" val="33"/>
        <cfvo type="percent" val="67"/>
      </iconSet>
    </cfRule>
  </conditionalFormatting>
  <conditionalFormatting sqref="K31">
    <cfRule type="iconSet" priority="98">
      <iconSet iconSet="3Symbols" showValue="0">
        <cfvo type="percent" val="0"/>
        <cfvo type="num" val="0"/>
        <cfvo type="num" val="0"/>
      </iconSet>
    </cfRule>
  </conditionalFormatting>
  <conditionalFormatting sqref="K32">
    <cfRule type="iconSet" priority="93">
      <iconSet iconSet="3Symbols">
        <cfvo type="percent" val="0"/>
        <cfvo type="percent" val="33"/>
        <cfvo type="percent" val="67"/>
      </iconSet>
    </cfRule>
  </conditionalFormatting>
  <conditionalFormatting sqref="K32">
    <cfRule type="iconSet" priority="94">
      <iconSet iconSet="3Symbols" showValue="0">
        <cfvo type="percent" val="0"/>
        <cfvo type="num" val="0"/>
        <cfvo type="num" val="0"/>
      </iconSet>
    </cfRule>
  </conditionalFormatting>
  <conditionalFormatting sqref="H33">
    <cfRule type="expression" dxfId="49" priority="90">
      <formula>$H33="M"</formula>
    </cfRule>
  </conditionalFormatting>
  <conditionalFormatting sqref="A33:H33 J33 L33:EP33">
    <cfRule type="expression" dxfId="48" priority="88">
      <formula>AND($A33&gt;=0,MOD($A33,1)=0,$A33&lt;&gt;"")</formula>
    </cfRule>
    <cfRule type="expression" dxfId="47" priority="89">
      <formula>MOD(ROW(),2)=0</formula>
    </cfRule>
  </conditionalFormatting>
  <conditionalFormatting sqref="S33:EP33">
    <cfRule type="expression" dxfId="46" priority="86">
      <formula>WEEKDAY(S$6,2)=7</formula>
    </cfRule>
    <cfRule type="expression" dxfId="45" priority="87">
      <formula>WEEKDAY(S$6,2)=6</formula>
    </cfRule>
  </conditionalFormatting>
  <conditionalFormatting sqref="I33">
    <cfRule type="expression" dxfId="44" priority="79">
      <formula>AND($A33&gt;=0,MOD($A33,1)=0,$A33&lt;&gt;"")</formula>
    </cfRule>
    <cfRule type="expression" dxfId="43" priority="80">
      <formula>MOD(ROW(),2)=0</formula>
    </cfRule>
  </conditionalFormatting>
  <conditionalFormatting sqref="K33">
    <cfRule type="expression" dxfId="42" priority="75">
      <formula>AND($A33&gt;=0,MOD($A33,1)=0,$A33&lt;&gt;"")</formula>
    </cfRule>
    <cfRule type="expression" dxfId="41" priority="76">
      <formula>MOD(ROW(),2)=0</formula>
    </cfRule>
  </conditionalFormatting>
  <conditionalFormatting sqref="K33">
    <cfRule type="iconSet" priority="77">
      <iconSet iconSet="3Symbols">
        <cfvo type="percent" val="0"/>
        <cfvo type="percent" val="33"/>
        <cfvo type="percent" val="67"/>
      </iconSet>
    </cfRule>
  </conditionalFormatting>
  <conditionalFormatting sqref="K33">
    <cfRule type="iconSet" priority="78">
      <iconSet iconSet="3Symbols" showValue="0">
        <cfvo type="percent" val="0"/>
        <cfvo type="num" val="0"/>
        <cfvo type="num" val="0"/>
      </iconSet>
    </cfRule>
  </conditionalFormatting>
  <conditionalFormatting sqref="H34:H35">
    <cfRule type="expression" dxfId="40" priority="74">
      <formula>$H34="M"</formula>
    </cfRule>
  </conditionalFormatting>
  <conditionalFormatting sqref="A34:H35 L34:EP35 J34:J35">
    <cfRule type="expression" dxfId="39" priority="72">
      <formula>AND($A34&gt;=0,MOD($A34,1)=0,$A34&lt;&gt;"")</formula>
    </cfRule>
    <cfRule type="expression" dxfId="38" priority="73">
      <formula>MOD(ROW(),2)=0</formula>
    </cfRule>
  </conditionalFormatting>
  <conditionalFormatting sqref="S34:EP35">
    <cfRule type="expression" dxfId="37" priority="70">
      <formula>WEEKDAY(S$6,2)=7</formula>
    </cfRule>
    <cfRule type="expression" dxfId="36" priority="71">
      <formula>WEEKDAY(S$6,2)=6</formula>
    </cfRule>
  </conditionalFormatting>
  <conditionalFormatting sqref="I34">
    <cfRule type="expression" dxfId="35" priority="63">
      <formula>AND($A34&gt;=0,MOD($A34,1)=0,$A34&lt;&gt;"")</formula>
    </cfRule>
    <cfRule type="expression" dxfId="34" priority="64">
      <formula>MOD(ROW(),2)=0</formula>
    </cfRule>
  </conditionalFormatting>
  <conditionalFormatting sqref="K34:K35">
    <cfRule type="expression" dxfId="33" priority="39">
      <formula>AND($A34&gt;=0,MOD($A34,1)=0,$A34&lt;&gt;"")</formula>
    </cfRule>
    <cfRule type="expression" dxfId="32" priority="40">
      <formula>MOD(ROW(),2)=0</formula>
    </cfRule>
  </conditionalFormatting>
  <conditionalFormatting sqref="K34:K35">
    <cfRule type="iconSet" priority="41">
      <iconSet iconSet="3Symbols">
        <cfvo type="percent" val="0"/>
        <cfvo type="percent" val="33"/>
        <cfvo type="percent" val="67"/>
      </iconSet>
    </cfRule>
  </conditionalFormatting>
  <conditionalFormatting sqref="K34:K35">
    <cfRule type="iconSet" priority="42">
      <iconSet iconSet="3Symbols" showValue="0">
        <cfvo type="percent" val="0"/>
        <cfvo type="num" val="0"/>
        <cfvo type="num" val="0"/>
      </iconSet>
    </cfRule>
  </conditionalFormatting>
  <conditionalFormatting sqref="L13">
    <cfRule type="expression" dxfId="31" priority="34">
      <formula>AND($H13="M",$G13=L$6)</formula>
    </cfRule>
    <cfRule type="expression" dxfId="30" priority="35">
      <formula>AND(L$6&gt;=$G13,L$6&lt;=$M13,$M13&lt;&gt;"",$J13&lt;&gt;0)</formula>
    </cfRule>
    <cfRule type="expression" dxfId="29" priority="36">
      <formula>AND(L$6&gt;=$G13,L$6&lt;=$I13,$M13&lt;&gt;"",$A13&gt;=0,MOD($A13,1)=0,$A13&lt;&gt;"")</formula>
    </cfRule>
    <cfRule type="expression" dxfId="28" priority="37">
      <formula>AND(L$6&gt;=$G13,L$6&lt;=$I13,$M13&lt;&gt;"")</formula>
    </cfRule>
    <cfRule type="expression" dxfId="27" priority="38">
      <formula>L$6=TODAY()</formula>
    </cfRule>
  </conditionalFormatting>
  <conditionalFormatting sqref="O14">
    <cfRule type="expression" dxfId="26" priority="322">
      <formula>AND($H14="M",$G14=K$6)</formula>
    </cfRule>
    <cfRule type="expression" dxfId="25" priority="323">
      <formula>AND(K$6&gt;=$G14,K$6&lt;=$M14,$M14&lt;&gt;"",$J14&lt;&gt;0)</formula>
    </cfRule>
    <cfRule type="expression" dxfId="24" priority="324">
      <formula>AND(K$6&gt;=$G14,K$6&lt;=$I14,$M14&lt;&gt;"",$A14&gt;=0,MOD($A14,1)=0,$A14&lt;&gt;"")</formula>
    </cfRule>
    <cfRule type="expression" dxfId="23" priority="325">
      <formula>AND(K$6&gt;=$G14,K$6&lt;=$I14,$M14&lt;&gt;"")</formula>
    </cfRule>
    <cfRule type="expression" dxfId="22" priority="326">
      <formula>K$6=TODAY()</formula>
    </cfRule>
  </conditionalFormatting>
  <conditionalFormatting sqref="K13">
    <cfRule type="expression" dxfId="21" priority="21">
      <formula>AND($A13&gt;=0,MOD($A13,1)=0,$A13&lt;&gt;"")</formula>
    </cfRule>
    <cfRule type="expression" dxfId="20" priority="22">
      <formula>MOD(ROW(),2)=0</formula>
    </cfRule>
  </conditionalFormatting>
  <conditionalFormatting sqref="K14">
    <cfRule type="expression" dxfId="19" priority="25">
      <formula>AND($A14&gt;=0,MOD($A14,1)=0,$A14&lt;&gt;"")</formula>
    </cfRule>
    <cfRule type="expression" dxfId="18" priority="26">
      <formula>MOD(ROW(),2)=0</formula>
    </cfRule>
  </conditionalFormatting>
  <conditionalFormatting sqref="K14">
    <cfRule type="iconSet" priority="27">
      <iconSet iconSet="3Symbols">
        <cfvo type="percent" val="0"/>
        <cfvo type="percent" val="33"/>
        <cfvo type="percent" val="67"/>
      </iconSet>
    </cfRule>
  </conditionalFormatting>
  <conditionalFormatting sqref="K14">
    <cfRule type="iconSet" priority="28">
      <iconSet iconSet="3Symbols" showValue="0">
        <cfvo type="percent" val="0"/>
        <cfvo type="num" val="0"/>
        <cfvo type="num" val="0"/>
      </iconSet>
    </cfRule>
  </conditionalFormatting>
  <conditionalFormatting sqref="K13">
    <cfRule type="iconSet" priority="23">
      <iconSet iconSet="3Symbols">
        <cfvo type="percent" val="0"/>
        <cfvo type="percent" val="33"/>
        <cfvo type="percent" val="67"/>
      </iconSet>
    </cfRule>
  </conditionalFormatting>
  <conditionalFormatting sqref="K13">
    <cfRule type="iconSet" priority="24">
      <iconSet iconSet="3Symbols" showValue="0">
        <cfvo type="percent" val="0"/>
        <cfvo type="num" val="0"/>
        <cfvo type="num" val="0"/>
      </iconSet>
    </cfRule>
  </conditionalFormatting>
  <conditionalFormatting sqref="I35">
    <cfRule type="expression" dxfId="17" priority="19">
      <formula>AND($A35&gt;=0,MOD($A35,1)=0,$A35&lt;&gt;"")</formula>
    </cfRule>
    <cfRule type="expression" dxfId="16" priority="20">
      <formula>MOD(ROW(),2)=0</formula>
    </cfRule>
  </conditionalFormatting>
  <conditionalFormatting sqref="I18">
    <cfRule type="expression" dxfId="15" priority="17">
      <formula>AND($A18&gt;=0,MOD($A18,1)=0,$A18&lt;&gt;"")</formula>
    </cfRule>
    <cfRule type="expression" dxfId="14" priority="18">
      <formula>MOD(ROW(),2)=0</formula>
    </cfRule>
  </conditionalFormatting>
  <conditionalFormatting sqref="K15">
    <cfRule type="expression" dxfId="13" priority="13">
      <formula>AND($A15&gt;=0,MOD($A15,1)=0,$A15&lt;&gt;"")</formula>
    </cfRule>
    <cfRule type="expression" dxfId="12" priority="14">
      <formula>MOD(ROW(),2)=0</formula>
    </cfRule>
  </conditionalFormatting>
  <conditionalFormatting sqref="K15">
    <cfRule type="iconSet" priority="15">
      <iconSet iconSet="3Symbols">
        <cfvo type="percent" val="0"/>
        <cfvo type="percent" val="33"/>
        <cfvo type="percent" val="67"/>
      </iconSet>
    </cfRule>
  </conditionalFormatting>
  <conditionalFormatting sqref="K15">
    <cfRule type="iconSet" priority="16">
      <iconSet iconSet="3Symbols" showValue="0">
        <cfvo type="percent" val="0"/>
        <cfvo type="num" val="0"/>
        <cfvo type="num" val="0"/>
      </iconSet>
    </cfRule>
  </conditionalFormatting>
  <conditionalFormatting sqref="DL20">
    <cfRule type="expression" dxfId="11" priority="11">
      <formula>AND($A20&gt;=0,MOD($A20,1)=0,$A20&lt;&gt;"")</formula>
    </cfRule>
    <cfRule type="expression" dxfId="10" priority="12">
      <formula>MOD(ROW(),2)=0</formula>
    </cfRule>
  </conditionalFormatting>
  <conditionalFormatting sqref="DL20">
    <cfRule type="expression" dxfId="9" priority="9">
      <formula>WEEKDAY(DL$6,2)=7</formula>
    </cfRule>
    <cfRule type="expression" dxfId="8" priority="10">
      <formula>WEEKDAY(DL$6,2)=6</formula>
    </cfRule>
  </conditionalFormatting>
  <conditionalFormatting sqref="DL20">
    <cfRule type="expression" dxfId="7" priority="7">
      <formula>AND($A20&gt;=0,MOD($A20,1)=0,$A20&lt;&gt;"")</formula>
    </cfRule>
    <cfRule type="expression" dxfId="6" priority="8">
      <formula>MOD(ROW(),2)=0</formula>
    </cfRule>
  </conditionalFormatting>
  <conditionalFormatting sqref="DL20">
    <cfRule type="expression" dxfId="5" priority="5">
      <formula>WEEKDAY(DL$6,2)=7</formula>
    </cfRule>
    <cfRule type="expression" dxfId="4" priority="6">
      <formula>WEEKDAY(DL$6,2)=6</formula>
    </cfRule>
  </conditionalFormatting>
  <conditionalFormatting sqref="DL20">
    <cfRule type="expression" dxfId="3" priority="3">
      <formula>AND($A20&gt;=0,MOD($A20,1)=0,$A20&lt;&gt;"")</formula>
    </cfRule>
    <cfRule type="expression" dxfId="2" priority="4">
      <formula>MOD(ROW(),2)=0</formula>
    </cfRule>
  </conditionalFormatting>
  <conditionalFormatting sqref="DL20">
    <cfRule type="expression" dxfId="1" priority="1">
      <formula>WEEKDAY(DL$6,2)=7</formula>
    </cfRule>
    <cfRule type="expression" dxfId="0" priority="2">
      <formula>WEEKDAY(DL$6,2)=6</formula>
    </cfRule>
  </conditionalFormatting>
  <dataValidations count="8">
    <dataValidation type="list" allowBlank="1" showInputMessage="1" showErrorMessage="1" sqref="E10:E48">
      <formula1>Benu3</formula1>
    </dataValidation>
    <dataValidation type="list" allowBlank="1" showInputMessage="1" showErrorMessage="1" sqref="D10:D48">
      <formula1>Benu2</formula1>
    </dataValidation>
    <dataValidation type="list" allowBlank="1" showInputMessage="1" showErrorMessage="1" sqref="C10:C48">
      <formula1>Benu1</formula1>
    </dataValidation>
    <dataValidation type="list" allowBlank="1" showInputMessage="1" showErrorMessage="1" sqref="J10:J48">
      <formula1>Status</formula1>
    </dataValidation>
    <dataValidation type="list" allowBlank="1" showInputMessage="1" showErrorMessage="1" sqref="H10:H48">
      <formula1>Dauer</formula1>
    </dataValidation>
    <dataValidation type="list" allowBlank="1" showInputMessage="1" showErrorMessage="1" sqref="I35 G10:G48 I18">
      <formula1>Datum1</formula1>
    </dataValidation>
    <dataValidation type="list" allowBlank="1" showInputMessage="1" showErrorMessage="1" sqref="F10:F48">
      <formula1>Wer</formula1>
    </dataValidation>
    <dataValidation type="list" allowBlank="1" showInputMessage="1" showErrorMessage="1" sqref="B10:B48">
      <formula1>Aufgabe</formula1>
    </dataValidation>
  </dataValidations>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Mirjam</dc:creator>
  <cp:lastModifiedBy>Mirjam</cp:lastModifiedBy>
  <dcterms:created xsi:type="dcterms:W3CDTF">2016-09-12T19:00:10Z</dcterms:created>
  <dcterms:modified xsi:type="dcterms:W3CDTF">2017-01-20T14:18:46Z</dcterms:modified>
</cp:coreProperties>
</file>