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e6ccad3609a21/Coding Temple Cohort 0501 0623/week_1/"/>
    </mc:Choice>
  </mc:AlternateContent>
  <xr:revisionPtr revIDLastSave="948" documentId="8_{AEE6A922-51DD-40BC-94A6-3C390E94FD42}" xr6:coauthVersionLast="47" xr6:coauthVersionMax="47" xr10:uidLastSave="{4769082F-14AB-4146-8E32-C9885DB5F36B}"/>
  <bookViews>
    <workbookView xWindow="-120" yWindow="-120" windowWidth="29040" windowHeight="15720" xr2:uid="{00000000-000D-0000-FFFF-FFFF00000000}"/>
  </bookViews>
  <sheets>
    <sheet name="Dashboard Answers" sheetId="4" r:id="rId1"/>
    <sheet name="question_1" sheetId="5" r:id="rId2"/>
    <sheet name="question_2" sheetId="6" r:id="rId3"/>
    <sheet name="question_3" sheetId="7" r:id="rId4"/>
    <sheet name="question_4" sheetId="8" r:id="rId5"/>
    <sheet name="question_5" sheetId="3" r:id="rId6"/>
    <sheet name="question_bonus" sheetId="11" r:id="rId7"/>
    <sheet name="titanic" sheetId="1" r:id="rId8"/>
  </sheets>
  <calcPr calcId="191029"/>
  <pivotCaches>
    <pivotCache cacheId="33" r:id="rId9"/>
    <pivotCache cacheId="3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<sst xmlns="http://schemas.openxmlformats.org/spreadsheetml/2006/main" count="52" uniqueCount="30">
  <si>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</si>
  <si>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</si>
  <si>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</si>
  <si>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</si>
  <si>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</si>
  <si>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</si>
  <si>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</si>
  <si>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</si>
  <si>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</si>
  <si>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vlookup</t>
  </si>
  <si>
    <t>Female</t>
  </si>
  <si>
    <t>Male</t>
  </si>
  <si>
    <t>Family_Size_(Cleaned)</t>
  </si>
  <si>
    <t>Survived_(Cleaned)</t>
  </si>
  <si>
    <t>Sex_(Cleaned)</t>
  </si>
  <si>
    <t>Age_(Cleaned)</t>
  </si>
  <si>
    <t>Fare_(Cleaned)</t>
  </si>
  <si>
    <t>Row Labels</t>
  </si>
  <si>
    <t>Grand Total</t>
  </si>
  <si>
    <t>Count of PassengerId</t>
  </si>
  <si>
    <t>(All)</t>
  </si>
  <si>
    <t>FALSE</t>
  </si>
  <si>
    <t>TRUE</t>
  </si>
  <si>
    <t>Sum of Pclass_1</t>
  </si>
  <si>
    <t>Sum of Pclass_2</t>
  </si>
  <si>
    <t>Sum of Pclass_3</t>
  </si>
  <si>
    <t>class_1</t>
  </si>
  <si>
    <t>class_2</t>
  </si>
  <si>
    <t>class_3</t>
  </si>
  <si>
    <t>Count of Survived_(Cleaned)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</si>
</sst>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33" borderId="0" xfId="0" applyFill="1" applyAlignment="1">
      <alignment horizontal="centerContinuous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4" fontId="0" fillId="0" borderId="0" xfId="42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[excel_assignment_3.xlsx]question_5!PivotTable2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 5</a:t>
            </a:r>
            <a:br>
              <a:rPr lang="en-US"/>
            </a:br>
            <a:r>
              <a:rPr lang="en-US"/>
              <a:t>Family Size vs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question_5!$B$3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BF-47A6-AC12-E29D74161B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BF-47A6-AC12-E29D74161B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BF-47A6-AC12-E29D74161B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BF-47A6-AC12-E29D74161B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BF-47A6-AC12-E29D74161B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BF-47A6-AC12-E29D74161B2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BF-47A6-AC12-E29D74161B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question_5!$A$4:$A$11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question_5!$B$4:$B$11</c:f>
              <c:numCache>
                <c:formatCode>General</c:formatCode>
                <c:ptCount val="7"/>
                <c:pt idx="0">
                  <c:v>48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F-47A6-AC12-E29D74161B2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 1</a:t>
            </a:r>
            <a:br>
              <a:rPr lang="en-US"/>
            </a:br>
            <a:r>
              <a:rPr lang="en-US"/>
              <a:t>Class</a:t>
            </a:r>
            <a:r>
              <a:rPr lang="en-US" baseline="0"/>
              <a:t> vs Survival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question_1!$B$4</c:f>
              <c:strCache>
                <c:ptCount val="1"/>
                <c:pt idx="0">
                  <c:v>Sum of Pclass_1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question_1!$A$5:$A$7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question_1!$B$5:$B$7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F-4DA9-AD97-168F64ADB3E0}"/>
            </c:ext>
          </c:extLst>
        </c:ser>
        <c:ser>
          <c:idx val="1"/>
          <c:order val="1"/>
          <c:tx>
            <c:strRef>
              <c:f>question_1!$C$4</c:f>
              <c:strCache>
                <c:ptCount val="1"/>
                <c:pt idx="0">
                  <c:v>Sum of Pclass_2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question_1!$A$5:$A$7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question_1!$C$5:$C$7</c:f>
              <c:numCache>
                <c:formatCode>General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F-4DA9-AD97-168F64ADB3E0}"/>
            </c:ext>
          </c:extLst>
        </c:ser>
        <c:ser>
          <c:idx val="2"/>
          <c:order val="2"/>
          <c:tx>
            <c:strRef>
              <c:f>question_1!$D$4</c:f>
              <c:strCache>
                <c:ptCount val="1"/>
                <c:pt idx="0">
                  <c:v>Sum of Pclass_3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question_1!$A$5:$A$7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question_1!$D$5:$D$7</c:f>
              <c:numCache>
                <c:formatCode>General</c:formatCode>
                <c:ptCount val="2"/>
                <c:pt idx="0">
                  <c:v>12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F-4DA9-AD97-168F64ADB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8850159"/>
        <c:axId val="438836239"/>
      </c:barChart>
      <c:dateAx>
        <c:axId val="43885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Did not survive			survived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6239"/>
        <c:crosses val="autoZero"/>
        <c:auto val="0"/>
        <c:lblOffset val="100"/>
        <c:baseTimeUnit val="days"/>
      </c:dateAx>
      <c:valAx>
        <c:axId val="4388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 2</a:t>
            </a:r>
            <a:br>
              <a:rPr lang="en-US"/>
            </a:br>
            <a:r>
              <a:rPr lang="en-US"/>
              <a:t>Distribution of</a:t>
            </a:r>
            <a:r>
              <a:rPr lang="en-US" baseline="0"/>
              <a:t> Family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question_2!$A$2:$A$9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question_2!$B$2:$B$9</c:f>
              <c:numCache>
                <c:formatCode>General</c:formatCode>
                <c:ptCount val="7"/>
                <c:pt idx="0">
                  <c:v>63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37F-BB46-E0DA4ABC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845359"/>
        <c:axId val="438838159"/>
      </c:barChart>
      <c:catAx>
        <c:axId val="4388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8159"/>
        <c:crosses val="autoZero"/>
        <c:auto val="1"/>
        <c:lblAlgn val="ctr"/>
        <c:lblOffset val="100"/>
        <c:noMultiLvlLbl val="0"/>
      </c:catAx>
      <c:valAx>
        <c:axId val="4388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passangers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3</a:t>
            </a:r>
            <a:br>
              <a:rPr lang="en-US" baseline="0"/>
            </a:br>
            <a:r>
              <a:rPr lang="en-US" baseline="0"/>
              <a:t>Age Distribution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question_3!$A$4:$A$50</c:f>
              <c:strCach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78</c:v>
                </c:pt>
                <c:pt idx="45">
                  <c:v>93</c:v>
                </c:pt>
              </c:strCache>
            </c:strRef>
          </c:cat>
          <c:val>
            <c:numRef>
              <c:f>question_3!$B$4:$B$50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19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F-41C1-AEA3-6AFE5D6D0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6638175"/>
        <c:axId val="386641535"/>
      </c:barChart>
      <c:catAx>
        <c:axId val="38663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passanger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1535"/>
        <c:crosses val="autoZero"/>
        <c:auto val="1"/>
        <c:lblAlgn val="ctr"/>
        <c:lblOffset val="100"/>
        <c:noMultiLvlLbl val="0"/>
      </c:catAx>
      <c:valAx>
        <c:axId val="3866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passanger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[excel_assignment_3.xlsx]question_4!PivotTable6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question_4!$B$5</c:f>
              <c:strCache>
                <c:ptCount val="1"/>
                <c:pt idx="0">
                  <c:v>Sum of Pclass_1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question_4!$A$6:$A$8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question_4!$B$6:$B$8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15-4CFB-8BF3-79521598BB1B}"/>
            </c:ext>
          </c:extLst>
        </c:ser>
        <c:ser>
          <c:idx val="1"/>
          <c:order val="1"/>
          <c:tx>
            <c:strRef>
              <c:f>question_4!$C$5</c:f>
              <c:strCache>
                <c:ptCount val="1"/>
                <c:pt idx="0">
                  <c:v>Sum of Pclass_3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question_4!$A$6:$A$8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question_4!$C$6:$C$8</c:f>
              <c:numCache>
                <c:formatCode>General</c:formatCode>
                <c:ptCount val="2"/>
                <c:pt idx="0">
                  <c:v>41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15-4CFB-8BF3-79521598BB1B}"/>
            </c:ext>
          </c:extLst>
        </c:ser>
        <c:ser>
          <c:idx val="2"/>
          <c:order val="2"/>
          <c:tx>
            <c:strRef>
              <c:f>question_4!$D$5</c:f>
              <c:strCache>
                <c:ptCount val="1"/>
                <c:pt idx="0">
                  <c:v>Sum of Pclass_2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question_4!$A$6:$A$8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question_4!$D$6:$D$8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15-4CFB-8BF3-79521598B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58841775"/>
        <c:axId val="1258836015"/>
      </c:barChart>
      <c:catAx>
        <c:axId val="12588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36015"/>
        <c:crosses val="autoZero"/>
        <c:auto val="1"/>
        <c:lblAlgn val="ctr"/>
        <c:lblOffset val="100"/>
        <c:noMultiLvlLbl val="0"/>
      </c:catAx>
      <c:valAx>
        <c:axId val="125883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[excel_assignment_3.xlsx]question_bonus!PivotTable10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 Bonus</a:t>
            </a:r>
            <a:br>
              <a:rPr lang="en-US"/>
            </a:br>
            <a:r>
              <a:rPr lang="en-US"/>
              <a:t>Does</a:t>
            </a:r>
            <a:r>
              <a:rPr lang="en-US" baseline="0"/>
              <a:t> Fare Affect Survival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question_bonus!$B$3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question_bonus!$A$4:$A$70</c:f>
              <c:strCache>
                <c:ptCount val="66"/>
                <c:pt idx="0">
                  <c:v> $-   </c:v>
                </c:pt>
                <c:pt idx="1">
                  <c:v> $0.98 </c:v>
                </c:pt>
                <c:pt idx="2">
                  <c:v> $1.26 </c:v>
                </c:pt>
                <c:pt idx="3">
                  <c:v> $1.26 </c:v>
                </c:pt>
                <c:pt idx="4">
                  <c:v> $1.36 </c:v>
                </c:pt>
                <c:pt idx="5">
                  <c:v> $1.36 </c:v>
                </c:pt>
                <c:pt idx="6">
                  <c:v> $1.38 </c:v>
                </c:pt>
                <c:pt idx="7">
                  <c:v> $1.41 </c:v>
                </c:pt>
                <c:pt idx="8">
                  <c:v> $1.41 </c:v>
                </c:pt>
                <c:pt idx="9">
                  <c:v> $1.47 </c:v>
                </c:pt>
                <c:pt idx="10">
                  <c:v> $1.51 </c:v>
                </c:pt>
                <c:pt idx="11">
                  <c:v> $1.52 </c:v>
                </c:pt>
                <c:pt idx="12">
                  <c:v> $1.53 </c:v>
                </c:pt>
                <c:pt idx="13">
                  <c:v> $1.54 </c:v>
                </c:pt>
                <c:pt idx="14">
                  <c:v> $1.54 </c:v>
                </c:pt>
                <c:pt idx="15">
                  <c:v> $1.55 </c:v>
                </c:pt>
                <c:pt idx="16">
                  <c:v> $1.57 </c:v>
                </c:pt>
                <c:pt idx="17">
                  <c:v> $1.62 </c:v>
                </c:pt>
                <c:pt idx="18">
                  <c:v> $1.66 </c:v>
                </c:pt>
                <c:pt idx="19">
                  <c:v> $1.69 </c:v>
                </c:pt>
                <c:pt idx="20">
                  <c:v> $1.69 </c:v>
                </c:pt>
                <c:pt idx="21">
                  <c:v> $1.76 </c:v>
                </c:pt>
                <c:pt idx="22">
                  <c:v> $1.82 </c:v>
                </c:pt>
                <c:pt idx="23">
                  <c:v> $1.85 </c:v>
                </c:pt>
                <c:pt idx="24">
                  <c:v> $1.92 </c:v>
                </c:pt>
                <c:pt idx="25">
                  <c:v> $2.05 </c:v>
                </c:pt>
                <c:pt idx="26">
                  <c:v> $2.05 </c:v>
                </c:pt>
                <c:pt idx="27">
                  <c:v> $2.17 </c:v>
                </c:pt>
                <c:pt idx="28">
                  <c:v> $2.24 </c:v>
                </c:pt>
                <c:pt idx="29">
                  <c:v> $2.43 </c:v>
                </c:pt>
                <c:pt idx="30">
                  <c:v> $2.54 </c:v>
                </c:pt>
                <c:pt idx="31">
                  <c:v> $2.70 </c:v>
                </c:pt>
                <c:pt idx="32">
                  <c:v> $2.75 </c:v>
                </c:pt>
                <c:pt idx="33">
                  <c:v> $2.82 </c:v>
                </c:pt>
                <c:pt idx="34">
                  <c:v> $2.98 </c:v>
                </c:pt>
                <c:pt idx="35">
                  <c:v> $3.66 </c:v>
                </c:pt>
                <c:pt idx="36">
                  <c:v> $3.76 </c:v>
                </c:pt>
                <c:pt idx="37">
                  <c:v> $4.58 </c:v>
                </c:pt>
                <c:pt idx="38">
                  <c:v> $4.68 </c:v>
                </c:pt>
                <c:pt idx="39">
                  <c:v> $4.71 </c:v>
                </c:pt>
                <c:pt idx="40">
                  <c:v> $5.06 </c:v>
                </c:pt>
                <c:pt idx="41">
                  <c:v> $5.07 </c:v>
                </c:pt>
                <c:pt idx="42">
                  <c:v> $5.12 </c:v>
                </c:pt>
                <c:pt idx="43">
                  <c:v> $5.18 </c:v>
                </c:pt>
                <c:pt idx="44">
                  <c:v> $5.45 </c:v>
                </c:pt>
                <c:pt idx="45">
                  <c:v> $5.68 </c:v>
                </c:pt>
                <c:pt idx="46">
                  <c:v> $5.80 </c:v>
                </c:pt>
                <c:pt idx="47">
                  <c:v> $5.86 </c:v>
                </c:pt>
                <c:pt idx="48">
                  <c:v> $5.99 </c:v>
                </c:pt>
                <c:pt idx="49">
                  <c:v> $6.05 </c:v>
                </c:pt>
                <c:pt idx="50">
                  <c:v> $6.10 </c:v>
                </c:pt>
                <c:pt idx="51">
                  <c:v> $6.44 </c:v>
                </c:pt>
                <c:pt idx="52">
                  <c:v> $7.22 </c:v>
                </c:pt>
                <c:pt idx="53">
                  <c:v> $7.69 </c:v>
                </c:pt>
                <c:pt idx="54">
                  <c:v> $7.75 </c:v>
                </c:pt>
                <c:pt idx="55">
                  <c:v> $9.86 </c:v>
                </c:pt>
                <c:pt idx="56">
                  <c:v> $10.26 </c:v>
                </c:pt>
                <c:pt idx="57">
                  <c:v> $10.36 </c:v>
                </c:pt>
                <c:pt idx="58">
                  <c:v> $11.03 </c:v>
                </c:pt>
                <c:pt idx="59">
                  <c:v> $13.58 </c:v>
                </c:pt>
                <c:pt idx="60">
                  <c:v> $15.61 </c:v>
                </c:pt>
                <c:pt idx="61">
                  <c:v> $16.23 </c:v>
                </c:pt>
                <c:pt idx="62">
                  <c:v> $17.39 </c:v>
                </c:pt>
                <c:pt idx="63">
                  <c:v> $18.25 </c:v>
                </c:pt>
                <c:pt idx="64">
                  <c:v> $23.42 </c:v>
                </c:pt>
                <c:pt idx="65">
                  <c:v> $32.18 </c:v>
                </c:pt>
              </c:strCache>
            </c:strRef>
          </c:cat>
          <c:val>
            <c:numRef>
              <c:f>question_bonus!$B$4:$B$70</c:f>
              <c:numCache>
                <c:formatCode>General</c:formatCode>
                <c:ptCount val="6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B0E-9C4E-8742D497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655631"/>
        <c:axId val="499661391"/>
      </c:barChart>
      <c:catAx>
        <c:axId val="49965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1391"/>
        <c:crosses val="autoZero"/>
        <c:auto val="1"/>
        <c:lblAlgn val="ctr"/>
        <c:lblOffset val="100"/>
        <c:noMultiLvlLbl val="0"/>
      </c:catAx>
      <c:valAx>
        <c:axId val="4996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6004</xdr:colOff>
      <xdr:row>57</xdr:row>
      <xdr:rowOff>96291</xdr:rowOff>
    </xdr:from>
    <xdr:to>
      <xdr:col>11</xdr:col>
      <xdr:colOff>67235</xdr:colOff>
      <xdr:row>83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4C732-5F4B-3716-7B2C-FA7D836B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</xdr:row>
      <xdr:rowOff>10203</xdr:rowOff>
    </xdr:from>
    <xdr:to>
      <xdr:col>11</xdr:col>
      <xdr:colOff>67235</xdr:colOff>
      <xdr:row>27</xdr:row>
      <xdr:rowOff>185910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12E8DD1-DBCC-D823-A2FA-6D610DE8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145676</xdr:colOff>
      <xdr:row>1</xdr:row>
      <xdr:rowOff>38420</xdr:rowOff>
    </xdr:from>
    <xdr:to>
      <xdr:col>23</xdr:col>
      <xdr:colOff>120913</xdr:colOff>
      <xdr:row>28</xdr:row>
      <xdr:rowOff>11205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3C08D38-9555-A4C4-6A3D-91C12CC7B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7283</xdr:colOff>
      <xdr:row>28</xdr:row>
      <xdr:rowOff>168088</xdr:rowOff>
    </xdr:from>
    <xdr:to>
      <xdr:col>11</xdr:col>
      <xdr:colOff>56031</xdr:colOff>
      <xdr:row>57</xdr:row>
      <xdr:rowOff>22412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C1ABC9D-5983-4865-D5A0-CAACA0DD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145677</xdr:colOff>
      <xdr:row>28</xdr:row>
      <xdr:rowOff>179293</xdr:rowOff>
    </xdr:from>
    <xdr:to>
      <xdr:col>23</xdr:col>
      <xdr:colOff>110938</xdr:colOff>
      <xdr:row>57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76BBC78-C7DF-9A1C-374A-5809296E8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166407</xdr:colOff>
      <xdr:row>57</xdr:row>
      <xdr:rowOff>119621</xdr:rowOff>
    </xdr:from>
    <xdr:to>
      <xdr:col>23</xdr:col>
      <xdr:colOff>123265</xdr:colOff>
      <xdr:row>83</xdr:row>
      <xdr:rowOff>56028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3966FB1A-0C27-1CA5-897F-F9157276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chuwan" refreshedDate="45049.791834027776" createdVersion="8" refreshedVersion="8" minRefreshableVersion="3" recordCount="100" xr:uid="{82E4A8C5-6D17-4892-95CB-F8B0F4E64FC8}">
  <cacheSource type="worksheet">
    <worksheetSource ref="A1:Q101" sheet="titanic"/>
  </cacheSource>
  <cacheFields count="14">
    <cacheField name="PassengerId" numFmtId="0">
      <sharedItems containsSemiMixedTypes="0" containsString="0" containsNumber="1" containsInteger="1" minValue="792" maxValue="891" count="100"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_(Cleaned)" numFmtId="0">
      <sharedItems count="2">
        <b v="1"/>
        <b v="0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_(Cleaned)" numFmtId="0">
      <sharedItems count="2">
        <s v="Female"/>
        <s v="Male"/>
      </sharedItems>
    </cacheField>
    <cacheField name="Sex" numFmtId="0">
      <sharedItems containsSemiMixedTypes="0" containsString="0" containsNumber="1" containsInteger="1" minValue="0" maxValue="1"/>
    </cacheField>
    <cacheField name="Age_(Cleaned)" numFmtId="1">
      <sharedItems containsSemiMixedTypes="0" containsString="0" containsNumber="1" minValue="0.52500000000000002" maxValue="92.5" count="46">
        <n v="20"/>
        <n v="35"/>
        <n v="31.25"/>
        <n v="48.75"/>
        <n v="61.250000000000007"/>
        <n v="38.75"/>
        <n v="37.5"/>
        <n v="42.5"/>
        <n v="13.750000000000002"/>
        <n v="0.52500000000000002"/>
        <n v="33.75"/>
        <n v="22.5"/>
        <n v="41.25"/>
        <n v="32.5"/>
        <n v="43.75"/>
        <n v="7.5"/>
        <n v="38.125"/>
        <n v="28.749999999999996"/>
        <n v="53.75"/>
        <n v="12.5"/>
        <n v="65"/>
        <n v="47.5"/>
        <n v="2.5"/>
        <n v="1.25"/>
        <n v="77.5"/>
        <n v="18.75"/>
        <n v="1.0375000000000001"/>
        <n v="26.25"/>
        <n v="40"/>
        <n v="25"/>
        <n v="43.125"/>
        <n v="21.25"/>
        <n v="52.5"/>
        <n v="5"/>
        <n v="92.5"/>
        <n v="11.25"/>
        <n v="55.000000000000007"/>
        <n v="56.25"/>
        <n v="63.749999999999993"/>
        <n v="30"/>
        <n v="51.249999999999993"/>
        <n v="60"/>
        <n v="58.75"/>
        <n v="23.75"/>
        <n v="70"/>
        <n v="27.500000000000004"/>
      </sharedItems>
    </cacheField>
    <cacheField name="Age" numFmtId="0">
      <sharedItems containsSemiMixedTypes="0" containsString="0" containsNumber="1" minValue="5.2500000000000003E-3" maxValue="0.92500000000000004"/>
    </cacheField>
    <cacheField name="Fare_(Cleaned)" numFmtId="44">
      <sharedItems containsSemiMixedTypes="0" containsString="0" containsNumber="1" minValue="0" maxValue="32.179836699999996" count="66">
        <n v="5.0748620000000004"/>
        <n v="13.5752559"/>
        <n v="5.9914211000000002"/>
        <n v="1.5411575"/>
        <n v="2.5374310000000002"/>
        <n v="5.0610428000000001"/>
        <n v="1.6948673000000001"/>
        <n v="1.4110459"/>
        <n v="4.7137661"/>
        <n v="5.1236588000000003"/>
        <n v="23.422440099999999"/>
        <n v="1.6623491000000001"/>
        <n v="1.3614293"/>
        <n v="1.5175789"/>
        <n v="0"/>
        <n v="10.364429699999999"/>
        <n v="1.5395375"/>
        <n v="2.0494634999999999"/>
        <n v="6.1044735000000001"/>
        <n v="1.5712554000000001"/>
        <n v="1.5468569999999999"/>
        <n v="7.2227388000000001"/>
        <n v="1.2589562000000001"/>
        <n v="5.4457173000000001"/>
        <n v="18.249984599999998"/>
        <n v="1.6908074"/>
        <n v="2.4349577999999998"/>
        <n v="7.7464841000000009"/>
        <n v="1.3565497"/>
        <n v="11.027245800000001"/>
        <n v="1.5126993"/>
        <n v="15.614960099999999"/>
        <n v="2.8212719000000002"/>
        <n v="3.6597562999999997"/>
        <n v="1.5330376999999999"/>
        <n v="1.6200520999999999"/>
        <n v="16.231419200000001"/>
        <n v="5.7970538999999999"/>
        <n v="6.0507970000000002"/>
        <n v="1.2565163000000001"/>
        <n v="1.4736619"/>
        <n v="6.4411709999999998"/>
        <n v="17.391981600000001"/>
        <n v="2.9757820000000001"/>
        <n v="7.6903678000000006"/>
        <n v="1.8249985"/>
        <n v="32.179836699999996"/>
        <n v="5.1822149"/>
        <n v="3.7589697999999996"/>
        <n v="2.7537567999999997"/>
        <n v="2.2446504999999997"/>
        <n v="2.7049599999999998"/>
        <n v="9.8561237999999989"/>
        <n v="1.8542764999999999"/>
        <n v="2.1730754000000001"/>
        <n v="10.2578967"/>
        <n v="0.975935"/>
        <n v="1.7566829999999998"/>
        <n v="4.684488"/>
        <n v="1.4102261"/>
        <n v="1.9217721999999999"/>
        <n v="2.0527231000000001"/>
        <n v="1.3760684000000001"/>
        <n v="5.6848213999999997"/>
        <n v="5.8556100000000004"/>
        <n v="4.5771351999999998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_(Cleaned)" numFmtId="0">
      <sharedItems containsSemiMixedTypes="0" containsString="0" containsNumber="1" containsInteger="1" minValue="0" maxValue="10" count="7">
        <n v="0"/>
        <n v="10"/>
        <n v="2"/>
        <n v="3"/>
        <n v="1"/>
        <n v="6"/>
        <n v="5"/>
      </sharedItems>
    </cacheField>
    <cacheField name="Family_siz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chuwan" refreshedDate="45049.826523148149" createdVersion="8" refreshedVersion="8" minRefreshableVersion="3" recordCount="101" xr:uid="{DD299AF6-8911-4BEE-9697-83247F024E6B}">
  <cacheSource type="worksheet">
    <worksheetSource ref="A1:Q1048576" sheet="titanic"/>
  </cacheSource>
  <cacheFields count="17">
    <cacheField name="PassengerId" numFmtId="0">
      <sharedItems containsString="0" containsBlank="1" containsNumber="1" containsInteger="1" minValue="792" maxValue="891"/>
    </cacheField>
    <cacheField name="Survived_(Cleaned)" numFmtId="0">
      <sharedItems containsBlank="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Sex_(Cleaned)" numFmtId="0">
      <sharedItems containsBlank="1"/>
    </cacheField>
    <cacheField name="Sex" numFmtId="0">
      <sharedItems containsString="0" containsBlank="1" containsNumber="1" containsInteger="1" minValue="0" maxValue="1"/>
    </cacheField>
    <cacheField name="Age_(Cleaned)" numFmtId="0">
      <sharedItems containsString="0" containsBlank="1" containsNumber="1" minValue="0.52500000000000002" maxValue="92.5"/>
    </cacheField>
    <cacheField name="Age" numFmtId="0">
      <sharedItems containsString="0" containsBlank="1" containsNumber="1" minValue="5.2500000000000003E-3" maxValue="0.92500000000000004"/>
    </cacheField>
    <cacheField name="Fare_(Cleaned)" numFmtId="0">
      <sharedItems containsString="0" containsBlank="1" containsNumber="1" minValue="0" maxValue="32.179836699999996" count="67">
        <n v="5.0748620000000004"/>
        <n v="13.5752559"/>
        <n v="5.9914211000000002"/>
        <n v="1.5411575"/>
        <n v="2.5374310000000002"/>
        <n v="5.0610428000000001"/>
        <n v="1.6948673000000001"/>
        <n v="1.4110459"/>
        <n v="4.7137661"/>
        <n v="5.1236588000000003"/>
        <n v="23.422440099999999"/>
        <n v="1.6623491000000001"/>
        <n v="1.3614293"/>
        <n v="1.5175789"/>
        <n v="0"/>
        <n v="10.364429699999999"/>
        <n v="1.5395375"/>
        <n v="2.0494634999999999"/>
        <n v="6.1044735000000001"/>
        <n v="1.5712554000000001"/>
        <n v="1.5468569999999999"/>
        <n v="7.2227388000000001"/>
        <n v="1.2589562000000001"/>
        <n v="5.4457173000000001"/>
        <n v="18.249984599999998"/>
        <n v="1.6908074"/>
        <n v="2.4349577999999998"/>
        <n v="7.7464841000000009"/>
        <n v="1.3565497"/>
        <n v="11.027245800000001"/>
        <n v="1.5126993"/>
        <n v="15.614960099999999"/>
        <n v="2.8212719000000002"/>
        <n v="3.6597562999999997"/>
        <n v="1.5330376999999999"/>
        <n v="1.6200520999999999"/>
        <n v="16.231419200000001"/>
        <n v="5.7970538999999999"/>
        <n v="6.0507970000000002"/>
        <n v="1.2565163000000001"/>
        <n v="1.4736619"/>
        <n v="6.4411709999999998"/>
        <n v="17.391981600000001"/>
        <n v="2.9757820000000001"/>
        <n v="7.6903678000000006"/>
        <n v="1.8249985"/>
        <n v="32.179836699999996"/>
        <n v="5.1822149"/>
        <n v="3.7589697999999996"/>
        <n v="2.7537567999999997"/>
        <n v="2.2446504999999997"/>
        <n v="2.7049599999999998"/>
        <n v="9.8561237999999989"/>
        <n v="1.8542764999999999"/>
        <n v="2.1730754000000001"/>
        <n v="10.2578967"/>
        <n v="0.975935"/>
        <n v="1.7566829999999998"/>
        <n v="4.684488"/>
        <n v="1.4102261"/>
        <n v="1.9217721999999999"/>
        <n v="2.0527231000000001"/>
        <n v="1.3760684000000001"/>
        <n v="5.6848213999999997"/>
        <n v="5.8556100000000004"/>
        <n v="4.5771351999999998"/>
        <m/>
      </sharedItems>
    </cacheField>
    <cacheField name="Fare" numFmtId="0">
      <sharedItems containsString="0" containsBlank="1" containsNumber="1" minValue="0" maxValue="0.32179836699999997" count="67">
        <n v="5.0748620000000001E-2"/>
        <n v="0.13575255899999999"/>
        <n v="5.9914211000000002E-2"/>
        <n v="1.5411575E-2"/>
        <n v="2.5374310000000001E-2"/>
        <n v="5.0610427999999999E-2"/>
        <n v="1.6948673000000001E-2"/>
        <n v="1.4110459000000001E-2"/>
        <n v="4.7137660999999997E-2"/>
        <n v="5.1236588E-2"/>
        <n v="0.234224401"/>
        <n v="1.6623491000000001E-2"/>
        <n v="1.3614293E-2"/>
        <n v="1.5175789E-2"/>
        <n v="0"/>
        <n v="0.103644297"/>
        <n v="1.5395374999999999E-2"/>
        <n v="2.0494635000000001E-2"/>
        <n v="6.1044735000000003E-2"/>
        <n v="1.5712554E-2"/>
        <n v="1.5468569999999999E-2"/>
        <n v="7.2227388000000003E-2"/>
        <n v="1.2589562E-2"/>
        <n v="5.4457172999999998E-2"/>
        <n v="0.18249984599999999"/>
        <n v="1.6908073999999999E-2"/>
        <n v="2.4349578E-2"/>
        <n v="7.7464841000000006E-2"/>
        <n v="1.3565496999999999E-2"/>
        <n v="0.110272458"/>
        <n v="1.5126993E-2"/>
        <n v="0.156149601"/>
        <n v="2.8212719000000001E-2"/>
        <n v="3.6597563E-2"/>
        <n v="1.5330376999999999E-2"/>
        <n v="1.6200520999999999E-2"/>
        <n v="0.162314192"/>
        <n v="5.7970539000000001E-2"/>
        <n v="6.0507970000000001E-2"/>
        <n v="1.2565163000000001E-2"/>
        <n v="1.4736618999999999E-2"/>
        <n v="6.4411709999999997E-2"/>
        <n v="0.173919816"/>
        <n v="2.9757820000000001E-2"/>
        <n v="7.6903678000000003E-2"/>
        <n v="1.8249985E-2"/>
        <n v="0.32179836699999997"/>
        <n v="5.1822148999999998E-2"/>
        <n v="3.7589697999999998E-2"/>
        <n v="2.7537567999999998E-2"/>
        <n v="2.2446504999999999E-2"/>
        <n v="2.70496E-2"/>
        <n v="9.8561237999999995E-2"/>
        <n v="1.8542764999999999E-2"/>
        <n v="2.1730754000000001E-2"/>
        <n v="0.10257896699999999"/>
        <n v="9.75935E-3"/>
        <n v="1.7566829999999999E-2"/>
        <n v="4.6844879999999998E-2"/>
        <n v="1.4102261E-2"/>
        <n v="1.9217722E-2"/>
        <n v="2.0527231E-2"/>
        <n v="1.3760684E-2"/>
        <n v="5.6848214000000001E-2"/>
        <n v="5.85561E-2"/>
        <n v="4.5771352000000001E-2"/>
        <m/>
      </sharedItems>
    </cacheField>
    <cacheField name="class_1" numFmtId="0">
      <sharedItems containsBlank="1"/>
    </cacheField>
    <cacheField name="class_2" numFmtId="0">
      <sharedItems containsBlank="1"/>
    </cacheField>
    <cacheField name="class_3" numFmtId="0">
      <sharedItems containsBlank="1"/>
    </cacheField>
    <cacheField name="Pclass_1" numFmtId="0">
      <sharedItems containsString="0" containsBlank="1" containsNumber="1" containsInteger="1" minValue="0" maxValue="1"/>
    </cacheField>
    <cacheField name="Pclass_2" numFmtId="0">
      <sharedItems containsString="0" containsBlank="1" containsNumber="1" containsInteger="1" minValue="0" maxValue="1"/>
    </cacheField>
    <cacheField name="Pclass_3" numFmtId="0">
      <sharedItems containsString="0" containsBlank="1" containsNumber="1" containsInteger="1" minValue="0" maxValue="1"/>
    </cacheField>
    <cacheField name="Family_Size_(Cleaned)" numFmtId="0">
      <sharedItems containsString="0" containsBlank="1" containsNumber="1" containsInteger="1" minValue="0" maxValue="10"/>
    </cacheField>
    <cacheField name="Family_siz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n v="1"/>
    <x v="0"/>
    <n v="0.2"/>
    <x v="0"/>
    <n v="5.0748620000000001E-2"/>
    <x v="0"/>
    <x v="0"/>
    <x v="0"/>
    <x v="0"/>
    <n v="0"/>
  </r>
  <r>
    <x v="1"/>
    <x v="0"/>
    <x v="0"/>
    <x v="1"/>
    <n v="0"/>
    <x v="1"/>
    <n v="0.35"/>
    <x v="1"/>
    <n v="0.13575255899999999"/>
    <x v="0"/>
    <x v="1"/>
    <x v="1"/>
    <x v="1"/>
    <n v="1"/>
  </r>
  <r>
    <x v="2"/>
    <x v="0"/>
    <x v="0"/>
    <x v="0"/>
    <n v="1"/>
    <x v="1"/>
    <n v="0.35"/>
    <x v="2"/>
    <n v="5.9914211000000002E-2"/>
    <x v="1"/>
    <x v="1"/>
    <x v="0"/>
    <x v="0"/>
    <n v="0"/>
  </r>
  <r>
    <x v="3"/>
    <x v="0"/>
    <x v="0"/>
    <x v="0"/>
    <n v="1"/>
    <x v="2"/>
    <n v="0.3125"/>
    <x v="3"/>
    <n v="1.5411575E-2"/>
    <x v="0"/>
    <x v="1"/>
    <x v="1"/>
    <x v="0"/>
    <n v="0"/>
  </r>
  <r>
    <x v="4"/>
    <x v="0"/>
    <x v="0"/>
    <x v="0"/>
    <n v="1"/>
    <x v="3"/>
    <n v="0.48749999999999999"/>
    <x v="4"/>
    <n v="2.5374310000000001E-2"/>
    <x v="0"/>
    <x v="0"/>
    <x v="0"/>
    <x v="0"/>
    <n v="0"/>
  </r>
  <r>
    <x v="5"/>
    <x v="1"/>
    <x v="1"/>
    <x v="1"/>
    <n v="0"/>
    <x v="4"/>
    <n v="0.61250000000000004"/>
    <x v="5"/>
    <n v="5.0610427999999999E-2"/>
    <x v="1"/>
    <x v="1"/>
    <x v="0"/>
    <x v="0"/>
    <n v="0"/>
  </r>
  <r>
    <x v="6"/>
    <x v="1"/>
    <x v="1"/>
    <x v="1"/>
    <n v="0"/>
    <x v="5"/>
    <n v="0.38750000000000001"/>
    <x v="6"/>
    <n v="1.6948673000000001E-2"/>
    <x v="0"/>
    <x v="1"/>
    <x v="1"/>
    <x v="0"/>
    <n v="0"/>
  </r>
  <r>
    <x v="7"/>
    <x v="0"/>
    <x v="0"/>
    <x v="0"/>
    <n v="1"/>
    <x v="6"/>
    <n v="0.375"/>
    <x v="7"/>
    <n v="1.4110459000000001E-2"/>
    <x v="0"/>
    <x v="1"/>
    <x v="1"/>
    <x v="0"/>
    <n v="0"/>
  </r>
  <r>
    <x v="8"/>
    <x v="0"/>
    <x v="0"/>
    <x v="1"/>
    <n v="0"/>
    <x v="6"/>
    <n v="0.375"/>
    <x v="8"/>
    <n v="4.7137660999999997E-2"/>
    <x v="0"/>
    <x v="1"/>
    <x v="1"/>
    <x v="2"/>
    <n v="0.2"/>
  </r>
  <r>
    <x v="9"/>
    <x v="0"/>
    <x v="0"/>
    <x v="0"/>
    <n v="1"/>
    <x v="7"/>
    <n v="0.42499999999999999"/>
    <x v="4"/>
    <n v="2.5374310000000001E-2"/>
    <x v="0"/>
    <x v="0"/>
    <x v="0"/>
    <x v="0"/>
    <n v="0"/>
  </r>
  <r>
    <x v="10"/>
    <x v="1"/>
    <x v="1"/>
    <x v="1"/>
    <n v="0"/>
    <x v="5"/>
    <n v="0.38750000000000001"/>
    <x v="9"/>
    <n v="5.1236588E-2"/>
    <x v="0"/>
    <x v="0"/>
    <x v="0"/>
    <x v="2"/>
    <n v="0.2"/>
  </r>
  <r>
    <x v="11"/>
    <x v="1"/>
    <x v="1"/>
    <x v="0"/>
    <n v="1"/>
    <x v="8"/>
    <n v="0.13750000000000001"/>
    <x v="10"/>
    <n v="0.234224401"/>
    <x v="1"/>
    <x v="1"/>
    <x v="0"/>
    <x v="3"/>
    <n v="0.3"/>
  </r>
  <r>
    <x v="12"/>
    <x v="1"/>
    <x v="1"/>
    <x v="0"/>
    <n v="1"/>
    <x v="9"/>
    <n v="5.2500000000000003E-3"/>
    <x v="11"/>
    <n v="1.6623491000000001E-2"/>
    <x v="0"/>
    <x v="1"/>
    <x v="1"/>
    <x v="4"/>
    <n v="0.1"/>
  </r>
  <r>
    <x v="13"/>
    <x v="1"/>
    <x v="1"/>
    <x v="0"/>
    <n v="1"/>
    <x v="10"/>
    <n v="0.33750000000000002"/>
    <x v="12"/>
    <n v="1.3614293E-2"/>
    <x v="0"/>
    <x v="1"/>
    <x v="1"/>
    <x v="0"/>
    <n v="0"/>
  </r>
  <r>
    <x v="14"/>
    <x v="0"/>
    <x v="0"/>
    <x v="0"/>
    <n v="1"/>
    <x v="5"/>
    <n v="0.38750000000000001"/>
    <x v="13"/>
    <n v="1.5175789E-2"/>
    <x v="0"/>
    <x v="1"/>
    <x v="1"/>
    <x v="0"/>
    <n v="0"/>
  </r>
  <r>
    <x v="15"/>
    <x v="0"/>
    <x v="0"/>
    <x v="0"/>
    <n v="1"/>
    <x v="3"/>
    <n v="0.48749999999999999"/>
    <x v="14"/>
    <n v="0"/>
    <x v="1"/>
    <x v="1"/>
    <x v="0"/>
    <x v="0"/>
    <n v="0"/>
  </r>
  <r>
    <x v="16"/>
    <x v="0"/>
    <x v="0"/>
    <x v="1"/>
    <n v="0"/>
    <x v="11"/>
    <n v="0.22500000000000001"/>
    <x v="13"/>
    <n v="1.5175789E-2"/>
    <x v="0"/>
    <x v="1"/>
    <x v="1"/>
    <x v="0"/>
    <n v="0"/>
  </r>
  <r>
    <x v="17"/>
    <x v="0"/>
    <x v="0"/>
    <x v="0"/>
    <n v="1"/>
    <x v="3"/>
    <n v="0.48749999999999999"/>
    <x v="4"/>
    <n v="2.5374310000000001E-2"/>
    <x v="0"/>
    <x v="0"/>
    <x v="0"/>
    <x v="0"/>
    <n v="0"/>
  </r>
  <r>
    <x v="18"/>
    <x v="1"/>
    <x v="1"/>
    <x v="1"/>
    <n v="0"/>
    <x v="12"/>
    <n v="0.41249999999999998"/>
    <x v="15"/>
    <n v="0.103644297"/>
    <x v="1"/>
    <x v="1"/>
    <x v="0"/>
    <x v="4"/>
    <n v="0.1"/>
  </r>
  <r>
    <x v="19"/>
    <x v="0"/>
    <x v="0"/>
    <x v="0"/>
    <n v="1"/>
    <x v="13"/>
    <n v="0.32500000000000001"/>
    <x v="16"/>
    <n v="1.5395374999999999E-2"/>
    <x v="0"/>
    <x v="1"/>
    <x v="1"/>
    <x v="0"/>
    <n v="0"/>
  </r>
  <r>
    <x v="20"/>
    <x v="0"/>
    <x v="0"/>
    <x v="0"/>
    <n v="1"/>
    <x v="3"/>
    <n v="0.48749999999999999"/>
    <x v="8"/>
    <n v="4.7137660999999997E-2"/>
    <x v="0"/>
    <x v="1"/>
    <x v="1"/>
    <x v="0"/>
    <n v="0"/>
  </r>
  <r>
    <x v="21"/>
    <x v="0"/>
    <x v="0"/>
    <x v="0"/>
    <n v="1"/>
    <x v="14"/>
    <n v="0.4375"/>
    <x v="17"/>
    <n v="2.0494635000000001E-2"/>
    <x v="0"/>
    <x v="0"/>
    <x v="0"/>
    <x v="0"/>
    <n v="0"/>
  </r>
  <r>
    <x v="22"/>
    <x v="0"/>
    <x v="0"/>
    <x v="1"/>
    <n v="0"/>
    <x v="15"/>
    <n v="7.4999999999999997E-2"/>
    <x v="18"/>
    <n v="6.1044735000000003E-2"/>
    <x v="0"/>
    <x v="1"/>
    <x v="1"/>
    <x v="5"/>
    <n v="0.6"/>
  </r>
  <r>
    <x v="23"/>
    <x v="0"/>
    <x v="0"/>
    <x v="0"/>
    <n v="1"/>
    <x v="16"/>
    <n v="0.38124999999999998"/>
    <x v="19"/>
    <n v="1.5712554E-2"/>
    <x v="0"/>
    <x v="1"/>
    <x v="1"/>
    <x v="0"/>
    <n v="0"/>
  </r>
  <r>
    <x v="24"/>
    <x v="0"/>
    <x v="0"/>
    <x v="0"/>
    <n v="1"/>
    <x v="1"/>
    <n v="0.35"/>
    <x v="14"/>
    <n v="0"/>
    <x v="1"/>
    <x v="1"/>
    <x v="0"/>
    <x v="0"/>
    <n v="0"/>
  </r>
  <r>
    <x v="25"/>
    <x v="0"/>
    <x v="0"/>
    <x v="1"/>
    <n v="0"/>
    <x v="17"/>
    <n v="0.28749999999999998"/>
    <x v="20"/>
    <n v="1.5468569999999999E-2"/>
    <x v="0"/>
    <x v="1"/>
    <x v="1"/>
    <x v="0"/>
    <n v="0"/>
  </r>
  <r>
    <x v="26"/>
    <x v="0"/>
    <x v="0"/>
    <x v="0"/>
    <n v="1"/>
    <x v="5"/>
    <n v="0.38750000000000001"/>
    <x v="21"/>
    <n v="7.2227388000000003E-2"/>
    <x v="0"/>
    <x v="0"/>
    <x v="0"/>
    <x v="2"/>
    <n v="0.2"/>
  </r>
  <r>
    <x v="27"/>
    <x v="0"/>
    <x v="0"/>
    <x v="0"/>
    <n v="1"/>
    <x v="18"/>
    <n v="0.53749999999999998"/>
    <x v="22"/>
    <n v="1.2589562E-2"/>
    <x v="0"/>
    <x v="1"/>
    <x v="1"/>
    <x v="0"/>
    <n v="0"/>
  </r>
  <r>
    <x v="28"/>
    <x v="0"/>
    <x v="0"/>
    <x v="0"/>
    <n v="1"/>
    <x v="19"/>
    <n v="0.125"/>
    <x v="23"/>
    <n v="5.4457172999999998E-2"/>
    <x v="0"/>
    <x v="1"/>
    <x v="1"/>
    <x v="6"/>
    <n v="0.5"/>
  </r>
  <r>
    <x v="29"/>
    <x v="1"/>
    <x v="1"/>
    <x v="1"/>
    <n v="0"/>
    <x v="20"/>
    <n v="0.65"/>
    <x v="24"/>
    <n v="0.18249984599999999"/>
    <x v="1"/>
    <x v="1"/>
    <x v="0"/>
    <x v="2"/>
    <n v="0.2"/>
  </r>
  <r>
    <x v="30"/>
    <x v="1"/>
    <x v="1"/>
    <x v="0"/>
    <n v="1"/>
    <x v="10"/>
    <n v="0.33750000000000002"/>
    <x v="25"/>
    <n v="1.6908073999999999E-2"/>
    <x v="0"/>
    <x v="1"/>
    <x v="1"/>
    <x v="0"/>
    <n v="0"/>
  </r>
  <r>
    <x v="31"/>
    <x v="0"/>
    <x v="0"/>
    <x v="0"/>
    <n v="1"/>
    <x v="21"/>
    <n v="0.47499999999999998"/>
    <x v="14"/>
    <n v="0"/>
    <x v="1"/>
    <x v="1"/>
    <x v="0"/>
    <x v="0"/>
    <n v="0"/>
  </r>
  <r>
    <x v="32"/>
    <x v="1"/>
    <x v="1"/>
    <x v="1"/>
    <n v="0"/>
    <x v="10"/>
    <n v="0.33750000000000002"/>
    <x v="26"/>
    <n v="2.4349578E-2"/>
    <x v="0"/>
    <x v="1"/>
    <x v="1"/>
    <x v="4"/>
    <n v="0.1"/>
  </r>
  <r>
    <x v="33"/>
    <x v="0"/>
    <x v="0"/>
    <x v="0"/>
    <n v="1"/>
    <x v="22"/>
    <n v="2.5000000000000001E-2"/>
    <x v="27"/>
    <n v="7.7464841000000006E-2"/>
    <x v="0"/>
    <x v="1"/>
    <x v="1"/>
    <x v="6"/>
    <n v="0.5"/>
  </r>
  <r>
    <x v="34"/>
    <x v="0"/>
    <x v="0"/>
    <x v="0"/>
    <n v="1"/>
    <x v="1"/>
    <n v="0.35"/>
    <x v="28"/>
    <n v="1.3565496999999999E-2"/>
    <x v="0"/>
    <x v="1"/>
    <x v="1"/>
    <x v="0"/>
    <n v="0"/>
  </r>
  <r>
    <x v="35"/>
    <x v="0"/>
    <x v="0"/>
    <x v="0"/>
    <n v="1"/>
    <x v="1"/>
    <n v="0.35"/>
    <x v="29"/>
    <n v="0.110272458"/>
    <x v="0"/>
    <x v="1"/>
    <x v="1"/>
    <x v="0"/>
    <n v="0"/>
  </r>
  <r>
    <x v="36"/>
    <x v="1"/>
    <x v="1"/>
    <x v="0"/>
    <n v="1"/>
    <x v="23"/>
    <n v="1.2500000000000001E-2"/>
    <x v="21"/>
    <n v="7.2227388000000003E-2"/>
    <x v="0"/>
    <x v="0"/>
    <x v="0"/>
    <x v="2"/>
    <n v="0.2"/>
  </r>
  <r>
    <x v="37"/>
    <x v="1"/>
    <x v="1"/>
    <x v="0"/>
    <n v="1"/>
    <x v="1"/>
    <n v="0.35"/>
    <x v="30"/>
    <n v="1.5126993E-2"/>
    <x v="0"/>
    <x v="1"/>
    <x v="1"/>
    <x v="0"/>
    <n v="0"/>
  </r>
  <r>
    <x v="38"/>
    <x v="1"/>
    <x v="1"/>
    <x v="1"/>
    <n v="0"/>
    <x v="24"/>
    <n v="0.77500000000000002"/>
    <x v="31"/>
    <n v="0.156149601"/>
    <x v="1"/>
    <x v="1"/>
    <x v="0"/>
    <x v="0"/>
    <n v="0"/>
  </r>
  <r>
    <x v="39"/>
    <x v="1"/>
    <x v="1"/>
    <x v="1"/>
    <n v="0"/>
    <x v="25"/>
    <n v="0.1875"/>
    <x v="32"/>
    <n v="2.8212719000000001E-2"/>
    <x v="0"/>
    <x v="1"/>
    <x v="1"/>
    <x v="4"/>
    <n v="0.1"/>
  </r>
  <r>
    <x v="40"/>
    <x v="1"/>
    <x v="1"/>
    <x v="0"/>
    <n v="1"/>
    <x v="26"/>
    <n v="1.0375000000000001E-2"/>
    <x v="33"/>
    <n v="3.6597563E-2"/>
    <x v="0"/>
    <x v="0"/>
    <x v="0"/>
    <x v="2"/>
    <n v="0.2"/>
  </r>
  <r>
    <x v="41"/>
    <x v="0"/>
    <x v="0"/>
    <x v="0"/>
    <n v="1"/>
    <x v="1"/>
    <n v="0.35"/>
    <x v="7"/>
    <n v="1.4110459000000001E-2"/>
    <x v="0"/>
    <x v="1"/>
    <x v="1"/>
    <x v="0"/>
    <n v="0"/>
  </r>
  <r>
    <x v="42"/>
    <x v="0"/>
    <x v="0"/>
    <x v="0"/>
    <n v="1"/>
    <x v="17"/>
    <n v="0.28749999999999998"/>
    <x v="34"/>
    <n v="1.5330376999999999E-2"/>
    <x v="0"/>
    <x v="1"/>
    <x v="1"/>
    <x v="0"/>
    <n v="0"/>
  </r>
  <r>
    <x v="43"/>
    <x v="0"/>
    <x v="0"/>
    <x v="0"/>
    <n v="1"/>
    <x v="11"/>
    <n v="0.22500000000000001"/>
    <x v="35"/>
    <n v="1.6200520999999999E-2"/>
    <x v="0"/>
    <x v="1"/>
    <x v="1"/>
    <x v="0"/>
    <n v="0"/>
  </r>
  <r>
    <x v="44"/>
    <x v="1"/>
    <x v="1"/>
    <x v="1"/>
    <n v="0"/>
    <x v="3"/>
    <n v="0.48749999999999999"/>
    <x v="36"/>
    <n v="0.162314192"/>
    <x v="1"/>
    <x v="1"/>
    <x v="0"/>
    <x v="2"/>
    <n v="0.2"/>
  </r>
  <r>
    <x v="45"/>
    <x v="0"/>
    <x v="0"/>
    <x v="0"/>
    <n v="1"/>
    <x v="27"/>
    <n v="0.26250000000000001"/>
    <x v="25"/>
    <n v="1.6908073999999999E-2"/>
    <x v="0"/>
    <x v="1"/>
    <x v="1"/>
    <x v="0"/>
    <n v="0"/>
  </r>
  <r>
    <x v="46"/>
    <x v="0"/>
    <x v="0"/>
    <x v="0"/>
    <n v="1"/>
    <x v="1"/>
    <n v="0.35"/>
    <x v="19"/>
    <n v="1.5712554E-2"/>
    <x v="0"/>
    <x v="1"/>
    <x v="1"/>
    <x v="0"/>
    <n v="0"/>
  </r>
  <r>
    <x v="47"/>
    <x v="1"/>
    <x v="1"/>
    <x v="0"/>
    <n v="1"/>
    <x v="28"/>
    <n v="0.4"/>
    <x v="29"/>
    <n v="0.110272458"/>
    <x v="0"/>
    <x v="1"/>
    <x v="1"/>
    <x v="0"/>
    <n v="0"/>
  </r>
  <r>
    <x v="48"/>
    <x v="1"/>
    <x v="1"/>
    <x v="0"/>
    <n v="1"/>
    <x v="1"/>
    <n v="0.35"/>
    <x v="37"/>
    <n v="5.7970539000000001E-2"/>
    <x v="1"/>
    <x v="1"/>
    <x v="0"/>
    <x v="0"/>
    <n v="0"/>
  </r>
  <r>
    <x v="49"/>
    <x v="0"/>
    <x v="0"/>
    <x v="0"/>
    <n v="1"/>
    <x v="29"/>
    <n v="0.25"/>
    <x v="20"/>
    <n v="1.5468569999999999E-2"/>
    <x v="0"/>
    <x v="1"/>
    <x v="1"/>
    <x v="0"/>
    <n v="0"/>
  </r>
  <r>
    <x v="50"/>
    <x v="0"/>
    <x v="0"/>
    <x v="0"/>
    <n v="1"/>
    <x v="0"/>
    <n v="0.2"/>
    <x v="17"/>
    <n v="2.0494635000000001E-2"/>
    <x v="0"/>
    <x v="0"/>
    <x v="0"/>
    <x v="0"/>
    <n v="0"/>
  </r>
  <r>
    <x v="51"/>
    <x v="1"/>
    <x v="1"/>
    <x v="1"/>
    <n v="0"/>
    <x v="6"/>
    <n v="0.375"/>
    <x v="38"/>
    <n v="6.0507970000000001E-2"/>
    <x v="1"/>
    <x v="1"/>
    <x v="0"/>
    <x v="0"/>
    <n v="0"/>
  </r>
  <r>
    <x v="52"/>
    <x v="0"/>
    <x v="0"/>
    <x v="0"/>
    <n v="1"/>
    <x v="30"/>
    <n v="0.43125000000000002"/>
    <x v="39"/>
    <n v="1.2565163000000001E-2"/>
    <x v="0"/>
    <x v="1"/>
    <x v="1"/>
    <x v="0"/>
    <n v="0"/>
  </r>
  <r>
    <x v="53"/>
    <x v="0"/>
    <x v="0"/>
    <x v="0"/>
    <n v="1"/>
    <x v="31"/>
    <n v="0.21249999999999999"/>
    <x v="25"/>
    <n v="1.6908073999999999E-2"/>
    <x v="0"/>
    <x v="1"/>
    <x v="1"/>
    <x v="0"/>
    <n v="0"/>
  </r>
  <r>
    <x v="54"/>
    <x v="0"/>
    <x v="0"/>
    <x v="0"/>
    <n v="1"/>
    <x v="32"/>
    <n v="0.52500000000000002"/>
    <x v="40"/>
    <n v="1.4736618999999999E-2"/>
    <x v="0"/>
    <x v="1"/>
    <x v="1"/>
    <x v="0"/>
    <n v="0"/>
  </r>
  <r>
    <x v="55"/>
    <x v="0"/>
    <x v="0"/>
    <x v="0"/>
    <n v="1"/>
    <x v="1"/>
    <n v="0.35"/>
    <x v="1"/>
    <n v="0.13575255899999999"/>
    <x v="0"/>
    <x v="1"/>
    <x v="1"/>
    <x v="1"/>
    <n v="1"/>
  </r>
  <r>
    <x v="56"/>
    <x v="0"/>
    <x v="0"/>
    <x v="0"/>
    <n v="1"/>
    <x v="14"/>
    <n v="0.4375"/>
    <x v="3"/>
    <n v="1.5411575E-2"/>
    <x v="0"/>
    <x v="1"/>
    <x v="1"/>
    <x v="0"/>
    <n v="0"/>
  </r>
  <r>
    <x v="57"/>
    <x v="0"/>
    <x v="0"/>
    <x v="0"/>
    <n v="1"/>
    <x v="1"/>
    <n v="0.35"/>
    <x v="41"/>
    <n v="6.4411709999999997E-2"/>
    <x v="0"/>
    <x v="0"/>
    <x v="0"/>
    <x v="4"/>
    <n v="0.1"/>
  </r>
  <r>
    <x v="58"/>
    <x v="1"/>
    <x v="1"/>
    <x v="1"/>
    <n v="0"/>
    <x v="1"/>
    <n v="0.35"/>
    <x v="42"/>
    <n v="0.173919816"/>
    <x v="1"/>
    <x v="1"/>
    <x v="0"/>
    <x v="4"/>
    <n v="0.1"/>
  </r>
  <r>
    <x v="59"/>
    <x v="0"/>
    <x v="0"/>
    <x v="0"/>
    <n v="1"/>
    <x v="33"/>
    <n v="0.05"/>
    <x v="18"/>
    <n v="6.1044735000000003E-2"/>
    <x v="0"/>
    <x v="1"/>
    <x v="1"/>
    <x v="5"/>
    <n v="0.6"/>
  </r>
  <r>
    <x v="60"/>
    <x v="0"/>
    <x v="0"/>
    <x v="0"/>
    <n v="1"/>
    <x v="34"/>
    <n v="0.92500000000000004"/>
    <x v="13"/>
    <n v="1.5175789E-2"/>
    <x v="0"/>
    <x v="1"/>
    <x v="1"/>
    <x v="0"/>
    <n v="0"/>
  </r>
  <r>
    <x v="61"/>
    <x v="0"/>
    <x v="0"/>
    <x v="1"/>
    <n v="0"/>
    <x v="35"/>
    <n v="0.1125"/>
    <x v="43"/>
    <n v="2.9757820000000001E-2"/>
    <x v="0"/>
    <x v="1"/>
    <x v="1"/>
    <x v="2"/>
    <n v="0.2"/>
  </r>
  <r>
    <x v="62"/>
    <x v="1"/>
    <x v="1"/>
    <x v="1"/>
    <n v="0"/>
    <x v="0"/>
    <n v="0.2"/>
    <x v="44"/>
    <n v="7.6903678000000003E-2"/>
    <x v="1"/>
    <x v="1"/>
    <x v="0"/>
    <x v="4"/>
    <n v="0.1"/>
  </r>
  <r>
    <x v="63"/>
    <x v="0"/>
    <x v="0"/>
    <x v="1"/>
    <n v="0"/>
    <x v="36"/>
    <n v="0.55000000000000004"/>
    <x v="0"/>
    <n v="5.0748620000000001E-2"/>
    <x v="0"/>
    <x v="0"/>
    <x v="0"/>
    <x v="4"/>
    <n v="0.1"/>
  </r>
  <r>
    <x v="64"/>
    <x v="1"/>
    <x v="1"/>
    <x v="1"/>
    <n v="0"/>
    <x v="11"/>
    <n v="0.22500000000000001"/>
    <x v="45"/>
    <n v="1.8249985E-2"/>
    <x v="0"/>
    <x v="1"/>
    <x v="1"/>
    <x v="4"/>
    <n v="0.1"/>
  </r>
  <r>
    <x v="65"/>
    <x v="1"/>
    <x v="1"/>
    <x v="1"/>
    <n v="0"/>
    <x v="37"/>
    <n v="0.5625"/>
    <x v="46"/>
    <n v="0.32179836699999997"/>
    <x v="1"/>
    <x v="1"/>
    <x v="0"/>
    <x v="2"/>
    <n v="0.2"/>
  </r>
  <r>
    <x v="66"/>
    <x v="1"/>
    <x v="1"/>
    <x v="0"/>
    <n v="1"/>
    <x v="38"/>
    <n v="0.63749999999999996"/>
    <x v="47"/>
    <n v="5.1822148999999998E-2"/>
    <x v="1"/>
    <x v="1"/>
    <x v="0"/>
    <x v="0"/>
    <n v="0"/>
  </r>
  <r>
    <x v="67"/>
    <x v="1"/>
    <x v="1"/>
    <x v="1"/>
    <n v="0"/>
    <x v="39"/>
    <n v="0.3"/>
    <x v="48"/>
    <n v="3.7589697999999998E-2"/>
    <x v="0"/>
    <x v="1"/>
    <x v="1"/>
    <x v="3"/>
    <n v="0.3"/>
  </r>
  <r>
    <x v="68"/>
    <x v="0"/>
    <x v="0"/>
    <x v="0"/>
    <n v="1"/>
    <x v="1"/>
    <n v="0.35"/>
    <x v="7"/>
    <n v="1.4110459000000001E-2"/>
    <x v="0"/>
    <x v="1"/>
    <x v="1"/>
    <x v="0"/>
    <n v="0"/>
  </r>
  <r>
    <x v="69"/>
    <x v="0"/>
    <x v="0"/>
    <x v="0"/>
    <n v="1"/>
    <x v="40"/>
    <n v="0.51249999999999996"/>
    <x v="49"/>
    <n v="2.7537567999999998E-2"/>
    <x v="0"/>
    <x v="1"/>
    <x v="1"/>
    <x v="2"/>
    <n v="0.2"/>
  </r>
  <r>
    <x v="70"/>
    <x v="0"/>
    <x v="0"/>
    <x v="0"/>
    <n v="1"/>
    <x v="27"/>
    <n v="0.26250000000000001"/>
    <x v="50"/>
    <n v="2.2446504999999999E-2"/>
    <x v="0"/>
    <x v="0"/>
    <x v="0"/>
    <x v="4"/>
    <n v="0.1"/>
  </r>
  <r>
    <x v="71"/>
    <x v="1"/>
    <x v="1"/>
    <x v="1"/>
    <n v="0"/>
    <x v="41"/>
    <n v="0.6"/>
    <x v="5"/>
    <n v="5.0610427999999999E-2"/>
    <x v="1"/>
    <x v="1"/>
    <x v="0"/>
    <x v="0"/>
    <n v="0"/>
  </r>
  <r>
    <x v="72"/>
    <x v="0"/>
    <x v="0"/>
    <x v="1"/>
    <n v="0"/>
    <x v="1"/>
    <n v="0.35"/>
    <x v="1"/>
    <n v="0.13575255899999999"/>
    <x v="0"/>
    <x v="1"/>
    <x v="1"/>
    <x v="1"/>
    <n v="1"/>
  </r>
  <r>
    <x v="73"/>
    <x v="0"/>
    <x v="0"/>
    <x v="0"/>
    <n v="1"/>
    <x v="39"/>
    <n v="0.3"/>
    <x v="4"/>
    <n v="2.5374310000000001E-2"/>
    <x v="0"/>
    <x v="0"/>
    <x v="0"/>
    <x v="0"/>
    <n v="0"/>
  </r>
  <r>
    <x v="74"/>
    <x v="1"/>
    <x v="1"/>
    <x v="1"/>
    <n v="0"/>
    <x v="32"/>
    <n v="0.52500000000000002"/>
    <x v="4"/>
    <n v="2.5374310000000001E-2"/>
    <x v="0"/>
    <x v="0"/>
    <x v="0"/>
    <x v="0"/>
    <n v="0"/>
  </r>
  <r>
    <x v="75"/>
    <x v="1"/>
    <x v="1"/>
    <x v="1"/>
    <n v="0"/>
    <x v="10"/>
    <n v="0.33750000000000002"/>
    <x v="51"/>
    <n v="2.70496E-2"/>
    <x v="0"/>
    <x v="0"/>
    <x v="0"/>
    <x v="4"/>
    <n v="0.1"/>
  </r>
  <r>
    <x v="76"/>
    <x v="0"/>
    <x v="0"/>
    <x v="0"/>
    <n v="1"/>
    <x v="5"/>
    <n v="0.38750000000000001"/>
    <x v="52"/>
    <n v="9.8561237999999995E-2"/>
    <x v="1"/>
    <x v="1"/>
    <x v="0"/>
    <x v="0"/>
    <n v="0"/>
  </r>
  <r>
    <x v="77"/>
    <x v="0"/>
    <x v="0"/>
    <x v="0"/>
    <n v="1"/>
    <x v="1"/>
    <n v="0.35"/>
    <x v="53"/>
    <n v="1.8542764999999999E-2"/>
    <x v="0"/>
    <x v="1"/>
    <x v="1"/>
    <x v="0"/>
    <n v="0"/>
  </r>
  <r>
    <x v="78"/>
    <x v="1"/>
    <x v="1"/>
    <x v="0"/>
    <n v="1"/>
    <x v="33"/>
    <n v="0.05"/>
    <x v="54"/>
    <n v="2.1730754000000001E-2"/>
    <x v="0"/>
    <x v="1"/>
    <x v="1"/>
    <x v="2"/>
    <n v="0.2"/>
  </r>
  <r>
    <x v="79"/>
    <x v="0"/>
    <x v="0"/>
    <x v="0"/>
    <n v="1"/>
    <x v="13"/>
    <n v="0.32500000000000001"/>
    <x v="3"/>
    <n v="1.5411575E-2"/>
    <x v="0"/>
    <x v="1"/>
    <x v="1"/>
    <x v="0"/>
    <n v="0"/>
  </r>
  <r>
    <x v="80"/>
    <x v="1"/>
    <x v="1"/>
    <x v="1"/>
    <n v="0"/>
    <x v="42"/>
    <n v="0.58750000000000002"/>
    <x v="55"/>
    <n v="0.10257896699999999"/>
    <x v="1"/>
    <x v="1"/>
    <x v="0"/>
    <x v="2"/>
    <n v="0.2"/>
  </r>
  <r>
    <x v="81"/>
    <x v="0"/>
    <x v="0"/>
    <x v="0"/>
    <n v="1"/>
    <x v="12"/>
    <n v="0.41249999999999998"/>
    <x v="56"/>
    <n v="9.75935E-3"/>
    <x v="1"/>
    <x v="1"/>
    <x v="0"/>
    <x v="0"/>
    <n v="0"/>
  </r>
  <r>
    <x v="82"/>
    <x v="0"/>
    <x v="0"/>
    <x v="0"/>
    <n v="1"/>
    <x v="42"/>
    <n v="0.58750000000000002"/>
    <x v="57"/>
    <n v="1.7566829999999999E-2"/>
    <x v="0"/>
    <x v="1"/>
    <x v="1"/>
    <x v="0"/>
    <n v="0"/>
  </r>
  <r>
    <x v="83"/>
    <x v="1"/>
    <x v="1"/>
    <x v="1"/>
    <n v="0"/>
    <x v="1"/>
    <n v="0.35"/>
    <x v="58"/>
    <n v="4.6844879999999998E-2"/>
    <x v="0"/>
    <x v="0"/>
    <x v="0"/>
    <x v="4"/>
    <n v="0.1"/>
  </r>
  <r>
    <x v="84"/>
    <x v="1"/>
    <x v="1"/>
    <x v="1"/>
    <n v="0"/>
    <x v="25"/>
    <n v="0.1875"/>
    <x v="59"/>
    <n v="1.4102261E-2"/>
    <x v="0"/>
    <x v="1"/>
    <x v="1"/>
    <x v="0"/>
    <n v="0"/>
  </r>
  <r>
    <x v="85"/>
    <x v="0"/>
    <x v="0"/>
    <x v="0"/>
    <n v="1"/>
    <x v="29"/>
    <n v="0.25"/>
    <x v="60"/>
    <n v="1.9217722E-2"/>
    <x v="0"/>
    <x v="1"/>
    <x v="1"/>
    <x v="0"/>
    <n v="0"/>
  </r>
  <r>
    <x v="86"/>
    <x v="0"/>
    <x v="0"/>
    <x v="0"/>
    <n v="1"/>
    <x v="43"/>
    <n v="0.23749999999999999"/>
    <x v="3"/>
    <n v="1.5411575E-2"/>
    <x v="0"/>
    <x v="1"/>
    <x v="1"/>
    <x v="0"/>
    <n v="0"/>
  </r>
  <r>
    <x v="87"/>
    <x v="0"/>
    <x v="0"/>
    <x v="0"/>
    <n v="1"/>
    <x v="1"/>
    <n v="0.35"/>
    <x v="3"/>
    <n v="1.5411575E-2"/>
    <x v="0"/>
    <x v="1"/>
    <x v="1"/>
    <x v="0"/>
    <n v="0"/>
  </r>
  <r>
    <x v="88"/>
    <x v="1"/>
    <x v="1"/>
    <x v="1"/>
    <n v="0"/>
    <x v="44"/>
    <n v="0.7"/>
    <x v="36"/>
    <n v="0.162314192"/>
    <x v="1"/>
    <x v="1"/>
    <x v="0"/>
    <x v="4"/>
    <n v="0.1"/>
  </r>
  <r>
    <x v="89"/>
    <x v="1"/>
    <x v="1"/>
    <x v="1"/>
    <n v="0"/>
    <x v="2"/>
    <n v="0.3125"/>
    <x v="0"/>
    <n v="5.0748620000000001E-2"/>
    <x v="0"/>
    <x v="0"/>
    <x v="0"/>
    <x v="4"/>
    <n v="0.1"/>
  </r>
  <r>
    <x v="90"/>
    <x v="0"/>
    <x v="0"/>
    <x v="0"/>
    <n v="1"/>
    <x v="12"/>
    <n v="0.41249999999999998"/>
    <x v="3"/>
    <n v="1.5411575E-2"/>
    <x v="0"/>
    <x v="1"/>
    <x v="1"/>
    <x v="0"/>
    <n v="0"/>
  </r>
  <r>
    <x v="91"/>
    <x v="0"/>
    <x v="0"/>
    <x v="1"/>
    <n v="0"/>
    <x v="45"/>
    <n v="0.27500000000000002"/>
    <x v="61"/>
    <n v="2.0527231E-2"/>
    <x v="0"/>
    <x v="1"/>
    <x v="1"/>
    <x v="0"/>
    <n v="0"/>
  </r>
  <r>
    <x v="92"/>
    <x v="0"/>
    <x v="0"/>
    <x v="0"/>
    <n v="1"/>
    <x v="1"/>
    <n v="0.35"/>
    <x v="17"/>
    <n v="2.0494635000000001E-2"/>
    <x v="0"/>
    <x v="0"/>
    <x v="0"/>
    <x v="0"/>
    <n v="0"/>
  </r>
  <r>
    <x v="93"/>
    <x v="0"/>
    <x v="0"/>
    <x v="0"/>
    <n v="1"/>
    <x v="2"/>
    <n v="0.3125"/>
    <x v="62"/>
    <n v="1.3760684E-2"/>
    <x v="0"/>
    <x v="1"/>
    <x v="1"/>
    <x v="0"/>
    <n v="0"/>
  </r>
  <r>
    <x v="94"/>
    <x v="0"/>
    <x v="0"/>
    <x v="1"/>
    <n v="0"/>
    <x v="3"/>
    <n v="0.48749999999999999"/>
    <x v="63"/>
    <n v="5.6848214000000001E-2"/>
    <x v="0"/>
    <x v="1"/>
    <x v="1"/>
    <x v="6"/>
    <n v="0.5"/>
  </r>
  <r>
    <x v="95"/>
    <x v="0"/>
    <x v="0"/>
    <x v="0"/>
    <n v="1"/>
    <x v="10"/>
    <n v="0.33750000000000002"/>
    <x v="4"/>
    <n v="2.5374310000000001E-2"/>
    <x v="0"/>
    <x v="0"/>
    <x v="0"/>
    <x v="0"/>
    <n v="0"/>
  </r>
  <r>
    <x v="96"/>
    <x v="1"/>
    <x v="1"/>
    <x v="1"/>
    <n v="0"/>
    <x v="43"/>
    <n v="0.23749999999999999"/>
    <x v="64"/>
    <n v="5.85561E-2"/>
    <x v="1"/>
    <x v="1"/>
    <x v="0"/>
    <x v="0"/>
    <n v="0"/>
  </r>
  <r>
    <x v="97"/>
    <x v="0"/>
    <x v="0"/>
    <x v="1"/>
    <n v="0"/>
    <x v="1"/>
    <n v="0.35"/>
    <x v="65"/>
    <n v="4.5771352000000001E-2"/>
    <x v="0"/>
    <x v="1"/>
    <x v="1"/>
    <x v="3"/>
    <n v="0.3"/>
  </r>
  <r>
    <x v="98"/>
    <x v="1"/>
    <x v="1"/>
    <x v="0"/>
    <n v="1"/>
    <x v="13"/>
    <n v="0.32500000000000001"/>
    <x v="64"/>
    <n v="5.85561E-2"/>
    <x v="1"/>
    <x v="1"/>
    <x v="0"/>
    <x v="0"/>
    <n v="0"/>
  </r>
  <r>
    <x v="99"/>
    <x v="0"/>
    <x v="0"/>
    <x v="0"/>
    <n v="1"/>
    <x v="28"/>
    <n v="0.4"/>
    <x v="30"/>
    <n v="1.5126993E-2"/>
    <x v="0"/>
    <x v="1"/>
    <x v="1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792"/>
    <b v="1"/>
    <x v="0"/>
    <s v="Female"/>
    <n v="1"/>
    <n v="20"/>
    <n v="0.2"/>
    <x v="0"/>
    <x v="0"/>
    <b v="0"/>
    <b v="1"/>
    <b v="0"/>
    <n v="0"/>
    <n v="1"/>
    <n v="0"/>
    <n v="0"/>
    <n v="0"/>
  </r>
  <r>
    <n v="793"/>
    <b v="1"/>
    <x v="0"/>
    <s v="Male"/>
    <n v="0"/>
    <n v="35"/>
    <n v="0.35"/>
    <x v="1"/>
    <x v="1"/>
    <b v="0"/>
    <b v="0"/>
    <b v="1"/>
    <n v="0"/>
    <n v="0"/>
    <n v="1"/>
    <n v="10"/>
    <n v="1"/>
  </r>
  <r>
    <n v="794"/>
    <b v="1"/>
    <x v="0"/>
    <s v="Female"/>
    <n v="1"/>
    <n v="35"/>
    <n v="0.35"/>
    <x v="2"/>
    <x v="2"/>
    <b v="1"/>
    <b v="0"/>
    <b v="0"/>
    <n v="1"/>
    <n v="0"/>
    <n v="0"/>
    <n v="0"/>
    <n v="0"/>
  </r>
  <r>
    <n v="795"/>
    <b v="1"/>
    <x v="0"/>
    <s v="Female"/>
    <n v="1"/>
    <n v="31.25"/>
    <n v="0.3125"/>
    <x v="3"/>
    <x v="3"/>
    <b v="0"/>
    <b v="0"/>
    <b v="1"/>
    <n v="0"/>
    <n v="0"/>
    <n v="1"/>
    <n v="0"/>
    <n v="0"/>
  </r>
  <r>
    <n v="796"/>
    <b v="1"/>
    <x v="0"/>
    <s v="Female"/>
    <n v="1"/>
    <n v="48.75"/>
    <n v="0.48749999999999999"/>
    <x v="4"/>
    <x v="4"/>
    <b v="0"/>
    <b v="1"/>
    <b v="0"/>
    <n v="0"/>
    <n v="1"/>
    <n v="0"/>
    <n v="0"/>
    <n v="0"/>
  </r>
  <r>
    <n v="797"/>
    <b v="0"/>
    <x v="1"/>
    <s v="Male"/>
    <n v="0"/>
    <n v="61.250000000000007"/>
    <n v="0.61250000000000004"/>
    <x v="5"/>
    <x v="5"/>
    <b v="1"/>
    <b v="0"/>
    <b v="0"/>
    <n v="1"/>
    <n v="0"/>
    <n v="0"/>
    <n v="0"/>
    <n v="0"/>
  </r>
  <r>
    <n v="798"/>
    <b v="0"/>
    <x v="1"/>
    <s v="Male"/>
    <n v="0"/>
    <n v="38.75"/>
    <n v="0.38750000000000001"/>
    <x v="6"/>
    <x v="6"/>
    <b v="0"/>
    <b v="0"/>
    <b v="1"/>
    <n v="0"/>
    <n v="0"/>
    <n v="1"/>
    <n v="0"/>
    <n v="0"/>
  </r>
  <r>
    <n v="799"/>
    <b v="1"/>
    <x v="0"/>
    <s v="Female"/>
    <n v="1"/>
    <n v="37.5"/>
    <n v="0.375"/>
    <x v="7"/>
    <x v="7"/>
    <b v="0"/>
    <b v="0"/>
    <b v="1"/>
    <n v="0"/>
    <n v="0"/>
    <n v="1"/>
    <n v="0"/>
    <n v="0"/>
  </r>
  <r>
    <n v="800"/>
    <b v="1"/>
    <x v="0"/>
    <s v="Male"/>
    <n v="0"/>
    <n v="37.5"/>
    <n v="0.375"/>
    <x v="8"/>
    <x v="8"/>
    <b v="0"/>
    <b v="0"/>
    <b v="1"/>
    <n v="0"/>
    <n v="0"/>
    <n v="1"/>
    <n v="2"/>
    <n v="0.2"/>
  </r>
  <r>
    <n v="801"/>
    <b v="1"/>
    <x v="0"/>
    <s v="Female"/>
    <n v="1"/>
    <n v="42.5"/>
    <n v="0.42499999999999999"/>
    <x v="4"/>
    <x v="4"/>
    <b v="0"/>
    <b v="1"/>
    <b v="0"/>
    <n v="0"/>
    <n v="1"/>
    <n v="0"/>
    <n v="0"/>
    <n v="0"/>
  </r>
  <r>
    <n v="802"/>
    <b v="0"/>
    <x v="1"/>
    <s v="Male"/>
    <n v="0"/>
    <n v="38.75"/>
    <n v="0.38750000000000001"/>
    <x v="9"/>
    <x v="9"/>
    <b v="0"/>
    <b v="1"/>
    <b v="0"/>
    <n v="0"/>
    <n v="1"/>
    <n v="0"/>
    <n v="2"/>
    <n v="0.2"/>
  </r>
  <r>
    <n v="803"/>
    <b v="0"/>
    <x v="1"/>
    <s v="Female"/>
    <n v="1"/>
    <n v="13.750000000000002"/>
    <n v="0.13750000000000001"/>
    <x v="10"/>
    <x v="10"/>
    <b v="1"/>
    <b v="0"/>
    <b v="0"/>
    <n v="1"/>
    <n v="0"/>
    <n v="0"/>
    <n v="3"/>
    <n v="0.3"/>
  </r>
  <r>
    <n v="804"/>
    <b v="0"/>
    <x v="1"/>
    <s v="Female"/>
    <n v="1"/>
    <n v="0.52500000000000002"/>
    <n v="5.2500000000000003E-3"/>
    <x v="11"/>
    <x v="11"/>
    <b v="0"/>
    <b v="0"/>
    <b v="1"/>
    <n v="0"/>
    <n v="0"/>
    <n v="1"/>
    <n v="1"/>
    <n v="0.1"/>
  </r>
  <r>
    <n v="805"/>
    <b v="0"/>
    <x v="1"/>
    <s v="Female"/>
    <n v="1"/>
    <n v="33.75"/>
    <n v="0.33750000000000002"/>
    <x v="12"/>
    <x v="12"/>
    <b v="0"/>
    <b v="0"/>
    <b v="1"/>
    <n v="0"/>
    <n v="0"/>
    <n v="1"/>
    <n v="0"/>
    <n v="0"/>
  </r>
  <r>
    <n v="806"/>
    <b v="1"/>
    <x v="0"/>
    <s v="Female"/>
    <n v="1"/>
    <n v="38.75"/>
    <n v="0.38750000000000001"/>
    <x v="13"/>
    <x v="13"/>
    <b v="0"/>
    <b v="0"/>
    <b v="1"/>
    <n v="0"/>
    <n v="0"/>
    <n v="1"/>
    <n v="0"/>
    <n v="0"/>
  </r>
  <r>
    <n v="807"/>
    <b v="1"/>
    <x v="0"/>
    <s v="Female"/>
    <n v="1"/>
    <n v="48.75"/>
    <n v="0.48749999999999999"/>
    <x v="14"/>
    <x v="14"/>
    <b v="1"/>
    <b v="0"/>
    <b v="0"/>
    <n v="1"/>
    <n v="0"/>
    <n v="0"/>
    <n v="0"/>
    <n v="0"/>
  </r>
  <r>
    <n v="808"/>
    <b v="1"/>
    <x v="0"/>
    <s v="Male"/>
    <n v="0"/>
    <n v="22.5"/>
    <n v="0.22500000000000001"/>
    <x v="13"/>
    <x v="13"/>
    <b v="0"/>
    <b v="0"/>
    <b v="1"/>
    <n v="0"/>
    <n v="0"/>
    <n v="1"/>
    <n v="0"/>
    <n v="0"/>
  </r>
  <r>
    <n v="809"/>
    <b v="1"/>
    <x v="0"/>
    <s v="Female"/>
    <n v="1"/>
    <n v="48.75"/>
    <n v="0.48749999999999999"/>
    <x v="4"/>
    <x v="4"/>
    <b v="0"/>
    <b v="1"/>
    <b v="0"/>
    <n v="0"/>
    <n v="1"/>
    <n v="0"/>
    <n v="0"/>
    <n v="0"/>
  </r>
  <r>
    <n v="810"/>
    <b v="0"/>
    <x v="1"/>
    <s v="Male"/>
    <n v="0"/>
    <n v="41.25"/>
    <n v="0.41249999999999998"/>
    <x v="15"/>
    <x v="15"/>
    <b v="1"/>
    <b v="0"/>
    <b v="0"/>
    <n v="1"/>
    <n v="0"/>
    <n v="0"/>
    <n v="1"/>
    <n v="0.1"/>
  </r>
  <r>
    <n v="811"/>
    <b v="1"/>
    <x v="0"/>
    <s v="Female"/>
    <n v="1"/>
    <n v="32.5"/>
    <n v="0.32500000000000001"/>
    <x v="16"/>
    <x v="16"/>
    <b v="0"/>
    <b v="0"/>
    <b v="1"/>
    <n v="0"/>
    <n v="0"/>
    <n v="1"/>
    <n v="0"/>
    <n v="0"/>
  </r>
  <r>
    <n v="812"/>
    <b v="1"/>
    <x v="0"/>
    <s v="Female"/>
    <n v="1"/>
    <n v="48.75"/>
    <n v="0.48749999999999999"/>
    <x v="8"/>
    <x v="8"/>
    <b v="0"/>
    <b v="0"/>
    <b v="1"/>
    <n v="0"/>
    <n v="0"/>
    <n v="1"/>
    <n v="0"/>
    <n v="0"/>
  </r>
  <r>
    <n v="813"/>
    <b v="1"/>
    <x v="0"/>
    <s v="Female"/>
    <n v="1"/>
    <n v="43.75"/>
    <n v="0.4375"/>
    <x v="17"/>
    <x v="17"/>
    <b v="0"/>
    <b v="1"/>
    <b v="0"/>
    <n v="0"/>
    <n v="1"/>
    <n v="0"/>
    <n v="0"/>
    <n v="0"/>
  </r>
  <r>
    <n v="814"/>
    <b v="1"/>
    <x v="0"/>
    <s v="Male"/>
    <n v="0"/>
    <n v="7.5"/>
    <n v="7.4999999999999997E-2"/>
    <x v="18"/>
    <x v="18"/>
    <b v="0"/>
    <b v="0"/>
    <b v="1"/>
    <n v="0"/>
    <n v="0"/>
    <n v="1"/>
    <n v="6"/>
    <n v="0.6"/>
  </r>
  <r>
    <n v="815"/>
    <b v="1"/>
    <x v="0"/>
    <s v="Female"/>
    <n v="1"/>
    <n v="38.125"/>
    <n v="0.38124999999999998"/>
    <x v="19"/>
    <x v="19"/>
    <b v="0"/>
    <b v="0"/>
    <b v="1"/>
    <n v="0"/>
    <n v="0"/>
    <n v="1"/>
    <n v="0"/>
    <n v="0"/>
  </r>
  <r>
    <n v="816"/>
    <b v="1"/>
    <x v="0"/>
    <s v="Female"/>
    <n v="1"/>
    <n v="35"/>
    <n v="0.35"/>
    <x v="14"/>
    <x v="14"/>
    <b v="1"/>
    <b v="0"/>
    <b v="0"/>
    <n v="1"/>
    <n v="0"/>
    <n v="0"/>
    <n v="0"/>
    <n v="0"/>
  </r>
  <r>
    <n v="817"/>
    <b v="1"/>
    <x v="0"/>
    <s v="Male"/>
    <n v="0"/>
    <n v="28.749999999999996"/>
    <n v="0.28749999999999998"/>
    <x v="20"/>
    <x v="20"/>
    <b v="0"/>
    <b v="0"/>
    <b v="1"/>
    <n v="0"/>
    <n v="0"/>
    <n v="1"/>
    <n v="0"/>
    <n v="0"/>
  </r>
  <r>
    <n v="818"/>
    <b v="1"/>
    <x v="0"/>
    <s v="Female"/>
    <n v="1"/>
    <n v="38.75"/>
    <n v="0.38750000000000001"/>
    <x v="21"/>
    <x v="21"/>
    <b v="0"/>
    <b v="1"/>
    <b v="0"/>
    <n v="0"/>
    <n v="1"/>
    <n v="0"/>
    <n v="2"/>
    <n v="0.2"/>
  </r>
  <r>
    <n v="819"/>
    <b v="1"/>
    <x v="0"/>
    <s v="Female"/>
    <n v="1"/>
    <n v="53.75"/>
    <n v="0.53749999999999998"/>
    <x v="22"/>
    <x v="22"/>
    <b v="0"/>
    <b v="0"/>
    <b v="1"/>
    <n v="0"/>
    <n v="0"/>
    <n v="1"/>
    <n v="0"/>
    <n v="0"/>
  </r>
  <r>
    <n v="820"/>
    <b v="1"/>
    <x v="0"/>
    <s v="Female"/>
    <n v="1"/>
    <n v="12.5"/>
    <n v="0.125"/>
    <x v="23"/>
    <x v="23"/>
    <b v="0"/>
    <b v="0"/>
    <b v="1"/>
    <n v="0"/>
    <n v="0"/>
    <n v="1"/>
    <n v="5"/>
    <n v="0.5"/>
  </r>
  <r>
    <n v="821"/>
    <b v="0"/>
    <x v="1"/>
    <s v="Male"/>
    <n v="0"/>
    <n v="65"/>
    <n v="0.65"/>
    <x v="24"/>
    <x v="24"/>
    <b v="1"/>
    <b v="0"/>
    <b v="0"/>
    <n v="1"/>
    <n v="0"/>
    <n v="0"/>
    <n v="2"/>
    <n v="0.2"/>
  </r>
  <r>
    <n v="822"/>
    <b v="0"/>
    <x v="1"/>
    <s v="Female"/>
    <n v="1"/>
    <n v="33.75"/>
    <n v="0.33750000000000002"/>
    <x v="25"/>
    <x v="25"/>
    <b v="0"/>
    <b v="0"/>
    <b v="1"/>
    <n v="0"/>
    <n v="0"/>
    <n v="1"/>
    <n v="0"/>
    <n v="0"/>
  </r>
  <r>
    <n v="823"/>
    <b v="1"/>
    <x v="0"/>
    <s v="Female"/>
    <n v="1"/>
    <n v="47.5"/>
    <n v="0.47499999999999998"/>
    <x v="14"/>
    <x v="14"/>
    <b v="1"/>
    <b v="0"/>
    <b v="0"/>
    <n v="1"/>
    <n v="0"/>
    <n v="0"/>
    <n v="0"/>
    <n v="0"/>
  </r>
  <r>
    <n v="824"/>
    <b v="0"/>
    <x v="1"/>
    <s v="Male"/>
    <n v="0"/>
    <n v="33.75"/>
    <n v="0.33750000000000002"/>
    <x v="26"/>
    <x v="26"/>
    <b v="0"/>
    <b v="0"/>
    <b v="1"/>
    <n v="0"/>
    <n v="0"/>
    <n v="1"/>
    <n v="1"/>
    <n v="0.1"/>
  </r>
  <r>
    <n v="825"/>
    <b v="1"/>
    <x v="0"/>
    <s v="Female"/>
    <n v="1"/>
    <n v="2.5"/>
    <n v="2.5000000000000001E-2"/>
    <x v="27"/>
    <x v="27"/>
    <b v="0"/>
    <b v="0"/>
    <b v="1"/>
    <n v="0"/>
    <n v="0"/>
    <n v="1"/>
    <n v="5"/>
    <n v="0.5"/>
  </r>
  <r>
    <n v="826"/>
    <b v="1"/>
    <x v="0"/>
    <s v="Female"/>
    <n v="1"/>
    <n v="35"/>
    <n v="0.35"/>
    <x v="28"/>
    <x v="28"/>
    <b v="0"/>
    <b v="0"/>
    <b v="1"/>
    <n v="0"/>
    <n v="0"/>
    <n v="1"/>
    <n v="0"/>
    <n v="0"/>
  </r>
  <r>
    <n v="827"/>
    <b v="1"/>
    <x v="0"/>
    <s v="Female"/>
    <n v="1"/>
    <n v="35"/>
    <n v="0.35"/>
    <x v="29"/>
    <x v="29"/>
    <b v="0"/>
    <b v="0"/>
    <b v="1"/>
    <n v="0"/>
    <n v="0"/>
    <n v="1"/>
    <n v="0"/>
    <n v="0"/>
  </r>
  <r>
    <n v="828"/>
    <b v="0"/>
    <x v="1"/>
    <s v="Female"/>
    <n v="1"/>
    <n v="1.25"/>
    <n v="1.2500000000000001E-2"/>
    <x v="21"/>
    <x v="21"/>
    <b v="0"/>
    <b v="1"/>
    <b v="0"/>
    <n v="0"/>
    <n v="1"/>
    <n v="0"/>
    <n v="2"/>
    <n v="0.2"/>
  </r>
  <r>
    <n v="829"/>
    <b v="0"/>
    <x v="1"/>
    <s v="Female"/>
    <n v="1"/>
    <n v="35"/>
    <n v="0.35"/>
    <x v="30"/>
    <x v="30"/>
    <b v="0"/>
    <b v="0"/>
    <b v="1"/>
    <n v="0"/>
    <n v="0"/>
    <n v="1"/>
    <n v="0"/>
    <n v="0"/>
  </r>
  <r>
    <n v="830"/>
    <b v="0"/>
    <x v="1"/>
    <s v="Male"/>
    <n v="0"/>
    <n v="77.5"/>
    <n v="0.77500000000000002"/>
    <x v="31"/>
    <x v="31"/>
    <b v="1"/>
    <b v="0"/>
    <b v="0"/>
    <n v="1"/>
    <n v="0"/>
    <n v="0"/>
    <n v="0"/>
    <n v="0"/>
  </r>
  <r>
    <n v="831"/>
    <b v="0"/>
    <x v="1"/>
    <s v="Male"/>
    <n v="0"/>
    <n v="18.75"/>
    <n v="0.1875"/>
    <x v="32"/>
    <x v="32"/>
    <b v="0"/>
    <b v="0"/>
    <b v="1"/>
    <n v="0"/>
    <n v="0"/>
    <n v="1"/>
    <n v="1"/>
    <n v="0.1"/>
  </r>
  <r>
    <n v="832"/>
    <b v="0"/>
    <x v="1"/>
    <s v="Female"/>
    <n v="1"/>
    <n v="1.0375000000000001"/>
    <n v="1.0375000000000001E-2"/>
    <x v="33"/>
    <x v="33"/>
    <b v="0"/>
    <b v="1"/>
    <b v="0"/>
    <n v="0"/>
    <n v="1"/>
    <n v="0"/>
    <n v="2"/>
    <n v="0.2"/>
  </r>
  <r>
    <n v="833"/>
    <b v="1"/>
    <x v="0"/>
    <s v="Female"/>
    <n v="1"/>
    <n v="35"/>
    <n v="0.35"/>
    <x v="7"/>
    <x v="7"/>
    <b v="0"/>
    <b v="0"/>
    <b v="1"/>
    <n v="0"/>
    <n v="0"/>
    <n v="1"/>
    <n v="0"/>
    <n v="0"/>
  </r>
  <r>
    <n v="834"/>
    <b v="1"/>
    <x v="0"/>
    <s v="Female"/>
    <n v="1"/>
    <n v="28.749999999999996"/>
    <n v="0.28749999999999998"/>
    <x v="34"/>
    <x v="34"/>
    <b v="0"/>
    <b v="0"/>
    <b v="1"/>
    <n v="0"/>
    <n v="0"/>
    <n v="1"/>
    <n v="0"/>
    <n v="0"/>
  </r>
  <r>
    <n v="835"/>
    <b v="1"/>
    <x v="0"/>
    <s v="Female"/>
    <n v="1"/>
    <n v="22.5"/>
    <n v="0.22500000000000001"/>
    <x v="35"/>
    <x v="35"/>
    <b v="0"/>
    <b v="0"/>
    <b v="1"/>
    <n v="0"/>
    <n v="0"/>
    <n v="1"/>
    <n v="0"/>
    <n v="0"/>
  </r>
  <r>
    <n v="836"/>
    <b v="0"/>
    <x v="1"/>
    <s v="Male"/>
    <n v="0"/>
    <n v="48.75"/>
    <n v="0.48749999999999999"/>
    <x v="36"/>
    <x v="36"/>
    <b v="1"/>
    <b v="0"/>
    <b v="0"/>
    <n v="1"/>
    <n v="0"/>
    <n v="0"/>
    <n v="2"/>
    <n v="0.2"/>
  </r>
  <r>
    <n v="837"/>
    <b v="1"/>
    <x v="0"/>
    <s v="Female"/>
    <n v="1"/>
    <n v="26.25"/>
    <n v="0.26250000000000001"/>
    <x v="25"/>
    <x v="25"/>
    <b v="0"/>
    <b v="0"/>
    <b v="1"/>
    <n v="0"/>
    <n v="0"/>
    <n v="1"/>
    <n v="0"/>
    <n v="0"/>
  </r>
  <r>
    <n v="838"/>
    <b v="1"/>
    <x v="0"/>
    <s v="Female"/>
    <n v="1"/>
    <n v="35"/>
    <n v="0.35"/>
    <x v="19"/>
    <x v="19"/>
    <b v="0"/>
    <b v="0"/>
    <b v="1"/>
    <n v="0"/>
    <n v="0"/>
    <n v="1"/>
    <n v="0"/>
    <n v="0"/>
  </r>
  <r>
    <n v="839"/>
    <b v="0"/>
    <x v="1"/>
    <s v="Female"/>
    <n v="1"/>
    <n v="40"/>
    <n v="0.4"/>
    <x v="29"/>
    <x v="29"/>
    <b v="0"/>
    <b v="0"/>
    <b v="1"/>
    <n v="0"/>
    <n v="0"/>
    <n v="1"/>
    <n v="0"/>
    <n v="0"/>
  </r>
  <r>
    <n v="840"/>
    <b v="0"/>
    <x v="1"/>
    <s v="Female"/>
    <n v="1"/>
    <n v="35"/>
    <n v="0.35"/>
    <x v="37"/>
    <x v="37"/>
    <b v="1"/>
    <b v="0"/>
    <b v="0"/>
    <n v="1"/>
    <n v="0"/>
    <n v="0"/>
    <n v="0"/>
    <n v="0"/>
  </r>
  <r>
    <n v="841"/>
    <b v="1"/>
    <x v="0"/>
    <s v="Female"/>
    <n v="1"/>
    <n v="25"/>
    <n v="0.25"/>
    <x v="20"/>
    <x v="20"/>
    <b v="0"/>
    <b v="0"/>
    <b v="1"/>
    <n v="0"/>
    <n v="0"/>
    <n v="1"/>
    <n v="0"/>
    <n v="0"/>
  </r>
  <r>
    <n v="842"/>
    <b v="1"/>
    <x v="0"/>
    <s v="Female"/>
    <n v="1"/>
    <n v="20"/>
    <n v="0.2"/>
    <x v="17"/>
    <x v="17"/>
    <b v="0"/>
    <b v="1"/>
    <b v="0"/>
    <n v="0"/>
    <n v="1"/>
    <n v="0"/>
    <n v="0"/>
    <n v="0"/>
  </r>
  <r>
    <n v="843"/>
    <b v="0"/>
    <x v="1"/>
    <s v="Male"/>
    <n v="0"/>
    <n v="37.5"/>
    <n v="0.375"/>
    <x v="38"/>
    <x v="38"/>
    <b v="1"/>
    <b v="0"/>
    <b v="0"/>
    <n v="1"/>
    <n v="0"/>
    <n v="0"/>
    <n v="0"/>
    <n v="0"/>
  </r>
  <r>
    <n v="844"/>
    <b v="1"/>
    <x v="0"/>
    <s v="Female"/>
    <n v="1"/>
    <n v="43.125"/>
    <n v="0.43125000000000002"/>
    <x v="39"/>
    <x v="39"/>
    <b v="0"/>
    <b v="0"/>
    <b v="1"/>
    <n v="0"/>
    <n v="0"/>
    <n v="1"/>
    <n v="0"/>
    <n v="0"/>
  </r>
  <r>
    <n v="845"/>
    <b v="1"/>
    <x v="0"/>
    <s v="Female"/>
    <n v="1"/>
    <n v="21.25"/>
    <n v="0.21249999999999999"/>
    <x v="25"/>
    <x v="25"/>
    <b v="0"/>
    <b v="0"/>
    <b v="1"/>
    <n v="0"/>
    <n v="0"/>
    <n v="1"/>
    <n v="0"/>
    <n v="0"/>
  </r>
  <r>
    <n v="846"/>
    <b v="1"/>
    <x v="0"/>
    <s v="Female"/>
    <n v="1"/>
    <n v="52.5"/>
    <n v="0.52500000000000002"/>
    <x v="40"/>
    <x v="40"/>
    <b v="0"/>
    <b v="0"/>
    <b v="1"/>
    <n v="0"/>
    <n v="0"/>
    <n v="1"/>
    <n v="0"/>
    <n v="0"/>
  </r>
  <r>
    <n v="847"/>
    <b v="1"/>
    <x v="0"/>
    <s v="Female"/>
    <n v="1"/>
    <n v="35"/>
    <n v="0.35"/>
    <x v="1"/>
    <x v="1"/>
    <b v="0"/>
    <b v="0"/>
    <b v="1"/>
    <n v="0"/>
    <n v="0"/>
    <n v="1"/>
    <n v="10"/>
    <n v="1"/>
  </r>
  <r>
    <n v="848"/>
    <b v="1"/>
    <x v="0"/>
    <s v="Female"/>
    <n v="1"/>
    <n v="43.75"/>
    <n v="0.4375"/>
    <x v="3"/>
    <x v="3"/>
    <b v="0"/>
    <b v="0"/>
    <b v="1"/>
    <n v="0"/>
    <n v="0"/>
    <n v="1"/>
    <n v="0"/>
    <n v="0"/>
  </r>
  <r>
    <n v="849"/>
    <b v="1"/>
    <x v="0"/>
    <s v="Female"/>
    <n v="1"/>
    <n v="35"/>
    <n v="0.35"/>
    <x v="41"/>
    <x v="41"/>
    <b v="0"/>
    <b v="1"/>
    <b v="0"/>
    <n v="0"/>
    <n v="1"/>
    <n v="0"/>
    <n v="1"/>
    <n v="0.1"/>
  </r>
  <r>
    <n v="850"/>
    <b v="0"/>
    <x v="1"/>
    <s v="Male"/>
    <n v="0"/>
    <n v="35"/>
    <n v="0.35"/>
    <x v="42"/>
    <x v="42"/>
    <b v="1"/>
    <b v="0"/>
    <b v="0"/>
    <n v="1"/>
    <n v="0"/>
    <n v="0"/>
    <n v="1"/>
    <n v="0.1"/>
  </r>
  <r>
    <n v="851"/>
    <b v="1"/>
    <x v="0"/>
    <s v="Female"/>
    <n v="1"/>
    <n v="5"/>
    <n v="0.05"/>
    <x v="18"/>
    <x v="18"/>
    <b v="0"/>
    <b v="0"/>
    <b v="1"/>
    <n v="0"/>
    <n v="0"/>
    <n v="1"/>
    <n v="6"/>
    <n v="0.6"/>
  </r>
  <r>
    <n v="852"/>
    <b v="1"/>
    <x v="0"/>
    <s v="Female"/>
    <n v="1"/>
    <n v="92.5"/>
    <n v="0.92500000000000004"/>
    <x v="13"/>
    <x v="13"/>
    <b v="0"/>
    <b v="0"/>
    <b v="1"/>
    <n v="0"/>
    <n v="0"/>
    <n v="1"/>
    <n v="0"/>
    <n v="0"/>
  </r>
  <r>
    <n v="853"/>
    <b v="1"/>
    <x v="0"/>
    <s v="Male"/>
    <n v="0"/>
    <n v="11.25"/>
    <n v="0.1125"/>
    <x v="43"/>
    <x v="43"/>
    <b v="0"/>
    <b v="0"/>
    <b v="1"/>
    <n v="0"/>
    <n v="0"/>
    <n v="1"/>
    <n v="2"/>
    <n v="0.2"/>
  </r>
  <r>
    <n v="854"/>
    <b v="0"/>
    <x v="1"/>
    <s v="Male"/>
    <n v="0"/>
    <n v="20"/>
    <n v="0.2"/>
    <x v="44"/>
    <x v="44"/>
    <b v="1"/>
    <b v="0"/>
    <b v="0"/>
    <n v="1"/>
    <n v="0"/>
    <n v="0"/>
    <n v="1"/>
    <n v="0.1"/>
  </r>
  <r>
    <n v="855"/>
    <b v="1"/>
    <x v="0"/>
    <s v="Male"/>
    <n v="0"/>
    <n v="55.000000000000007"/>
    <n v="0.55000000000000004"/>
    <x v="0"/>
    <x v="0"/>
    <b v="0"/>
    <b v="1"/>
    <b v="0"/>
    <n v="0"/>
    <n v="1"/>
    <n v="0"/>
    <n v="1"/>
    <n v="0.1"/>
  </r>
  <r>
    <n v="856"/>
    <b v="0"/>
    <x v="1"/>
    <s v="Male"/>
    <n v="0"/>
    <n v="22.5"/>
    <n v="0.22500000000000001"/>
    <x v="45"/>
    <x v="45"/>
    <b v="0"/>
    <b v="0"/>
    <b v="1"/>
    <n v="0"/>
    <n v="0"/>
    <n v="1"/>
    <n v="1"/>
    <n v="0.1"/>
  </r>
  <r>
    <n v="857"/>
    <b v="0"/>
    <x v="1"/>
    <s v="Male"/>
    <n v="0"/>
    <n v="56.25"/>
    <n v="0.5625"/>
    <x v="46"/>
    <x v="46"/>
    <b v="1"/>
    <b v="0"/>
    <b v="0"/>
    <n v="1"/>
    <n v="0"/>
    <n v="0"/>
    <n v="2"/>
    <n v="0.2"/>
  </r>
  <r>
    <n v="858"/>
    <b v="0"/>
    <x v="1"/>
    <s v="Female"/>
    <n v="1"/>
    <n v="63.749999999999993"/>
    <n v="0.63749999999999996"/>
    <x v="47"/>
    <x v="47"/>
    <b v="1"/>
    <b v="0"/>
    <b v="0"/>
    <n v="1"/>
    <n v="0"/>
    <n v="0"/>
    <n v="0"/>
    <n v="0"/>
  </r>
  <r>
    <n v="859"/>
    <b v="0"/>
    <x v="1"/>
    <s v="Male"/>
    <n v="0"/>
    <n v="30"/>
    <n v="0.3"/>
    <x v="48"/>
    <x v="48"/>
    <b v="0"/>
    <b v="0"/>
    <b v="1"/>
    <n v="0"/>
    <n v="0"/>
    <n v="1"/>
    <n v="3"/>
    <n v="0.3"/>
  </r>
  <r>
    <n v="860"/>
    <b v="1"/>
    <x v="0"/>
    <s v="Female"/>
    <n v="1"/>
    <n v="35"/>
    <n v="0.35"/>
    <x v="7"/>
    <x v="7"/>
    <b v="0"/>
    <b v="0"/>
    <b v="1"/>
    <n v="0"/>
    <n v="0"/>
    <n v="1"/>
    <n v="0"/>
    <n v="0"/>
  </r>
  <r>
    <n v="861"/>
    <b v="1"/>
    <x v="0"/>
    <s v="Female"/>
    <n v="1"/>
    <n v="51.249999999999993"/>
    <n v="0.51249999999999996"/>
    <x v="49"/>
    <x v="49"/>
    <b v="0"/>
    <b v="0"/>
    <b v="1"/>
    <n v="0"/>
    <n v="0"/>
    <n v="1"/>
    <n v="2"/>
    <n v="0.2"/>
  </r>
  <r>
    <n v="862"/>
    <b v="1"/>
    <x v="0"/>
    <s v="Female"/>
    <n v="1"/>
    <n v="26.25"/>
    <n v="0.26250000000000001"/>
    <x v="50"/>
    <x v="50"/>
    <b v="0"/>
    <b v="1"/>
    <b v="0"/>
    <n v="0"/>
    <n v="1"/>
    <n v="0"/>
    <n v="1"/>
    <n v="0.1"/>
  </r>
  <r>
    <n v="863"/>
    <b v="0"/>
    <x v="1"/>
    <s v="Male"/>
    <n v="0"/>
    <n v="60"/>
    <n v="0.6"/>
    <x v="5"/>
    <x v="5"/>
    <b v="1"/>
    <b v="0"/>
    <b v="0"/>
    <n v="1"/>
    <n v="0"/>
    <n v="0"/>
    <n v="0"/>
    <n v="0"/>
  </r>
  <r>
    <n v="864"/>
    <b v="1"/>
    <x v="0"/>
    <s v="Male"/>
    <n v="0"/>
    <n v="35"/>
    <n v="0.35"/>
    <x v="1"/>
    <x v="1"/>
    <b v="0"/>
    <b v="0"/>
    <b v="1"/>
    <n v="0"/>
    <n v="0"/>
    <n v="1"/>
    <n v="10"/>
    <n v="1"/>
  </r>
  <r>
    <n v="865"/>
    <b v="1"/>
    <x v="0"/>
    <s v="Female"/>
    <n v="1"/>
    <n v="30"/>
    <n v="0.3"/>
    <x v="4"/>
    <x v="4"/>
    <b v="0"/>
    <b v="1"/>
    <b v="0"/>
    <n v="0"/>
    <n v="1"/>
    <n v="0"/>
    <n v="0"/>
    <n v="0"/>
  </r>
  <r>
    <n v="866"/>
    <b v="0"/>
    <x v="1"/>
    <s v="Male"/>
    <n v="0"/>
    <n v="52.5"/>
    <n v="0.52500000000000002"/>
    <x v="4"/>
    <x v="4"/>
    <b v="0"/>
    <b v="1"/>
    <b v="0"/>
    <n v="0"/>
    <n v="1"/>
    <n v="0"/>
    <n v="0"/>
    <n v="0"/>
  </r>
  <r>
    <n v="867"/>
    <b v="0"/>
    <x v="1"/>
    <s v="Male"/>
    <n v="0"/>
    <n v="33.75"/>
    <n v="0.33750000000000002"/>
    <x v="51"/>
    <x v="51"/>
    <b v="0"/>
    <b v="1"/>
    <b v="0"/>
    <n v="0"/>
    <n v="1"/>
    <n v="0"/>
    <n v="1"/>
    <n v="0.1"/>
  </r>
  <r>
    <n v="868"/>
    <b v="1"/>
    <x v="0"/>
    <s v="Female"/>
    <n v="1"/>
    <n v="38.75"/>
    <n v="0.38750000000000001"/>
    <x v="52"/>
    <x v="52"/>
    <b v="1"/>
    <b v="0"/>
    <b v="0"/>
    <n v="1"/>
    <n v="0"/>
    <n v="0"/>
    <n v="0"/>
    <n v="0"/>
  </r>
  <r>
    <n v="869"/>
    <b v="1"/>
    <x v="0"/>
    <s v="Female"/>
    <n v="1"/>
    <n v="35"/>
    <n v="0.35"/>
    <x v="53"/>
    <x v="53"/>
    <b v="0"/>
    <b v="0"/>
    <b v="1"/>
    <n v="0"/>
    <n v="0"/>
    <n v="1"/>
    <n v="0"/>
    <n v="0"/>
  </r>
  <r>
    <n v="870"/>
    <b v="0"/>
    <x v="1"/>
    <s v="Female"/>
    <n v="1"/>
    <n v="5"/>
    <n v="0.05"/>
    <x v="54"/>
    <x v="54"/>
    <b v="0"/>
    <b v="0"/>
    <b v="1"/>
    <n v="0"/>
    <n v="0"/>
    <n v="1"/>
    <n v="2"/>
    <n v="0.2"/>
  </r>
  <r>
    <n v="871"/>
    <b v="1"/>
    <x v="0"/>
    <s v="Female"/>
    <n v="1"/>
    <n v="32.5"/>
    <n v="0.32500000000000001"/>
    <x v="3"/>
    <x v="3"/>
    <b v="0"/>
    <b v="0"/>
    <b v="1"/>
    <n v="0"/>
    <n v="0"/>
    <n v="1"/>
    <n v="0"/>
    <n v="0"/>
  </r>
  <r>
    <n v="872"/>
    <b v="0"/>
    <x v="1"/>
    <s v="Male"/>
    <n v="0"/>
    <n v="58.75"/>
    <n v="0.58750000000000002"/>
    <x v="55"/>
    <x v="55"/>
    <b v="1"/>
    <b v="0"/>
    <b v="0"/>
    <n v="1"/>
    <n v="0"/>
    <n v="0"/>
    <n v="2"/>
    <n v="0.2"/>
  </r>
  <r>
    <n v="873"/>
    <b v="1"/>
    <x v="0"/>
    <s v="Female"/>
    <n v="1"/>
    <n v="41.25"/>
    <n v="0.41249999999999998"/>
    <x v="56"/>
    <x v="56"/>
    <b v="1"/>
    <b v="0"/>
    <b v="0"/>
    <n v="1"/>
    <n v="0"/>
    <n v="0"/>
    <n v="0"/>
    <n v="0"/>
  </r>
  <r>
    <n v="874"/>
    <b v="1"/>
    <x v="0"/>
    <s v="Female"/>
    <n v="1"/>
    <n v="58.75"/>
    <n v="0.58750000000000002"/>
    <x v="57"/>
    <x v="57"/>
    <b v="0"/>
    <b v="0"/>
    <b v="1"/>
    <n v="0"/>
    <n v="0"/>
    <n v="1"/>
    <n v="0"/>
    <n v="0"/>
  </r>
  <r>
    <n v="875"/>
    <b v="0"/>
    <x v="1"/>
    <s v="Male"/>
    <n v="0"/>
    <n v="35"/>
    <n v="0.35"/>
    <x v="58"/>
    <x v="58"/>
    <b v="0"/>
    <b v="1"/>
    <b v="0"/>
    <n v="0"/>
    <n v="1"/>
    <n v="0"/>
    <n v="1"/>
    <n v="0.1"/>
  </r>
  <r>
    <n v="876"/>
    <b v="0"/>
    <x v="1"/>
    <s v="Male"/>
    <n v="0"/>
    <n v="18.75"/>
    <n v="0.1875"/>
    <x v="59"/>
    <x v="59"/>
    <b v="0"/>
    <b v="0"/>
    <b v="1"/>
    <n v="0"/>
    <n v="0"/>
    <n v="1"/>
    <n v="0"/>
    <n v="0"/>
  </r>
  <r>
    <n v="877"/>
    <b v="1"/>
    <x v="0"/>
    <s v="Female"/>
    <n v="1"/>
    <n v="25"/>
    <n v="0.25"/>
    <x v="60"/>
    <x v="60"/>
    <b v="0"/>
    <b v="0"/>
    <b v="1"/>
    <n v="0"/>
    <n v="0"/>
    <n v="1"/>
    <n v="0"/>
    <n v="0"/>
  </r>
  <r>
    <n v="878"/>
    <b v="1"/>
    <x v="0"/>
    <s v="Female"/>
    <n v="1"/>
    <n v="23.75"/>
    <n v="0.23749999999999999"/>
    <x v="3"/>
    <x v="3"/>
    <b v="0"/>
    <b v="0"/>
    <b v="1"/>
    <n v="0"/>
    <n v="0"/>
    <n v="1"/>
    <n v="0"/>
    <n v="0"/>
  </r>
  <r>
    <n v="879"/>
    <b v="1"/>
    <x v="0"/>
    <s v="Female"/>
    <n v="1"/>
    <n v="35"/>
    <n v="0.35"/>
    <x v="3"/>
    <x v="3"/>
    <b v="0"/>
    <b v="0"/>
    <b v="1"/>
    <n v="0"/>
    <n v="0"/>
    <n v="1"/>
    <n v="0"/>
    <n v="0"/>
  </r>
  <r>
    <n v="880"/>
    <b v="0"/>
    <x v="1"/>
    <s v="Male"/>
    <n v="0"/>
    <n v="70"/>
    <n v="0.7"/>
    <x v="36"/>
    <x v="36"/>
    <b v="1"/>
    <b v="0"/>
    <b v="0"/>
    <n v="1"/>
    <n v="0"/>
    <n v="0"/>
    <n v="1"/>
    <n v="0.1"/>
  </r>
  <r>
    <n v="881"/>
    <b v="0"/>
    <x v="1"/>
    <s v="Male"/>
    <n v="0"/>
    <n v="31.25"/>
    <n v="0.3125"/>
    <x v="0"/>
    <x v="0"/>
    <b v="0"/>
    <b v="1"/>
    <b v="0"/>
    <n v="0"/>
    <n v="1"/>
    <n v="0"/>
    <n v="1"/>
    <n v="0.1"/>
  </r>
  <r>
    <n v="882"/>
    <b v="1"/>
    <x v="0"/>
    <s v="Female"/>
    <n v="1"/>
    <n v="41.25"/>
    <n v="0.41249999999999998"/>
    <x v="3"/>
    <x v="3"/>
    <b v="0"/>
    <b v="0"/>
    <b v="1"/>
    <n v="0"/>
    <n v="0"/>
    <n v="1"/>
    <n v="0"/>
    <n v="0"/>
  </r>
  <r>
    <n v="883"/>
    <b v="1"/>
    <x v="0"/>
    <s v="Male"/>
    <n v="0"/>
    <n v="27.500000000000004"/>
    <n v="0.27500000000000002"/>
    <x v="61"/>
    <x v="61"/>
    <b v="0"/>
    <b v="0"/>
    <b v="1"/>
    <n v="0"/>
    <n v="0"/>
    <n v="1"/>
    <n v="0"/>
    <n v="0"/>
  </r>
  <r>
    <n v="884"/>
    <b v="1"/>
    <x v="0"/>
    <s v="Female"/>
    <n v="1"/>
    <n v="35"/>
    <n v="0.35"/>
    <x v="17"/>
    <x v="17"/>
    <b v="0"/>
    <b v="1"/>
    <b v="0"/>
    <n v="0"/>
    <n v="1"/>
    <n v="0"/>
    <n v="0"/>
    <n v="0"/>
  </r>
  <r>
    <n v="885"/>
    <b v="1"/>
    <x v="0"/>
    <s v="Female"/>
    <n v="1"/>
    <n v="31.25"/>
    <n v="0.3125"/>
    <x v="62"/>
    <x v="62"/>
    <b v="0"/>
    <b v="0"/>
    <b v="1"/>
    <n v="0"/>
    <n v="0"/>
    <n v="1"/>
    <n v="0"/>
    <n v="0"/>
  </r>
  <r>
    <n v="886"/>
    <b v="1"/>
    <x v="0"/>
    <s v="Male"/>
    <n v="0"/>
    <n v="48.75"/>
    <n v="0.48749999999999999"/>
    <x v="63"/>
    <x v="63"/>
    <b v="0"/>
    <b v="0"/>
    <b v="1"/>
    <n v="0"/>
    <n v="0"/>
    <n v="1"/>
    <n v="5"/>
    <n v="0.5"/>
  </r>
  <r>
    <n v="887"/>
    <b v="1"/>
    <x v="0"/>
    <s v="Female"/>
    <n v="1"/>
    <n v="33.75"/>
    <n v="0.33750000000000002"/>
    <x v="4"/>
    <x v="4"/>
    <b v="0"/>
    <b v="1"/>
    <b v="0"/>
    <n v="0"/>
    <n v="1"/>
    <n v="0"/>
    <n v="0"/>
    <n v="0"/>
  </r>
  <r>
    <n v="888"/>
    <b v="0"/>
    <x v="1"/>
    <s v="Male"/>
    <n v="0"/>
    <n v="23.75"/>
    <n v="0.23749999999999999"/>
    <x v="64"/>
    <x v="64"/>
    <b v="1"/>
    <b v="0"/>
    <b v="0"/>
    <n v="1"/>
    <n v="0"/>
    <n v="0"/>
    <n v="0"/>
    <n v="0"/>
  </r>
  <r>
    <n v="889"/>
    <b v="1"/>
    <x v="0"/>
    <s v="Male"/>
    <n v="0"/>
    <n v="35"/>
    <n v="0.35"/>
    <x v="65"/>
    <x v="65"/>
    <b v="0"/>
    <b v="0"/>
    <b v="1"/>
    <n v="0"/>
    <n v="0"/>
    <n v="1"/>
    <n v="3"/>
    <n v="0.3"/>
  </r>
  <r>
    <n v="890"/>
    <b v="0"/>
    <x v="1"/>
    <s v="Female"/>
    <n v="1"/>
    <n v="32.5"/>
    <n v="0.32500000000000001"/>
    <x v="64"/>
    <x v="64"/>
    <b v="1"/>
    <b v="0"/>
    <b v="0"/>
    <n v="1"/>
    <n v="0"/>
    <n v="0"/>
    <n v="0"/>
    <n v="0"/>
  </r>
  <r>
    <n v="891"/>
    <b v="1"/>
    <x v="0"/>
    <s v="Female"/>
    <n v="1"/>
    <n v="40"/>
    <n v="0.4"/>
    <x v="30"/>
    <x v="30"/>
    <b v="0"/>
    <b v="0"/>
    <b v="1"/>
    <n v="0"/>
    <n v="0"/>
    <n v="1"/>
    <n v="0"/>
    <n v="0"/>
  </r>
  <r>
    <m/>
    <m/>
    <x v="2"/>
    <m/>
    <m/>
    <m/>
    <m/>
    <x v="66"/>
    <x v="6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D1ED0-87FB-4ECF-9CCF-E742E76AC92B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7" firstHeaderRow="0" firstDataRow="1" firstDataCol="1" rowPageCount="1" colPageCount="1"/>
  <pivotFields count="14"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1" showAll="0"/>
    <pivotField showAll="0"/>
    <pivotField numFmtId="44"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class_1" fld="9" baseField="0" baseItem="0"/>
    <dataField name="Sum of Pclass_2" fld="10" baseField="0" baseItem="0"/>
    <dataField name="Sum of Pclass_3" fld="11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834AB-0E34-4DF5-A6E2-0BC552ED8F5D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9" firstHeaderRow="1" firstDataRow="1" firstDataCol="1"/>
  <pivotFields count="14">
    <pivotField dataField="1" showAll="0"/>
    <pivotField showAll="0"/>
    <pivotField showAll="0"/>
    <pivotField showAll="0"/>
    <pivotField showAll="0"/>
    <pivotField numFmtId="1"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assengerId" fld="0" subtotal="count" baseField="12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4DDA-C179-4AC8-82E1-B98A538A7E4D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0" firstHeaderRow="1" firstDataRow="1" firstDataCol="1" rowPageCount="1" colPageCount="1"/>
  <pivotFields count="14">
    <pivotField dataField="1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Row" numFmtI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Count of PassengerId" fld="0" subtotal="count" baseField="5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C30B0-FE85-46EF-8C31-451021379BEC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D8" firstHeaderRow="0" firstDataRow="1" firstDataCol="1"/>
  <pivotFields count="1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" showAll="0"/>
    <pivotField showAll="0"/>
    <pivotField numFmtId="44"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9" baseField="0" baseItem="0"/>
    <dataField name="Sum of Pclass_3" fld="11" baseField="0" baseItem="0"/>
    <dataField name="Sum of Pclass_2" fld="10" baseField="0" baseItem="0"/>
  </dataFields>
  <chartFormats count="3">
    <chartFormat chart="2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5D019-B2E3-4BB5-BCD7-BB8E17EE4D10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 rowPageCount="1" colPageCount="1"/>
  <pivotFields count="14">
    <pivotField dataField="1" showAll="0"/>
    <pivotField axis="axisPage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1"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1" hier="-1"/>
  </pageFields>
  <dataFields count="1">
    <dataField name="Count of PassengerId" fld="0" subtotal="count" baseField="12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28885-0680-464E-A3AE-492E1C559C86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0" firstHeaderRow="1" firstDataRow="1" firstDataCol="1"/>
  <pivotFields count="14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numFmtId="1" showAll="0"/>
    <pivotField showAll="0"/>
    <pivotField axis="axisRow" numFmtId="44" showAll="0">
      <items count="67">
        <item x="14"/>
        <item x="56"/>
        <item x="39"/>
        <item x="22"/>
        <item x="28"/>
        <item x="12"/>
        <item x="62"/>
        <item x="59"/>
        <item x="7"/>
        <item x="40"/>
        <item x="30"/>
        <item x="13"/>
        <item x="34"/>
        <item x="16"/>
        <item x="3"/>
        <item x="20"/>
        <item x="19"/>
        <item x="35"/>
        <item x="11"/>
        <item x="25"/>
        <item x="6"/>
        <item x="57"/>
        <item x="45"/>
        <item x="53"/>
        <item x="60"/>
        <item x="17"/>
        <item x="61"/>
        <item x="54"/>
        <item x="50"/>
        <item x="26"/>
        <item x="4"/>
        <item x="51"/>
        <item x="49"/>
        <item x="32"/>
        <item x="43"/>
        <item x="33"/>
        <item x="48"/>
        <item x="65"/>
        <item x="58"/>
        <item x="8"/>
        <item x="5"/>
        <item x="0"/>
        <item x="9"/>
        <item x="47"/>
        <item x="23"/>
        <item x="63"/>
        <item x="37"/>
        <item x="64"/>
        <item x="2"/>
        <item x="38"/>
        <item x="18"/>
        <item x="41"/>
        <item x="21"/>
        <item x="44"/>
        <item x="27"/>
        <item x="52"/>
        <item x="55"/>
        <item x="15"/>
        <item x="29"/>
        <item x="1"/>
        <item x="31"/>
        <item x="36"/>
        <item x="42"/>
        <item x="24"/>
        <item x="10"/>
        <item x="4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Survived_(Cleaned)"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EA207-0F68-4E6A-916F-AAFB1146803F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U31:W48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7BD0-A4ED-4235-97D8-89267F2AF94A}">
  <dimension ref="A1"/>
  <sheetViews>
    <sheetView showGridLines="0" showRowColHeaders="0" tabSelected="1" zoomScale="85" zoomScaleNormal="85" workbookViewId="0">
      <selection activeCell="AC76" sqref="AC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4A7E-740D-4CFF-968E-6046BE0BF216}">
  <dimension ref="A2:D7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4" width="15" bestFit="1" customWidth="1"/>
    <col min="5" max="5" width="20" bestFit="1" customWidth="1"/>
  </cols>
  <sheetData>
    <row r="2" spans="1:4" x14ac:dyDescent="0.25">
      <c r="A2" s="15" t="s">
        <v>0</v>
      </c>
      <c r="B2" t="s">
        <v>20</v>
      </c>
    </row>
    <row r="4" spans="1:4" x14ac:dyDescent="0.25">
      <c r="A4" s="15" t="s">
        <v>17</v>
      </c>
      <c r="B4" t="s">
        <v>23</v>
      </c>
      <c r="C4" t="s">
        <v>24</v>
      </c>
      <c r="D4" t="s">
        <v>25</v>
      </c>
    </row>
    <row r="5" spans="1:4" x14ac:dyDescent="0.25">
      <c r="A5" s="16" t="s">
        <v>21</v>
      </c>
      <c r="B5" s="14">
        <v>17</v>
      </c>
      <c r="C5" s="14">
        <v>7</v>
      </c>
      <c r="D5" s="14">
        <v>12</v>
      </c>
    </row>
    <row r="6" spans="1:4" x14ac:dyDescent="0.25">
      <c r="A6" s="16" t="s">
        <v>22</v>
      </c>
      <c r="B6" s="14">
        <v>6</v>
      </c>
      <c r="C6" s="14">
        <v>13</v>
      </c>
      <c r="D6" s="14">
        <v>45</v>
      </c>
    </row>
    <row r="7" spans="1:4" x14ac:dyDescent="0.25">
      <c r="A7" s="16" t="s">
        <v>18</v>
      </c>
      <c r="B7" s="14">
        <v>23</v>
      </c>
      <c r="C7" s="14">
        <v>20</v>
      </c>
      <c r="D7" s="14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B049-EA43-4953-ABA5-980F9584EEC3}">
  <dimension ref="A1:B9"/>
  <sheetViews>
    <sheetView workbookViewId="0"/>
  </sheetViews>
  <sheetFormatPr defaultRowHeight="15" x14ac:dyDescent="0.25"/>
  <cols>
    <col min="1" max="1" width="13.140625" bestFit="1" customWidth="1"/>
    <col min="2" max="2" width="20" bestFit="1" customWidth="1"/>
  </cols>
  <sheetData>
    <row r="1" spans="1:2" x14ac:dyDescent="0.25">
      <c r="A1" s="15" t="s">
        <v>17</v>
      </c>
      <c r="B1" t="s">
        <v>19</v>
      </c>
    </row>
    <row r="2" spans="1:2" x14ac:dyDescent="0.25">
      <c r="A2" s="16">
        <v>0</v>
      </c>
      <c r="B2" s="14">
        <v>63</v>
      </c>
    </row>
    <row r="3" spans="1:2" x14ac:dyDescent="0.25">
      <c r="A3" s="16">
        <v>1</v>
      </c>
      <c r="B3" s="14">
        <v>14</v>
      </c>
    </row>
    <row r="4" spans="1:2" x14ac:dyDescent="0.25">
      <c r="A4" s="16">
        <v>2</v>
      </c>
      <c r="B4" s="14">
        <v>12</v>
      </c>
    </row>
    <row r="5" spans="1:2" x14ac:dyDescent="0.25">
      <c r="A5" s="16">
        <v>3</v>
      </c>
      <c r="B5" s="14">
        <v>3</v>
      </c>
    </row>
    <row r="6" spans="1:2" x14ac:dyDescent="0.25">
      <c r="A6" s="16">
        <v>5</v>
      </c>
      <c r="B6" s="14">
        <v>3</v>
      </c>
    </row>
    <row r="7" spans="1:2" x14ac:dyDescent="0.25">
      <c r="A7" s="16">
        <v>6</v>
      </c>
      <c r="B7" s="14">
        <v>2</v>
      </c>
    </row>
    <row r="8" spans="1:2" x14ac:dyDescent="0.25">
      <c r="A8" s="16">
        <v>10</v>
      </c>
      <c r="B8" s="14">
        <v>3</v>
      </c>
    </row>
    <row r="9" spans="1:2" x14ac:dyDescent="0.25">
      <c r="A9" s="16" t="s">
        <v>18</v>
      </c>
      <c r="B9" s="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DF34-D725-41F2-9AA4-36B0426ADBD6}">
  <dimension ref="A1:B50"/>
  <sheetViews>
    <sheetView workbookViewId="0">
      <selection sqref="A1:B50"/>
    </sheetView>
  </sheetViews>
  <sheetFormatPr defaultRowHeight="15" x14ac:dyDescent="0.25"/>
  <cols>
    <col min="1" max="1" width="14" bestFit="1" customWidth="1"/>
    <col min="2" max="2" width="20" bestFit="1" customWidth="1"/>
    <col min="3" max="3" width="22.28515625" bestFit="1" customWidth="1"/>
  </cols>
  <sheetData>
    <row r="1" spans="1:2" x14ac:dyDescent="0.25">
      <c r="A1" s="15" t="s">
        <v>14</v>
      </c>
      <c r="B1" t="s">
        <v>20</v>
      </c>
    </row>
    <row r="3" spans="1:2" x14ac:dyDescent="0.25">
      <c r="A3" s="15" t="s">
        <v>17</v>
      </c>
      <c r="B3" t="s">
        <v>19</v>
      </c>
    </row>
    <row r="4" spans="1:2" x14ac:dyDescent="0.25">
      <c r="A4" s="17">
        <v>0.52500000000000002</v>
      </c>
      <c r="B4" s="14">
        <v>1</v>
      </c>
    </row>
    <row r="5" spans="1:2" x14ac:dyDescent="0.25">
      <c r="A5" s="17">
        <v>1.0375000000000001</v>
      </c>
      <c r="B5" s="14">
        <v>1</v>
      </c>
    </row>
    <row r="6" spans="1:2" x14ac:dyDescent="0.25">
      <c r="A6" s="17">
        <v>1.25</v>
      </c>
      <c r="B6" s="14">
        <v>1</v>
      </c>
    </row>
    <row r="7" spans="1:2" x14ac:dyDescent="0.25">
      <c r="A7" s="17">
        <v>2.5</v>
      </c>
      <c r="B7" s="14">
        <v>1</v>
      </c>
    </row>
    <row r="8" spans="1:2" x14ac:dyDescent="0.25">
      <c r="A8" s="17">
        <v>5</v>
      </c>
      <c r="B8" s="14">
        <v>2</v>
      </c>
    </row>
    <row r="9" spans="1:2" x14ac:dyDescent="0.25">
      <c r="A9" s="17">
        <v>7.5</v>
      </c>
      <c r="B9" s="14">
        <v>1</v>
      </c>
    </row>
    <row r="10" spans="1:2" x14ac:dyDescent="0.25">
      <c r="A10" s="17">
        <v>11.25</v>
      </c>
      <c r="B10" s="14">
        <v>1</v>
      </c>
    </row>
    <row r="11" spans="1:2" x14ac:dyDescent="0.25">
      <c r="A11" s="17">
        <v>12.5</v>
      </c>
      <c r="B11" s="14">
        <v>1</v>
      </c>
    </row>
    <row r="12" spans="1:2" x14ac:dyDescent="0.25">
      <c r="A12" s="17">
        <v>13.750000000000002</v>
      </c>
      <c r="B12" s="14">
        <v>1</v>
      </c>
    </row>
    <row r="13" spans="1:2" x14ac:dyDescent="0.25">
      <c r="A13" s="17">
        <v>18.75</v>
      </c>
      <c r="B13" s="14">
        <v>2</v>
      </c>
    </row>
    <row r="14" spans="1:2" x14ac:dyDescent="0.25">
      <c r="A14" s="17">
        <v>20</v>
      </c>
      <c r="B14" s="14">
        <v>3</v>
      </c>
    </row>
    <row r="15" spans="1:2" x14ac:dyDescent="0.25">
      <c r="A15" s="17">
        <v>21.25</v>
      </c>
      <c r="B15" s="14">
        <v>1</v>
      </c>
    </row>
    <row r="16" spans="1:2" x14ac:dyDescent="0.25">
      <c r="A16" s="17">
        <v>22.5</v>
      </c>
      <c r="B16" s="14">
        <v>3</v>
      </c>
    </row>
    <row r="17" spans="1:2" x14ac:dyDescent="0.25">
      <c r="A17" s="17">
        <v>23.75</v>
      </c>
      <c r="B17" s="14">
        <v>2</v>
      </c>
    </row>
    <row r="18" spans="1:2" x14ac:dyDescent="0.25">
      <c r="A18" s="17">
        <v>25</v>
      </c>
      <c r="B18" s="14">
        <v>2</v>
      </c>
    </row>
    <row r="19" spans="1:2" x14ac:dyDescent="0.25">
      <c r="A19" s="17">
        <v>26.25</v>
      </c>
      <c r="B19" s="14">
        <v>2</v>
      </c>
    </row>
    <row r="20" spans="1:2" x14ac:dyDescent="0.25">
      <c r="A20" s="17">
        <v>27.500000000000004</v>
      </c>
      <c r="B20" s="14">
        <v>1</v>
      </c>
    </row>
    <row r="21" spans="1:2" x14ac:dyDescent="0.25">
      <c r="A21" s="17">
        <v>28.749999999999996</v>
      </c>
      <c r="B21" s="14">
        <v>2</v>
      </c>
    </row>
    <row r="22" spans="1:2" x14ac:dyDescent="0.25">
      <c r="A22" s="17">
        <v>30</v>
      </c>
      <c r="B22" s="14">
        <v>2</v>
      </c>
    </row>
    <row r="23" spans="1:2" x14ac:dyDescent="0.25">
      <c r="A23" s="17">
        <v>31.25</v>
      </c>
      <c r="B23" s="14">
        <v>3</v>
      </c>
    </row>
    <row r="24" spans="1:2" x14ac:dyDescent="0.25">
      <c r="A24" s="17">
        <v>32.5</v>
      </c>
      <c r="B24" s="14">
        <v>3</v>
      </c>
    </row>
    <row r="25" spans="1:2" x14ac:dyDescent="0.25">
      <c r="A25" s="17">
        <v>33.75</v>
      </c>
      <c r="B25" s="14">
        <v>5</v>
      </c>
    </row>
    <row r="26" spans="1:2" x14ac:dyDescent="0.25">
      <c r="A26" s="17">
        <v>35</v>
      </c>
      <c r="B26" s="14">
        <v>19</v>
      </c>
    </row>
    <row r="27" spans="1:2" x14ac:dyDescent="0.25">
      <c r="A27" s="17">
        <v>37.5</v>
      </c>
      <c r="B27" s="14">
        <v>3</v>
      </c>
    </row>
    <row r="28" spans="1:2" x14ac:dyDescent="0.25">
      <c r="A28" s="17">
        <v>38.125</v>
      </c>
      <c r="B28" s="14">
        <v>1</v>
      </c>
    </row>
    <row r="29" spans="1:2" x14ac:dyDescent="0.25">
      <c r="A29" s="17">
        <v>38.75</v>
      </c>
      <c r="B29" s="14">
        <v>5</v>
      </c>
    </row>
    <row r="30" spans="1:2" x14ac:dyDescent="0.25">
      <c r="A30" s="17">
        <v>40</v>
      </c>
      <c r="B30" s="14">
        <v>2</v>
      </c>
    </row>
    <row r="31" spans="1:2" x14ac:dyDescent="0.25">
      <c r="A31" s="17">
        <v>41.25</v>
      </c>
      <c r="B31" s="14">
        <v>3</v>
      </c>
    </row>
    <row r="32" spans="1:2" x14ac:dyDescent="0.25">
      <c r="A32" s="17">
        <v>42.5</v>
      </c>
      <c r="B32" s="14">
        <v>1</v>
      </c>
    </row>
    <row r="33" spans="1:2" x14ac:dyDescent="0.25">
      <c r="A33" s="17">
        <v>43.125</v>
      </c>
      <c r="B33" s="14">
        <v>1</v>
      </c>
    </row>
    <row r="34" spans="1:2" x14ac:dyDescent="0.25">
      <c r="A34" s="17">
        <v>43.75</v>
      </c>
      <c r="B34" s="14">
        <v>2</v>
      </c>
    </row>
    <row r="35" spans="1:2" x14ac:dyDescent="0.25">
      <c r="A35" s="17">
        <v>47.5</v>
      </c>
      <c r="B35" s="14">
        <v>1</v>
      </c>
    </row>
    <row r="36" spans="1:2" x14ac:dyDescent="0.25">
      <c r="A36" s="17">
        <v>48.75</v>
      </c>
      <c r="B36" s="14">
        <v>6</v>
      </c>
    </row>
    <row r="37" spans="1:2" x14ac:dyDescent="0.25">
      <c r="A37" s="17">
        <v>51.249999999999993</v>
      </c>
      <c r="B37" s="14">
        <v>1</v>
      </c>
    </row>
    <row r="38" spans="1:2" x14ac:dyDescent="0.25">
      <c r="A38" s="17">
        <v>52.5</v>
      </c>
      <c r="B38" s="14">
        <v>2</v>
      </c>
    </row>
    <row r="39" spans="1:2" x14ac:dyDescent="0.25">
      <c r="A39" s="17">
        <v>53.75</v>
      </c>
      <c r="B39" s="14">
        <v>1</v>
      </c>
    </row>
    <row r="40" spans="1:2" x14ac:dyDescent="0.25">
      <c r="A40" s="17">
        <v>55.000000000000007</v>
      </c>
      <c r="B40" s="14">
        <v>1</v>
      </c>
    </row>
    <row r="41" spans="1:2" x14ac:dyDescent="0.25">
      <c r="A41" s="17">
        <v>56.25</v>
      </c>
      <c r="B41" s="14">
        <v>1</v>
      </c>
    </row>
    <row r="42" spans="1:2" x14ac:dyDescent="0.25">
      <c r="A42" s="17">
        <v>58.75</v>
      </c>
      <c r="B42" s="14">
        <v>2</v>
      </c>
    </row>
    <row r="43" spans="1:2" x14ac:dyDescent="0.25">
      <c r="A43" s="17">
        <v>60</v>
      </c>
      <c r="B43" s="14">
        <v>1</v>
      </c>
    </row>
    <row r="44" spans="1:2" x14ac:dyDescent="0.25">
      <c r="A44" s="17">
        <v>61.250000000000007</v>
      </c>
      <c r="B44" s="14">
        <v>1</v>
      </c>
    </row>
    <row r="45" spans="1:2" x14ac:dyDescent="0.25">
      <c r="A45" s="17">
        <v>63.749999999999993</v>
      </c>
      <c r="B45" s="14">
        <v>1</v>
      </c>
    </row>
    <row r="46" spans="1:2" x14ac:dyDescent="0.25">
      <c r="A46" s="17">
        <v>65</v>
      </c>
      <c r="B46" s="14">
        <v>1</v>
      </c>
    </row>
    <row r="47" spans="1:2" x14ac:dyDescent="0.25">
      <c r="A47" s="17">
        <v>70</v>
      </c>
      <c r="B47" s="14">
        <v>1</v>
      </c>
    </row>
    <row r="48" spans="1:2" x14ac:dyDescent="0.25">
      <c r="A48" s="17">
        <v>77.5</v>
      </c>
      <c r="B48" s="14">
        <v>1</v>
      </c>
    </row>
    <row r="49" spans="1:2" x14ac:dyDescent="0.25">
      <c r="A49" s="17">
        <v>92.5</v>
      </c>
      <c r="B49" s="14">
        <v>1</v>
      </c>
    </row>
    <row r="50" spans="1:2" x14ac:dyDescent="0.25">
      <c r="A50" s="17" t="s">
        <v>18</v>
      </c>
      <c r="B50" s="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0BC-1EF7-4577-AF56-DA0BB9664087}">
  <dimension ref="A5:D8"/>
  <sheetViews>
    <sheetView workbookViewId="0">
      <selection activeCell="A5" sqref="A5:D8"/>
    </sheetView>
  </sheetViews>
  <sheetFormatPr defaultRowHeight="15" x14ac:dyDescent="0.25"/>
  <cols>
    <col min="1" max="1" width="13.140625" bestFit="1" customWidth="1"/>
    <col min="2" max="5" width="15" bestFit="1" customWidth="1"/>
    <col min="6" max="6" width="6.85546875" bestFit="1" customWidth="1"/>
    <col min="7" max="7" width="11.28515625" bestFit="1" customWidth="1"/>
    <col min="8" max="9" width="6.85546875" bestFit="1" customWidth="1"/>
    <col min="10" max="10" width="11.28515625" bestFit="1" customWidth="1"/>
  </cols>
  <sheetData>
    <row r="5" spans="1:4" x14ac:dyDescent="0.25">
      <c r="A5" s="15" t="s">
        <v>17</v>
      </c>
      <c r="B5" t="s">
        <v>23</v>
      </c>
      <c r="C5" t="s">
        <v>25</v>
      </c>
      <c r="D5" t="s">
        <v>24</v>
      </c>
    </row>
    <row r="6" spans="1:4" x14ac:dyDescent="0.25">
      <c r="A6" s="16" t="s">
        <v>10</v>
      </c>
      <c r="B6" s="14">
        <v>10</v>
      </c>
      <c r="C6" s="14">
        <v>41</v>
      </c>
      <c r="D6" s="14">
        <v>14</v>
      </c>
    </row>
    <row r="7" spans="1:4" x14ac:dyDescent="0.25">
      <c r="A7" s="16" t="s">
        <v>11</v>
      </c>
      <c r="B7" s="14">
        <v>13</v>
      </c>
      <c r="C7" s="14">
        <v>16</v>
      </c>
      <c r="D7" s="14">
        <v>6</v>
      </c>
    </row>
    <row r="8" spans="1:4" x14ac:dyDescent="0.25">
      <c r="A8" s="16" t="s">
        <v>18</v>
      </c>
      <c r="B8" s="14">
        <v>23</v>
      </c>
      <c r="C8" s="14">
        <v>57</v>
      </c>
      <c r="D8" s="1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5291-9512-48CD-A647-52841107D723}">
  <dimension ref="A1:B11"/>
  <sheetViews>
    <sheetView workbookViewId="0"/>
  </sheetViews>
  <sheetFormatPr defaultRowHeight="15" x14ac:dyDescent="0.25"/>
  <cols>
    <col min="1" max="1" width="18.7109375" bestFit="1" customWidth="1"/>
    <col min="2" max="2" width="20" bestFit="1" customWidth="1"/>
  </cols>
  <sheetData>
    <row r="1" spans="1:2" x14ac:dyDescent="0.25">
      <c r="A1" s="15" t="s">
        <v>13</v>
      </c>
      <c r="B1" t="s">
        <v>22</v>
      </c>
    </row>
    <row r="3" spans="1:2" x14ac:dyDescent="0.25">
      <c r="A3" s="15" t="s">
        <v>17</v>
      </c>
      <c r="B3" t="s">
        <v>19</v>
      </c>
    </row>
    <row r="4" spans="1:2" x14ac:dyDescent="0.25">
      <c r="A4" s="16">
        <v>0</v>
      </c>
      <c r="B4" s="14">
        <v>48</v>
      </c>
    </row>
    <row r="5" spans="1:2" x14ac:dyDescent="0.25">
      <c r="A5" s="16">
        <v>1</v>
      </c>
      <c r="B5" s="14">
        <v>3</v>
      </c>
    </row>
    <row r="6" spans="1:2" x14ac:dyDescent="0.25">
      <c r="A6" s="16">
        <v>2</v>
      </c>
      <c r="B6" s="14">
        <v>4</v>
      </c>
    </row>
    <row r="7" spans="1:2" x14ac:dyDescent="0.25">
      <c r="A7" s="16">
        <v>3</v>
      </c>
      <c r="B7" s="14">
        <v>1</v>
      </c>
    </row>
    <row r="8" spans="1:2" x14ac:dyDescent="0.25">
      <c r="A8" s="16">
        <v>5</v>
      </c>
      <c r="B8" s="14">
        <v>3</v>
      </c>
    </row>
    <row r="9" spans="1:2" x14ac:dyDescent="0.25">
      <c r="A9" s="16">
        <v>6</v>
      </c>
      <c r="B9" s="14">
        <v>2</v>
      </c>
    </row>
    <row r="10" spans="1:2" x14ac:dyDescent="0.25">
      <c r="A10" s="16">
        <v>10</v>
      </c>
      <c r="B10" s="14">
        <v>3</v>
      </c>
    </row>
    <row r="11" spans="1:2" x14ac:dyDescent="0.25">
      <c r="A11" s="16" t="s">
        <v>18</v>
      </c>
      <c r="B11" s="14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F9A0-AACA-413F-A149-B2AC0A30D552}">
  <dimension ref="A3:B70"/>
  <sheetViews>
    <sheetView topLeftCell="A35" workbookViewId="0">
      <selection activeCell="K70" sqref="K70"/>
    </sheetView>
  </sheetViews>
  <sheetFormatPr defaultRowHeight="15" x14ac:dyDescent="0.25"/>
  <cols>
    <col min="1" max="1" width="13.140625" bestFit="1" customWidth="1"/>
    <col min="2" max="2" width="27" bestFit="1" customWidth="1"/>
  </cols>
  <sheetData>
    <row r="3" spans="1:2" x14ac:dyDescent="0.25">
      <c r="A3" s="15" t="s">
        <v>17</v>
      </c>
      <c r="B3" t="s">
        <v>29</v>
      </c>
    </row>
    <row r="4" spans="1:2" x14ac:dyDescent="0.25">
      <c r="A4" s="18">
        <v>0</v>
      </c>
      <c r="B4" s="14">
        <v>3</v>
      </c>
    </row>
    <row r="5" spans="1:2" x14ac:dyDescent="0.25">
      <c r="A5" s="18">
        <v>0.975935</v>
      </c>
      <c r="B5" s="14">
        <v>1</v>
      </c>
    </row>
    <row r="6" spans="1:2" x14ac:dyDescent="0.25">
      <c r="A6" s="18">
        <v>1.2565163000000001</v>
      </c>
      <c r="B6" s="14">
        <v>1</v>
      </c>
    </row>
    <row r="7" spans="1:2" x14ac:dyDescent="0.25">
      <c r="A7" s="18">
        <v>1.2589562000000001</v>
      </c>
      <c r="B7" s="14">
        <v>1</v>
      </c>
    </row>
    <row r="8" spans="1:2" x14ac:dyDescent="0.25">
      <c r="A8" s="18">
        <v>1.3565497</v>
      </c>
      <c r="B8" s="14">
        <v>1</v>
      </c>
    </row>
    <row r="9" spans="1:2" x14ac:dyDescent="0.25">
      <c r="A9" s="18">
        <v>1.3614293</v>
      </c>
      <c r="B9" s="14">
        <v>1</v>
      </c>
    </row>
    <row r="10" spans="1:2" x14ac:dyDescent="0.25">
      <c r="A10" s="18">
        <v>1.3760684000000001</v>
      </c>
      <c r="B10" s="14">
        <v>1</v>
      </c>
    </row>
    <row r="11" spans="1:2" x14ac:dyDescent="0.25">
      <c r="A11" s="18">
        <v>1.4102261</v>
      </c>
      <c r="B11" s="14">
        <v>1</v>
      </c>
    </row>
    <row r="12" spans="1:2" x14ac:dyDescent="0.25">
      <c r="A12" s="18">
        <v>1.4110459</v>
      </c>
      <c r="B12" s="14">
        <v>3</v>
      </c>
    </row>
    <row r="13" spans="1:2" x14ac:dyDescent="0.25">
      <c r="A13" s="18">
        <v>1.4736619</v>
      </c>
      <c r="B13" s="14">
        <v>1</v>
      </c>
    </row>
    <row r="14" spans="1:2" x14ac:dyDescent="0.25">
      <c r="A14" s="18">
        <v>1.5126993</v>
      </c>
      <c r="B14" s="14">
        <v>2</v>
      </c>
    </row>
    <row r="15" spans="1:2" x14ac:dyDescent="0.25">
      <c r="A15" s="18">
        <v>1.5175789</v>
      </c>
      <c r="B15" s="14">
        <v>3</v>
      </c>
    </row>
    <row r="16" spans="1:2" x14ac:dyDescent="0.25">
      <c r="A16" s="18">
        <v>1.5330376999999999</v>
      </c>
      <c r="B16" s="14">
        <v>1</v>
      </c>
    </row>
    <row r="17" spans="1:2" x14ac:dyDescent="0.25">
      <c r="A17" s="18">
        <v>1.5395375</v>
      </c>
      <c r="B17" s="14">
        <v>1</v>
      </c>
    </row>
    <row r="18" spans="1:2" x14ac:dyDescent="0.25">
      <c r="A18" s="18">
        <v>1.5411575</v>
      </c>
      <c r="B18" s="14">
        <v>6</v>
      </c>
    </row>
    <row r="19" spans="1:2" x14ac:dyDescent="0.25">
      <c r="A19" s="18">
        <v>1.5468569999999999</v>
      </c>
      <c r="B19" s="14">
        <v>2</v>
      </c>
    </row>
    <row r="20" spans="1:2" x14ac:dyDescent="0.25">
      <c r="A20" s="18">
        <v>1.5712554000000001</v>
      </c>
      <c r="B20" s="14">
        <v>2</v>
      </c>
    </row>
    <row r="21" spans="1:2" x14ac:dyDescent="0.25">
      <c r="A21" s="18">
        <v>1.6200520999999999</v>
      </c>
      <c r="B21" s="14">
        <v>1</v>
      </c>
    </row>
    <row r="22" spans="1:2" x14ac:dyDescent="0.25">
      <c r="A22" s="18">
        <v>1.6623491000000001</v>
      </c>
      <c r="B22" s="14">
        <v>1</v>
      </c>
    </row>
    <row r="23" spans="1:2" x14ac:dyDescent="0.25">
      <c r="A23" s="18">
        <v>1.6908074</v>
      </c>
      <c r="B23" s="14">
        <v>3</v>
      </c>
    </row>
    <row r="24" spans="1:2" x14ac:dyDescent="0.25">
      <c r="A24" s="18">
        <v>1.6948673000000001</v>
      </c>
      <c r="B24" s="14">
        <v>1</v>
      </c>
    </row>
    <row r="25" spans="1:2" x14ac:dyDescent="0.25">
      <c r="A25" s="18">
        <v>1.7566829999999998</v>
      </c>
      <c r="B25" s="14">
        <v>1</v>
      </c>
    </row>
    <row r="26" spans="1:2" x14ac:dyDescent="0.25">
      <c r="A26" s="18">
        <v>1.8249985</v>
      </c>
      <c r="B26" s="14">
        <v>1</v>
      </c>
    </row>
    <row r="27" spans="1:2" x14ac:dyDescent="0.25">
      <c r="A27" s="18">
        <v>1.8542764999999999</v>
      </c>
      <c r="B27" s="14">
        <v>1</v>
      </c>
    </row>
    <row r="28" spans="1:2" x14ac:dyDescent="0.25">
      <c r="A28" s="18">
        <v>1.9217721999999999</v>
      </c>
      <c r="B28" s="14">
        <v>1</v>
      </c>
    </row>
    <row r="29" spans="1:2" x14ac:dyDescent="0.25">
      <c r="A29" s="18">
        <v>2.0494634999999999</v>
      </c>
      <c r="B29" s="14">
        <v>3</v>
      </c>
    </row>
    <row r="30" spans="1:2" x14ac:dyDescent="0.25">
      <c r="A30" s="18">
        <v>2.0527231000000001</v>
      </c>
      <c r="B30" s="14">
        <v>1</v>
      </c>
    </row>
    <row r="31" spans="1:2" x14ac:dyDescent="0.25">
      <c r="A31" s="18">
        <v>2.1730754000000001</v>
      </c>
      <c r="B31" s="14">
        <v>1</v>
      </c>
    </row>
    <row r="32" spans="1:2" x14ac:dyDescent="0.25">
      <c r="A32" s="18">
        <v>2.2446504999999997</v>
      </c>
      <c r="B32" s="14">
        <v>1</v>
      </c>
    </row>
    <row r="33" spans="1:2" x14ac:dyDescent="0.25">
      <c r="A33" s="18">
        <v>2.4349577999999998</v>
      </c>
      <c r="B33" s="14">
        <v>1</v>
      </c>
    </row>
    <row r="34" spans="1:2" x14ac:dyDescent="0.25">
      <c r="A34" s="18">
        <v>2.5374310000000002</v>
      </c>
      <c r="B34" s="14">
        <v>6</v>
      </c>
    </row>
    <row r="35" spans="1:2" x14ac:dyDescent="0.25">
      <c r="A35" s="18">
        <v>2.7049599999999998</v>
      </c>
      <c r="B35" s="14">
        <v>1</v>
      </c>
    </row>
    <row r="36" spans="1:2" x14ac:dyDescent="0.25">
      <c r="A36" s="18">
        <v>2.7537567999999997</v>
      </c>
      <c r="B36" s="14">
        <v>1</v>
      </c>
    </row>
    <row r="37" spans="1:2" x14ac:dyDescent="0.25">
      <c r="A37" s="18">
        <v>2.8212719000000002</v>
      </c>
      <c r="B37" s="14">
        <v>1</v>
      </c>
    </row>
    <row r="38" spans="1:2" x14ac:dyDescent="0.25">
      <c r="A38" s="18">
        <v>2.9757820000000001</v>
      </c>
      <c r="B38" s="14">
        <v>1</v>
      </c>
    </row>
    <row r="39" spans="1:2" x14ac:dyDescent="0.25">
      <c r="A39" s="18">
        <v>3.6597562999999997</v>
      </c>
      <c r="B39" s="14">
        <v>1</v>
      </c>
    </row>
    <row r="40" spans="1:2" x14ac:dyDescent="0.25">
      <c r="A40" s="18">
        <v>3.7589697999999996</v>
      </c>
      <c r="B40" s="14">
        <v>1</v>
      </c>
    </row>
    <row r="41" spans="1:2" x14ac:dyDescent="0.25">
      <c r="A41" s="18">
        <v>4.5771351999999998</v>
      </c>
      <c r="B41" s="14">
        <v>1</v>
      </c>
    </row>
    <row r="42" spans="1:2" x14ac:dyDescent="0.25">
      <c r="A42" s="18">
        <v>4.684488</v>
      </c>
      <c r="B42" s="14">
        <v>1</v>
      </c>
    </row>
    <row r="43" spans="1:2" x14ac:dyDescent="0.25">
      <c r="A43" s="18">
        <v>4.7137661</v>
      </c>
      <c r="B43" s="14">
        <v>2</v>
      </c>
    </row>
    <row r="44" spans="1:2" x14ac:dyDescent="0.25">
      <c r="A44" s="18">
        <v>5.0610428000000001</v>
      </c>
      <c r="B44" s="14">
        <v>2</v>
      </c>
    </row>
    <row r="45" spans="1:2" x14ac:dyDescent="0.25">
      <c r="A45" s="18">
        <v>5.0748620000000004</v>
      </c>
      <c r="B45" s="14">
        <v>3</v>
      </c>
    </row>
    <row r="46" spans="1:2" x14ac:dyDescent="0.25">
      <c r="A46" s="18">
        <v>5.1236588000000003</v>
      </c>
      <c r="B46" s="14">
        <v>1</v>
      </c>
    </row>
    <row r="47" spans="1:2" x14ac:dyDescent="0.25">
      <c r="A47" s="18">
        <v>5.1822149</v>
      </c>
      <c r="B47" s="14">
        <v>1</v>
      </c>
    </row>
    <row r="48" spans="1:2" x14ac:dyDescent="0.25">
      <c r="A48" s="18">
        <v>5.4457173000000001</v>
      </c>
      <c r="B48" s="14">
        <v>1</v>
      </c>
    </row>
    <row r="49" spans="1:2" x14ac:dyDescent="0.25">
      <c r="A49" s="18">
        <v>5.6848213999999997</v>
      </c>
      <c r="B49" s="14">
        <v>1</v>
      </c>
    </row>
    <row r="50" spans="1:2" x14ac:dyDescent="0.25">
      <c r="A50" s="18">
        <v>5.7970538999999999</v>
      </c>
      <c r="B50" s="14">
        <v>1</v>
      </c>
    </row>
    <row r="51" spans="1:2" x14ac:dyDescent="0.25">
      <c r="A51" s="18">
        <v>5.8556100000000004</v>
      </c>
      <c r="B51" s="14">
        <v>2</v>
      </c>
    </row>
    <row r="52" spans="1:2" x14ac:dyDescent="0.25">
      <c r="A52" s="18">
        <v>5.9914211000000002</v>
      </c>
      <c r="B52" s="14">
        <v>1</v>
      </c>
    </row>
    <row r="53" spans="1:2" x14ac:dyDescent="0.25">
      <c r="A53" s="18">
        <v>6.0507970000000002</v>
      </c>
      <c r="B53" s="14">
        <v>1</v>
      </c>
    </row>
    <row r="54" spans="1:2" x14ac:dyDescent="0.25">
      <c r="A54" s="18">
        <v>6.1044735000000001</v>
      </c>
      <c r="B54" s="14">
        <v>2</v>
      </c>
    </row>
    <row r="55" spans="1:2" x14ac:dyDescent="0.25">
      <c r="A55" s="18">
        <v>6.4411709999999998</v>
      </c>
      <c r="B55" s="14">
        <v>1</v>
      </c>
    </row>
    <row r="56" spans="1:2" x14ac:dyDescent="0.25">
      <c r="A56" s="18">
        <v>7.2227388000000001</v>
      </c>
      <c r="B56" s="14">
        <v>2</v>
      </c>
    </row>
    <row r="57" spans="1:2" x14ac:dyDescent="0.25">
      <c r="A57" s="18">
        <v>7.6903678000000006</v>
      </c>
      <c r="B57" s="14">
        <v>1</v>
      </c>
    </row>
    <row r="58" spans="1:2" x14ac:dyDescent="0.25">
      <c r="A58" s="18">
        <v>7.7464841000000009</v>
      </c>
      <c r="B58" s="14">
        <v>1</v>
      </c>
    </row>
    <row r="59" spans="1:2" x14ac:dyDescent="0.25">
      <c r="A59" s="18">
        <v>9.8561237999999989</v>
      </c>
      <c r="B59" s="14">
        <v>1</v>
      </c>
    </row>
    <row r="60" spans="1:2" x14ac:dyDescent="0.25">
      <c r="A60" s="18">
        <v>10.2578967</v>
      </c>
      <c r="B60" s="14">
        <v>1</v>
      </c>
    </row>
    <row r="61" spans="1:2" x14ac:dyDescent="0.25">
      <c r="A61" s="18">
        <v>10.364429699999999</v>
      </c>
      <c r="B61" s="14">
        <v>1</v>
      </c>
    </row>
    <row r="62" spans="1:2" x14ac:dyDescent="0.25">
      <c r="A62" s="18">
        <v>11.027245800000001</v>
      </c>
      <c r="B62" s="14">
        <v>2</v>
      </c>
    </row>
    <row r="63" spans="1:2" x14ac:dyDescent="0.25">
      <c r="A63" s="18">
        <v>13.5752559</v>
      </c>
      <c r="B63" s="14">
        <v>3</v>
      </c>
    </row>
    <row r="64" spans="1:2" x14ac:dyDescent="0.25">
      <c r="A64" s="18">
        <v>15.614960099999999</v>
      </c>
      <c r="B64" s="14">
        <v>1</v>
      </c>
    </row>
    <row r="65" spans="1:2" x14ac:dyDescent="0.25">
      <c r="A65" s="18">
        <v>16.231419200000001</v>
      </c>
      <c r="B65" s="14">
        <v>2</v>
      </c>
    </row>
    <row r="66" spans="1:2" x14ac:dyDescent="0.25">
      <c r="A66" s="18">
        <v>17.391981600000001</v>
      </c>
      <c r="B66" s="14">
        <v>1</v>
      </c>
    </row>
    <row r="67" spans="1:2" x14ac:dyDescent="0.25">
      <c r="A67" s="18">
        <v>18.249984599999998</v>
      </c>
      <c r="B67" s="14">
        <v>1</v>
      </c>
    </row>
    <row r="68" spans="1:2" x14ac:dyDescent="0.25">
      <c r="A68" s="18">
        <v>23.422440099999999</v>
      </c>
      <c r="B68" s="14">
        <v>1</v>
      </c>
    </row>
    <row r="69" spans="1:2" x14ac:dyDescent="0.25">
      <c r="A69" s="18">
        <v>32.179836699999996</v>
      </c>
      <c r="B69" s="14">
        <v>1</v>
      </c>
    </row>
    <row r="70" spans="1:2" x14ac:dyDescent="0.25">
      <c r="A70" s="18" t="s">
        <v>18</v>
      </c>
      <c r="B70" s="1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selection sqref="A1:Q101"/>
    </sheetView>
  </sheetViews>
  <sheetFormatPr defaultColWidth="9.28515625" defaultRowHeight="15" x14ac:dyDescent="0.25"/>
  <cols>
    <col min="1" max="1" width="11.7109375" bestFit="1" customWidth="1"/>
    <col min="2" max="2" width="18.7109375" bestFit="1" customWidth="1"/>
    <col min="3" max="3" width="8.7109375" bestFit="1" customWidth="1"/>
    <col min="4" max="4" width="14" bestFit="1" customWidth="1"/>
    <col min="5" max="5" width="4.140625" bestFit="1" customWidth="1"/>
    <col min="6" max="6" width="14.28515625" bestFit="1" customWidth="1"/>
    <col min="7" max="7" width="9" bestFit="1" customWidth="1"/>
    <col min="8" max="8" width="14.7109375" style="19" bestFit="1" customWidth="1"/>
    <col min="9" max="9" width="12" bestFit="1" customWidth="1"/>
    <col min="10" max="12" width="12" customWidth="1"/>
    <col min="13" max="15" width="8.28515625" bestFit="1" customWidth="1"/>
    <col min="16" max="16" width="21.5703125" bestFit="1" customWidth="1"/>
    <col min="17" max="17" width="11.28515625" bestFit="1" customWidth="1"/>
    <col min="19" max="19" width="2" bestFit="1" customWidth="1"/>
    <col min="20" max="20" width="7.5703125" bestFit="1" customWidth="1"/>
  </cols>
  <sheetData>
    <row r="1" spans="1:20" x14ac:dyDescent="0.25">
      <c r="A1" s="2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15</v>
      </c>
      <c r="G1" s="2" t="s">
        <v>3</v>
      </c>
      <c r="H1" s="4" t="s">
        <v>16</v>
      </c>
      <c r="I1" s="2" t="s">
        <v>4</v>
      </c>
      <c r="J1" s="2" t="s">
        <v>26</v>
      </c>
      <c r="K1" s="2" t="s">
        <v>27</v>
      </c>
      <c r="L1" s="2" t="s">
        <v>28</v>
      </c>
      <c r="M1" s="2" t="s">
        <v>5</v>
      </c>
      <c r="N1" s="2" t="s">
        <v>6</v>
      </c>
      <c r="O1" s="2" t="s">
        <v>7</v>
      </c>
      <c r="P1" s="2" t="s">
        <v>12</v>
      </c>
      <c r="Q1" s="2" t="s">
        <v>8</v>
      </c>
      <c r="S1" s="1" t="s">
        <v>9</v>
      </c>
      <c r="T1" s="1"/>
    </row>
    <row r="2" spans="1:20" x14ac:dyDescent="0.25">
      <c r="A2" s="2">
        <v>792</v>
      </c>
      <c r="B2" s="2" t="b">
        <f>IF(C2=0, TRUE, FALSE)</f>
        <v>1</v>
      </c>
      <c r="C2" s="2">
        <v>0</v>
      </c>
      <c r="D2" s="2" t="str">
        <f>VLOOKUP(E2,$S$2:$T$3,2)</f>
        <v>Female</v>
      </c>
      <c r="E2" s="2">
        <v>1</v>
      </c>
      <c r="F2" s="3">
        <f>IF(G2&gt;0, G2*100, G2)</f>
        <v>20</v>
      </c>
      <c r="G2" s="2">
        <v>0.2</v>
      </c>
      <c r="H2" s="4">
        <f>I2*100</f>
        <v>5.0748620000000004</v>
      </c>
      <c r="I2" s="2">
        <v>5.0748620000000001E-2</v>
      </c>
      <c r="J2" s="2" t="b">
        <f>IF(M2=0, FALSE,TRUE)</f>
        <v>0</v>
      </c>
      <c r="K2" s="2" t="b">
        <f>IF(N2=0, FALSE,TRUE)</f>
        <v>1</v>
      </c>
      <c r="L2" s="2" t="b">
        <f>IF(O2=0, FALSE,TRUE)</f>
        <v>0</v>
      </c>
      <c r="M2" s="2">
        <v>0</v>
      </c>
      <c r="N2" s="2">
        <v>1</v>
      </c>
      <c r="O2" s="2">
        <v>0</v>
      </c>
      <c r="P2" s="2">
        <f>Q2*10</f>
        <v>0</v>
      </c>
      <c r="Q2" s="2">
        <v>0</v>
      </c>
      <c r="S2">
        <v>0</v>
      </c>
      <c r="T2" t="s">
        <v>11</v>
      </c>
    </row>
    <row r="3" spans="1:20" x14ac:dyDescent="0.25">
      <c r="A3" s="2">
        <v>793</v>
      </c>
      <c r="B3" s="2" t="b">
        <f t="shared" ref="B3:B66" si="0">IF(C3=0, TRUE, FALSE)</f>
        <v>1</v>
      </c>
      <c r="C3" s="2">
        <v>0</v>
      </c>
      <c r="D3" s="2" t="str">
        <f t="shared" ref="D3:D66" si="1">VLOOKUP(E3,$S$2:$T$3,2)</f>
        <v>Male</v>
      </c>
      <c r="E3" s="2">
        <v>0</v>
      </c>
      <c r="F3" s="3">
        <f t="shared" ref="F3:F66" si="2">IF(G3&gt;0, G3*100, G3)</f>
        <v>35</v>
      </c>
      <c r="G3" s="2">
        <v>0.35</v>
      </c>
      <c r="H3" s="4">
        <f t="shared" ref="H3:H66" si="3">I3*100</f>
        <v>13.5752559</v>
      </c>
      <c r="I3" s="2">
        <v>0.13575255899999999</v>
      </c>
      <c r="J3" s="2" t="b">
        <f t="shared" ref="J3:L66" si="4">IF(M3=0, FALSE,TRUE)</f>
        <v>0</v>
      </c>
      <c r="K3" s="2" t="b">
        <f t="shared" si="4"/>
        <v>0</v>
      </c>
      <c r="L3" s="2" t="b">
        <f t="shared" si="4"/>
        <v>1</v>
      </c>
      <c r="M3" s="2">
        <v>0</v>
      </c>
      <c r="N3" s="2">
        <v>0</v>
      </c>
      <c r="O3" s="2">
        <v>1</v>
      </c>
      <c r="P3" s="2">
        <f t="shared" ref="P3:P66" si="5">Q3*10</f>
        <v>10</v>
      </c>
      <c r="Q3" s="2">
        <v>1</v>
      </c>
      <c r="S3">
        <v>1</v>
      </c>
      <c r="T3" t="s">
        <v>10</v>
      </c>
    </row>
    <row r="4" spans="1:20" x14ac:dyDescent="0.25">
      <c r="A4" s="2">
        <v>794</v>
      </c>
      <c r="B4" s="2" t="b">
        <f t="shared" si="0"/>
        <v>1</v>
      </c>
      <c r="C4" s="2">
        <v>0</v>
      </c>
      <c r="D4" s="2" t="str">
        <f t="shared" si="1"/>
        <v>Female</v>
      </c>
      <c r="E4" s="2">
        <v>1</v>
      </c>
      <c r="F4" s="3">
        <f t="shared" si="2"/>
        <v>35</v>
      </c>
      <c r="G4" s="2">
        <v>0.35</v>
      </c>
      <c r="H4" s="4">
        <f t="shared" si="3"/>
        <v>5.9914211000000002</v>
      </c>
      <c r="I4" s="2">
        <v>5.9914211000000002E-2</v>
      </c>
      <c r="J4" s="2" t="b">
        <f t="shared" si="4"/>
        <v>1</v>
      </c>
      <c r="K4" s="2" t="b">
        <f t="shared" si="4"/>
        <v>0</v>
      </c>
      <c r="L4" s="2" t="b">
        <f t="shared" si="4"/>
        <v>0</v>
      </c>
      <c r="M4" s="2">
        <v>1</v>
      </c>
      <c r="N4" s="2">
        <v>0</v>
      </c>
      <c r="O4" s="2">
        <v>0</v>
      </c>
      <c r="P4" s="2">
        <f t="shared" si="5"/>
        <v>0</v>
      </c>
      <c r="Q4" s="2">
        <v>0</v>
      </c>
    </row>
    <row r="5" spans="1:20" x14ac:dyDescent="0.25">
      <c r="A5" s="2">
        <v>795</v>
      </c>
      <c r="B5" s="2" t="b">
        <f t="shared" si="0"/>
        <v>1</v>
      </c>
      <c r="C5" s="2">
        <v>0</v>
      </c>
      <c r="D5" s="2" t="str">
        <f t="shared" si="1"/>
        <v>Female</v>
      </c>
      <c r="E5" s="2">
        <v>1</v>
      </c>
      <c r="F5" s="3">
        <f t="shared" si="2"/>
        <v>31.25</v>
      </c>
      <c r="G5" s="2">
        <v>0.3125</v>
      </c>
      <c r="H5" s="4">
        <f t="shared" si="3"/>
        <v>1.5411575</v>
      </c>
      <c r="I5" s="2">
        <v>1.5411575E-2</v>
      </c>
      <c r="J5" s="2" t="b">
        <f t="shared" si="4"/>
        <v>0</v>
      </c>
      <c r="K5" s="2" t="b">
        <f t="shared" si="4"/>
        <v>0</v>
      </c>
      <c r="L5" s="2" t="b">
        <f t="shared" si="4"/>
        <v>1</v>
      </c>
      <c r="M5" s="2">
        <v>0</v>
      </c>
      <c r="N5" s="2">
        <v>0</v>
      </c>
      <c r="O5" s="2">
        <v>1</v>
      </c>
      <c r="P5" s="2">
        <f t="shared" si="5"/>
        <v>0</v>
      </c>
      <c r="Q5" s="2">
        <v>0</v>
      </c>
    </row>
    <row r="6" spans="1:20" x14ac:dyDescent="0.25">
      <c r="A6" s="2">
        <v>796</v>
      </c>
      <c r="B6" s="2" t="b">
        <f t="shared" si="0"/>
        <v>1</v>
      </c>
      <c r="C6" s="2">
        <v>0</v>
      </c>
      <c r="D6" s="2" t="str">
        <f t="shared" si="1"/>
        <v>Female</v>
      </c>
      <c r="E6" s="2">
        <v>1</v>
      </c>
      <c r="F6" s="3">
        <f t="shared" si="2"/>
        <v>48.75</v>
      </c>
      <c r="G6" s="2">
        <v>0.48749999999999999</v>
      </c>
      <c r="H6" s="4">
        <f t="shared" si="3"/>
        <v>2.5374310000000002</v>
      </c>
      <c r="I6" s="2">
        <v>2.5374310000000001E-2</v>
      </c>
      <c r="J6" s="2" t="b">
        <f t="shared" si="4"/>
        <v>0</v>
      </c>
      <c r="K6" s="2" t="b">
        <f t="shared" si="4"/>
        <v>1</v>
      </c>
      <c r="L6" s="2" t="b">
        <f t="shared" si="4"/>
        <v>0</v>
      </c>
      <c r="M6" s="2">
        <v>0</v>
      </c>
      <c r="N6" s="2">
        <v>1</v>
      </c>
      <c r="O6" s="2">
        <v>0</v>
      </c>
      <c r="P6" s="2">
        <f t="shared" si="5"/>
        <v>0</v>
      </c>
      <c r="Q6" s="2">
        <v>0</v>
      </c>
    </row>
    <row r="7" spans="1:20" x14ac:dyDescent="0.25">
      <c r="A7" s="2">
        <v>797</v>
      </c>
      <c r="B7" s="2" t="b">
        <f t="shared" si="0"/>
        <v>0</v>
      </c>
      <c r="C7" s="2">
        <v>1</v>
      </c>
      <c r="D7" s="2" t="str">
        <f t="shared" si="1"/>
        <v>Male</v>
      </c>
      <c r="E7" s="2">
        <v>0</v>
      </c>
      <c r="F7" s="3">
        <f t="shared" si="2"/>
        <v>61.250000000000007</v>
      </c>
      <c r="G7" s="2">
        <v>0.61250000000000004</v>
      </c>
      <c r="H7" s="4">
        <f t="shared" si="3"/>
        <v>5.0610428000000001</v>
      </c>
      <c r="I7" s="2">
        <v>5.0610427999999999E-2</v>
      </c>
      <c r="J7" s="2" t="b">
        <f t="shared" si="4"/>
        <v>1</v>
      </c>
      <c r="K7" s="2" t="b">
        <f t="shared" si="4"/>
        <v>0</v>
      </c>
      <c r="L7" s="2" t="b">
        <f t="shared" si="4"/>
        <v>0</v>
      </c>
      <c r="M7" s="2">
        <v>1</v>
      </c>
      <c r="N7" s="2">
        <v>0</v>
      </c>
      <c r="O7" s="2">
        <v>0</v>
      </c>
      <c r="P7" s="2">
        <f t="shared" si="5"/>
        <v>0</v>
      </c>
      <c r="Q7" s="2">
        <v>0</v>
      </c>
    </row>
    <row r="8" spans="1:20" x14ac:dyDescent="0.25">
      <c r="A8" s="2">
        <v>798</v>
      </c>
      <c r="B8" s="2" t="b">
        <f t="shared" si="0"/>
        <v>0</v>
      </c>
      <c r="C8" s="2">
        <v>1</v>
      </c>
      <c r="D8" s="2" t="str">
        <f t="shared" si="1"/>
        <v>Male</v>
      </c>
      <c r="E8" s="2">
        <v>0</v>
      </c>
      <c r="F8" s="3">
        <f t="shared" si="2"/>
        <v>38.75</v>
      </c>
      <c r="G8" s="2">
        <v>0.38750000000000001</v>
      </c>
      <c r="H8" s="4">
        <f t="shared" si="3"/>
        <v>1.6948673000000001</v>
      </c>
      <c r="I8" s="2">
        <v>1.6948673000000001E-2</v>
      </c>
      <c r="J8" s="2" t="b">
        <f t="shared" si="4"/>
        <v>0</v>
      </c>
      <c r="K8" s="2" t="b">
        <f t="shared" si="4"/>
        <v>0</v>
      </c>
      <c r="L8" s="2" t="b">
        <f t="shared" si="4"/>
        <v>1</v>
      </c>
      <c r="M8" s="2">
        <v>0</v>
      </c>
      <c r="N8" s="2">
        <v>0</v>
      </c>
      <c r="O8" s="2">
        <v>1</v>
      </c>
      <c r="P8" s="2">
        <f t="shared" si="5"/>
        <v>0</v>
      </c>
      <c r="Q8" s="2">
        <v>0</v>
      </c>
    </row>
    <row r="9" spans="1:20" x14ac:dyDescent="0.25">
      <c r="A9" s="2">
        <v>799</v>
      </c>
      <c r="B9" s="2" t="b">
        <f t="shared" si="0"/>
        <v>1</v>
      </c>
      <c r="C9" s="2">
        <v>0</v>
      </c>
      <c r="D9" s="2" t="str">
        <f t="shared" si="1"/>
        <v>Female</v>
      </c>
      <c r="E9" s="2">
        <v>1</v>
      </c>
      <c r="F9" s="3">
        <f t="shared" si="2"/>
        <v>37.5</v>
      </c>
      <c r="G9" s="2">
        <v>0.375</v>
      </c>
      <c r="H9" s="4">
        <f t="shared" si="3"/>
        <v>1.4110459</v>
      </c>
      <c r="I9" s="2">
        <v>1.4110459000000001E-2</v>
      </c>
      <c r="J9" s="2" t="b">
        <f t="shared" si="4"/>
        <v>0</v>
      </c>
      <c r="K9" s="2" t="b">
        <f t="shared" si="4"/>
        <v>0</v>
      </c>
      <c r="L9" s="2" t="b">
        <f t="shared" si="4"/>
        <v>1</v>
      </c>
      <c r="M9" s="2">
        <v>0</v>
      </c>
      <c r="N9" s="2">
        <v>0</v>
      </c>
      <c r="O9" s="2">
        <v>1</v>
      </c>
      <c r="P9" s="2">
        <f t="shared" si="5"/>
        <v>0</v>
      </c>
      <c r="Q9" s="2">
        <v>0</v>
      </c>
    </row>
    <row r="10" spans="1:20" x14ac:dyDescent="0.25">
      <c r="A10" s="2">
        <v>800</v>
      </c>
      <c r="B10" s="2" t="b">
        <f t="shared" si="0"/>
        <v>1</v>
      </c>
      <c r="C10" s="2">
        <v>0</v>
      </c>
      <c r="D10" s="2" t="str">
        <f t="shared" si="1"/>
        <v>Male</v>
      </c>
      <c r="E10" s="2">
        <v>0</v>
      </c>
      <c r="F10" s="3">
        <f t="shared" si="2"/>
        <v>37.5</v>
      </c>
      <c r="G10" s="2">
        <v>0.375</v>
      </c>
      <c r="H10" s="4">
        <f t="shared" si="3"/>
        <v>4.7137661</v>
      </c>
      <c r="I10" s="2">
        <v>4.7137660999999997E-2</v>
      </c>
      <c r="J10" s="2" t="b">
        <f t="shared" si="4"/>
        <v>0</v>
      </c>
      <c r="K10" s="2" t="b">
        <f t="shared" si="4"/>
        <v>0</v>
      </c>
      <c r="L10" s="2" t="b">
        <f t="shared" si="4"/>
        <v>1</v>
      </c>
      <c r="M10" s="2">
        <v>0</v>
      </c>
      <c r="N10" s="2">
        <v>0</v>
      </c>
      <c r="O10" s="2">
        <v>1</v>
      </c>
      <c r="P10" s="2">
        <f t="shared" si="5"/>
        <v>2</v>
      </c>
      <c r="Q10" s="2">
        <v>0.2</v>
      </c>
    </row>
    <row r="11" spans="1:20" x14ac:dyDescent="0.25">
      <c r="A11" s="2">
        <v>801</v>
      </c>
      <c r="B11" s="2" t="b">
        <f t="shared" si="0"/>
        <v>1</v>
      </c>
      <c r="C11" s="2">
        <v>0</v>
      </c>
      <c r="D11" s="2" t="str">
        <f t="shared" si="1"/>
        <v>Female</v>
      </c>
      <c r="E11" s="2">
        <v>1</v>
      </c>
      <c r="F11" s="3">
        <f t="shared" si="2"/>
        <v>42.5</v>
      </c>
      <c r="G11" s="2">
        <v>0.42499999999999999</v>
      </c>
      <c r="H11" s="4">
        <f t="shared" si="3"/>
        <v>2.5374310000000002</v>
      </c>
      <c r="I11" s="2">
        <v>2.5374310000000001E-2</v>
      </c>
      <c r="J11" s="2" t="b">
        <f t="shared" si="4"/>
        <v>0</v>
      </c>
      <c r="K11" s="2" t="b">
        <f t="shared" si="4"/>
        <v>1</v>
      </c>
      <c r="L11" s="2" t="b">
        <f t="shared" si="4"/>
        <v>0</v>
      </c>
      <c r="M11" s="2">
        <v>0</v>
      </c>
      <c r="N11" s="2">
        <v>1</v>
      </c>
      <c r="O11" s="2">
        <v>0</v>
      </c>
      <c r="P11" s="2">
        <f t="shared" si="5"/>
        <v>0</v>
      </c>
      <c r="Q11" s="2">
        <v>0</v>
      </c>
    </row>
    <row r="12" spans="1:20" x14ac:dyDescent="0.25">
      <c r="A12" s="2">
        <v>802</v>
      </c>
      <c r="B12" s="2" t="b">
        <f t="shared" si="0"/>
        <v>0</v>
      </c>
      <c r="C12" s="2">
        <v>1</v>
      </c>
      <c r="D12" s="2" t="str">
        <f t="shared" si="1"/>
        <v>Male</v>
      </c>
      <c r="E12" s="2">
        <v>0</v>
      </c>
      <c r="F12" s="3">
        <f t="shared" si="2"/>
        <v>38.75</v>
      </c>
      <c r="G12" s="2">
        <v>0.38750000000000001</v>
      </c>
      <c r="H12" s="4">
        <f t="shared" si="3"/>
        <v>5.1236588000000003</v>
      </c>
      <c r="I12" s="2">
        <v>5.1236588E-2</v>
      </c>
      <c r="J12" s="2" t="b">
        <f t="shared" si="4"/>
        <v>0</v>
      </c>
      <c r="K12" s="2" t="b">
        <f t="shared" si="4"/>
        <v>1</v>
      </c>
      <c r="L12" s="2" t="b">
        <f t="shared" si="4"/>
        <v>0</v>
      </c>
      <c r="M12" s="2">
        <v>0</v>
      </c>
      <c r="N12" s="2">
        <v>1</v>
      </c>
      <c r="O12" s="2">
        <v>0</v>
      </c>
      <c r="P12" s="2">
        <f t="shared" si="5"/>
        <v>2</v>
      </c>
      <c r="Q12" s="2">
        <v>0.2</v>
      </c>
    </row>
    <row r="13" spans="1:20" x14ac:dyDescent="0.25">
      <c r="A13" s="2">
        <v>803</v>
      </c>
      <c r="B13" s="2" t="b">
        <f t="shared" si="0"/>
        <v>0</v>
      </c>
      <c r="C13" s="2">
        <v>1</v>
      </c>
      <c r="D13" s="2" t="str">
        <f t="shared" si="1"/>
        <v>Female</v>
      </c>
      <c r="E13" s="2">
        <v>1</v>
      </c>
      <c r="F13" s="3">
        <f t="shared" si="2"/>
        <v>13.750000000000002</v>
      </c>
      <c r="G13" s="2">
        <v>0.13750000000000001</v>
      </c>
      <c r="H13" s="4">
        <f t="shared" si="3"/>
        <v>23.422440099999999</v>
      </c>
      <c r="I13" s="2">
        <v>0.234224401</v>
      </c>
      <c r="J13" s="2" t="b">
        <f t="shared" si="4"/>
        <v>1</v>
      </c>
      <c r="K13" s="2" t="b">
        <f t="shared" si="4"/>
        <v>0</v>
      </c>
      <c r="L13" s="2" t="b">
        <f t="shared" si="4"/>
        <v>0</v>
      </c>
      <c r="M13" s="2">
        <v>1</v>
      </c>
      <c r="N13" s="2">
        <v>0</v>
      </c>
      <c r="O13" s="2">
        <v>0</v>
      </c>
      <c r="P13" s="2">
        <f t="shared" si="5"/>
        <v>3</v>
      </c>
      <c r="Q13" s="2">
        <v>0.3</v>
      </c>
    </row>
    <row r="14" spans="1:20" x14ac:dyDescent="0.25">
      <c r="A14" s="2">
        <v>804</v>
      </c>
      <c r="B14" s="2" t="b">
        <f t="shared" si="0"/>
        <v>0</v>
      </c>
      <c r="C14" s="2">
        <v>1</v>
      </c>
      <c r="D14" s="2" t="str">
        <f t="shared" si="1"/>
        <v>Female</v>
      </c>
      <c r="E14" s="2">
        <v>1</v>
      </c>
      <c r="F14" s="3">
        <f t="shared" si="2"/>
        <v>0.52500000000000002</v>
      </c>
      <c r="G14" s="2">
        <v>5.2500000000000003E-3</v>
      </c>
      <c r="H14" s="4">
        <f t="shared" si="3"/>
        <v>1.6623491000000001</v>
      </c>
      <c r="I14" s="2">
        <v>1.6623491000000001E-2</v>
      </c>
      <c r="J14" s="2" t="b">
        <f t="shared" si="4"/>
        <v>0</v>
      </c>
      <c r="K14" s="2" t="b">
        <f t="shared" si="4"/>
        <v>0</v>
      </c>
      <c r="L14" s="2" t="b">
        <f t="shared" si="4"/>
        <v>1</v>
      </c>
      <c r="M14" s="2">
        <v>0</v>
      </c>
      <c r="N14" s="2">
        <v>0</v>
      </c>
      <c r="O14" s="2">
        <v>1</v>
      </c>
      <c r="P14" s="2">
        <f t="shared" si="5"/>
        <v>1</v>
      </c>
      <c r="Q14" s="2">
        <v>0.1</v>
      </c>
    </row>
    <row r="15" spans="1:20" x14ac:dyDescent="0.25">
      <c r="A15" s="2">
        <v>805</v>
      </c>
      <c r="B15" s="2" t="b">
        <f t="shared" si="0"/>
        <v>0</v>
      </c>
      <c r="C15" s="2">
        <v>1</v>
      </c>
      <c r="D15" s="2" t="str">
        <f t="shared" si="1"/>
        <v>Female</v>
      </c>
      <c r="E15" s="2">
        <v>1</v>
      </c>
      <c r="F15" s="3">
        <f t="shared" si="2"/>
        <v>33.75</v>
      </c>
      <c r="G15" s="2">
        <v>0.33750000000000002</v>
      </c>
      <c r="H15" s="4">
        <f t="shared" si="3"/>
        <v>1.3614293</v>
      </c>
      <c r="I15" s="2">
        <v>1.3614293E-2</v>
      </c>
      <c r="J15" s="2" t="b">
        <f t="shared" si="4"/>
        <v>0</v>
      </c>
      <c r="K15" s="2" t="b">
        <f t="shared" si="4"/>
        <v>0</v>
      </c>
      <c r="L15" s="2" t="b">
        <f t="shared" si="4"/>
        <v>1</v>
      </c>
      <c r="M15" s="2">
        <v>0</v>
      </c>
      <c r="N15" s="2">
        <v>0</v>
      </c>
      <c r="O15" s="2">
        <v>1</v>
      </c>
      <c r="P15" s="2">
        <f t="shared" si="5"/>
        <v>0</v>
      </c>
      <c r="Q15" s="2">
        <v>0</v>
      </c>
    </row>
    <row r="16" spans="1:20" x14ac:dyDescent="0.25">
      <c r="A16" s="2">
        <v>806</v>
      </c>
      <c r="B16" s="2" t="b">
        <f t="shared" si="0"/>
        <v>1</v>
      </c>
      <c r="C16" s="2">
        <v>0</v>
      </c>
      <c r="D16" s="2" t="str">
        <f t="shared" si="1"/>
        <v>Female</v>
      </c>
      <c r="E16" s="2">
        <v>1</v>
      </c>
      <c r="F16" s="3">
        <f t="shared" si="2"/>
        <v>38.75</v>
      </c>
      <c r="G16" s="2">
        <v>0.38750000000000001</v>
      </c>
      <c r="H16" s="4">
        <f t="shared" si="3"/>
        <v>1.5175789</v>
      </c>
      <c r="I16" s="2">
        <v>1.5175789E-2</v>
      </c>
      <c r="J16" s="2" t="b">
        <f t="shared" si="4"/>
        <v>0</v>
      </c>
      <c r="K16" s="2" t="b">
        <f t="shared" si="4"/>
        <v>0</v>
      </c>
      <c r="L16" s="2" t="b">
        <f t="shared" si="4"/>
        <v>1</v>
      </c>
      <c r="M16" s="2">
        <v>0</v>
      </c>
      <c r="N16" s="2">
        <v>0</v>
      </c>
      <c r="O16" s="2">
        <v>1</v>
      </c>
      <c r="P16" s="2">
        <f t="shared" si="5"/>
        <v>0</v>
      </c>
      <c r="Q16" s="2">
        <v>0</v>
      </c>
    </row>
    <row r="17" spans="1:23" x14ac:dyDescent="0.25">
      <c r="A17" s="2">
        <v>807</v>
      </c>
      <c r="B17" s="2" t="b">
        <f t="shared" si="0"/>
        <v>1</v>
      </c>
      <c r="C17" s="2">
        <v>0</v>
      </c>
      <c r="D17" s="2" t="str">
        <f t="shared" si="1"/>
        <v>Female</v>
      </c>
      <c r="E17" s="2">
        <v>1</v>
      </c>
      <c r="F17" s="3">
        <f t="shared" si="2"/>
        <v>48.75</v>
      </c>
      <c r="G17" s="2">
        <v>0.48749999999999999</v>
      </c>
      <c r="H17" s="4">
        <f t="shared" si="3"/>
        <v>0</v>
      </c>
      <c r="I17" s="2">
        <v>0</v>
      </c>
      <c r="J17" s="2" t="b">
        <f t="shared" si="4"/>
        <v>1</v>
      </c>
      <c r="K17" s="2" t="b">
        <f t="shared" si="4"/>
        <v>0</v>
      </c>
      <c r="L17" s="2" t="b">
        <f t="shared" si="4"/>
        <v>0</v>
      </c>
      <c r="M17" s="2">
        <v>1</v>
      </c>
      <c r="N17" s="2">
        <v>0</v>
      </c>
      <c r="O17" s="2">
        <v>0</v>
      </c>
      <c r="P17" s="2">
        <f t="shared" si="5"/>
        <v>0</v>
      </c>
      <c r="Q17" s="2">
        <v>0</v>
      </c>
    </row>
    <row r="18" spans="1:23" x14ac:dyDescent="0.25">
      <c r="A18" s="2">
        <v>808</v>
      </c>
      <c r="B18" s="2" t="b">
        <f t="shared" si="0"/>
        <v>1</v>
      </c>
      <c r="C18" s="2">
        <v>0</v>
      </c>
      <c r="D18" s="2" t="str">
        <f t="shared" si="1"/>
        <v>Male</v>
      </c>
      <c r="E18" s="2">
        <v>0</v>
      </c>
      <c r="F18" s="3">
        <f t="shared" si="2"/>
        <v>22.5</v>
      </c>
      <c r="G18" s="2">
        <v>0.22500000000000001</v>
      </c>
      <c r="H18" s="4">
        <f t="shared" si="3"/>
        <v>1.5175789</v>
      </c>
      <c r="I18" s="2">
        <v>1.5175789E-2</v>
      </c>
      <c r="J18" s="2" t="b">
        <f t="shared" si="4"/>
        <v>0</v>
      </c>
      <c r="K18" s="2" t="b">
        <f t="shared" si="4"/>
        <v>0</v>
      </c>
      <c r="L18" s="2" t="b">
        <f t="shared" si="4"/>
        <v>1</v>
      </c>
      <c r="M18" s="2">
        <v>0</v>
      </c>
      <c r="N18" s="2">
        <v>0</v>
      </c>
      <c r="O18" s="2">
        <v>1</v>
      </c>
      <c r="P18" s="2">
        <f t="shared" si="5"/>
        <v>0</v>
      </c>
      <c r="Q18" s="2">
        <v>0</v>
      </c>
    </row>
    <row r="19" spans="1:23" x14ac:dyDescent="0.25">
      <c r="A19" s="2">
        <v>809</v>
      </c>
      <c r="B19" s="2" t="b">
        <f t="shared" si="0"/>
        <v>1</v>
      </c>
      <c r="C19" s="2">
        <v>0</v>
      </c>
      <c r="D19" s="2" t="str">
        <f t="shared" si="1"/>
        <v>Female</v>
      </c>
      <c r="E19" s="2">
        <v>1</v>
      </c>
      <c r="F19" s="3">
        <f t="shared" si="2"/>
        <v>48.75</v>
      </c>
      <c r="G19" s="2">
        <v>0.48749999999999999</v>
      </c>
      <c r="H19" s="4">
        <f t="shared" si="3"/>
        <v>2.5374310000000002</v>
      </c>
      <c r="I19" s="2">
        <v>2.5374310000000001E-2</v>
      </c>
      <c r="J19" s="2" t="b">
        <f t="shared" si="4"/>
        <v>0</v>
      </c>
      <c r="K19" s="2" t="b">
        <f t="shared" si="4"/>
        <v>1</v>
      </c>
      <c r="L19" s="2" t="b">
        <f t="shared" si="4"/>
        <v>0</v>
      </c>
      <c r="M19" s="2">
        <v>0</v>
      </c>
      <c r="N19" s="2">
        <v>1</v>
      </c>
      <c r="O19" s="2">
        <v>0</v>
      </c>
      <c r="P19" s="2">
        <f t="shared" si="5"/>
        <v>0</v>
      </c>
      <c r="Q19" s="2">
        <v>0</v>
      </c>
    </row>
    <row r="20" spans="1:23" x14ac:dyDescent="0.25">
      <c r="A20" s="2">
        <v>810</v>
      </c>
      <c r="B20" s="2" t="b">
        <f t="shared" si="0"/>
        <v>0</v>
      </c>
      <c r="C20" s="2">
        <v>1</v>
      </c>
      <c r="D20" s="2" t="str">
        <f t="shared" si="1"/>
        <v>Male</v>
      </c>
      <c r="E20" s="2">
        <v>0</v>
      </c>
      <c r="F20" s="3">
        <f t="shared" si="2"/>
        <v>41.25</v>
      </c>
      <c r="G20" s="2">
        <v>0.41249999999999998</v>
      </c>
      <c r="H20" s="4">
        <f t="shared" si="3"/>
        <v>10.364429699999999</v>
      </c>
      <c r="I20" s="2">
        <v>0.103644297</v>
      </c>
      <c r="J20" s="2" t="b">
        <f t="shared" si="4"/>
        <v>1</v>
      </c>
      <c r="K20" s="2" t="b">
        <f t="shared" si="4"/>
        <v>0</v>
      </c>
      <c r="L20" s="2" t="b">
        <f t="shared" si="4"/>
        <v>0</v>
      </c>
      <c r="M20" s="2">
        <v>1</v>
      </c>
      <c r="N20" s="2">
        <v>0</v>
      </c>
      <c r="O20" s="2">
        <v>0</v>
      </c>
      <c r="P20" s="2">
        <f t="shared" si="5"/>
        <v>1</v>
      </c>
      <c r="Q20" s="2">
        <v>0.1</v>
      </c>
    </row>
    <row r="21" spans="1:23" x14ac:dyDescent="0.25">
      <c r="A21" s="2">
        <v>811</v>
      </c>
      <c r="B21" s="2" t="b">
        <f t="shared" si="0"/>
        <v>1</v>
      </c>
      <c r="C21" s="2">
        <v>0</v>
      </c>
      <c r="D21" s="2" t="str">
        <f t="shared" si="1"/>
        <v>Female</v>
      </c>
      <c r="E21" s="2">
        <v>1</v>
      </c>
      <c r="F21" s="3">
        <f t="shared" si="2"/>
        <v>32.5</v>
      </c>
      <c r="G21" s="2">
        <v>0.32500000000000001</v>
      </c>
      <c r="H21" s="4">
        <f t="shared" si="3"/>
        <v>1.5395375</v>
      </c>
      <c r="I21" s="2">
        <v>1.5395374999999999E-2</v>
      </c>
      <c r="J21" s="2" t="b">
        <f t="shared" si="4"/>
        <v>0</v>
      </c>
      <c r="K21" s="2" t="b">
        <f t="shared" si="4"/>
        <v>0</v>
      </c>
      <c r="L21" s="2" t="b">
        <f t="shared" si="4"/>
        <v>1</v>
      </c>
      <c r="M21" s="2">
        <v>0</v>
      </c>
      <c r="N21" s="2">
        <v>0</v>
      </c>
      <c r="O21" s="2">
        <v>1</v>
      </c>
      <c r="P21" s="2">
        <f t="shared" si="5"/>
        <v>0</v>
      </c>
      <c r="Q21" s="2">
        <v>0</v>
      </c>
    </row>
    <row r="22" spans="1:23" x14ac:dyDescent="0.25">
      <c r="A22" s="2">
        <v>812</v>
      </c>
      <c r="B22" s="2" t="b">
        <f t="shared" si="0"/>
        <v>1</v>
      </c>
      <c r="C22" s="2">
        <v>0</v>
      </c>
      <c r="D22" s="2" t="str">
        <f t="shared" si="1"/>
        <v>Female</v>
      </c>
      <c r="E22" s="2">
        <v>1</v>
      </c>
      <c r="F22" s="3">
        <f t="shared" si="2"/>
        <v>48.75</v>
      </c>
      <c r="G22" s="2">
        <v>0.48749999999999999</v>
      </c>
      <c r="H22" s="4">
        <f t="shared" si="3"/>
        <v>4.7137661</v>
      </c>
      <c r="I22" s="2">
        <v>4.7137660999999997E-2</v>
      </c>
      <c r="J22" s="2" t="b">
        <f t="shared" si="4"/>
        <v>0</v>
      </c>
      <c r="K22" s="2" t="b">
        <f t="shared" si="4"/>
        <v>0</v>
      </c>
      <c r="L22" s="2" t="b">
        <f t="shared" si="4"/>
        <v>1</v>
      </c>
      <c r="M22" s="2">
        <v>0</v>
      </c>
      <c r="N22" s="2">
        <v>0</v>
      </c>
      <c r="O22" s="2">
        <v>1</v>
      </c>
      <c r="P22" s="2">
        <f t="shared" si="5"/>
        <v>0</v>
      </c>
      <c r="Q22" s="2">
        <v>0</v>
      </c>
    </row>
    <row r="23" spans="1:23" x14ac:dyDescent="0.25">
      <c r="A23" s="2">
        <v>813</v>
      </c>
      <c r="B23" s="2" t="b">
        <f t="shared" si="0"/>
        <v>1</v>
      </c>
      <c r="C23" s="2">
        <v>0</v>
      </c>
      <c r="D23" s="2" t="str">
        <f t="shared" si="1"/>
        <v>Female</v>
      </c>
      <c r="E23" s="2">
        <v>1</v>
      </c>
      <c r="F23" s="3">
        <f t="shared" si="2"/>
        <v>43.75</v>
      </c>
      <c r="G23" s="2">
        <v>0.4375</v>
      </c>
      <c r="H23" s="4">
        <f t="shared" si="3"/>
        <v>2.0494634999999999</v>
      </c>
      <c r="I23" s="2">
        <v>2.0494635000000001E-2</v>
      </c>
      <c r="J23" s="2" t="b">
        <f t="shared" si="4"/>
        <v>0</v>
      </c>
      <c r="K23" s="2" t="b">
        <f t="shared" si="4"/>
        <v>1</v>
      </c>
      <c r="L23" s="2" t="b">
        <f t="shared" si="4"/>
        <v>0</v>
      </c>
      <c r="M23" s="2">
        <v>0</v>
      </c>
      <c r="N23" s="2">
        <v>1</v>
      </c>
      <c r="O23" s="2">
        <v>0</v>
      </c>
      <c r="P23" s="2">
        <f t="shared" si="5"/>
        <v>0</v>
      </c>
      <c r="Q23" s="2">
        <v>0</v>
      </c>
    </row>
    <row r="24" spans="1:23" x14ac:dyDescent="0.25">
      <c r="A24" s="2">
        <v>814</v>
      </c>
      <c r="B24" s="2" t="b">
        <f t="shared" si="0"/>
        <v>1</v>
      </c>
      <c r="C24" s="2">
        <v>0</v>
      </c>
      <c r="D24" s="2" t="str">
        <f t="shared" si="1"/>
        <v>Male</v>
      </c>
      <c r="E24" s="2">
        <v>0</v>
      </c>
      <c r="F24" s="3">
        <f t="shared" si="2"/>
        <v>7.5</v>
      </c>
      <c r="G24" s="2">
        <v>7.4999999999999997E-2</v>
      </c>
      <c r="H24" s="4">
        <f t="shared" si="3"/>
        <v>6.1044735000000001</v>
      </c>
      <c r="I24" s="2">
        <v>6.1044735000000003E-2</v>
      </c>
      <c r="J24" s="2" t="b">
        <f t="shared" si="4"/>
        <v>0</v>
      </c>
      <c r="K24" s="2" t="b">
        <f t="shared" si="4"/>
        <v>0</v>
      </c>
      <c r="L24" s="2" t="b">
        <f t="shared" si="4"/>
        <v>1</v>
      </c>
      <c r="M24" s="2">
        <v>0</v>
      </c>
      <c r="N24" s="2">
        <v>0</v>
      </c>
      <c r="O24" s="2">
        <v>1</v>
      </c>
      <c r="P24" s="2">
        <f t="shared" si="5"/>
        <v>6</v>
      </c>
      <c r="Q24" s="2">
        <v>0.6</v>
      </c>
    </row>
    <row r="25" spans="1:23" x14ac:dyDescent="0.25">
      <c r="A25" s="2">
        <v>815</v>
      </c>
      <c r="B25" s="2" t="b">
        <f t="shared" si="0"/>
        <v>1</v>
      </c>
      <c r="C25" s="2">
        <v>0</v>
      </c>
      <c r="D25" s="2" t="str">
        <f t="shared" si="1"/>
        <v>Female</v>
      </c>
      <c r="E25" s="2">
        <v>1</v>
      </c>
      <c r="F25" s="3">
        <f t="shared" si="2"/>
        <v>38.125</v>
      </c>
      <c r="G25" s="2">
        <v>0.38124999999999998</v>
      </c>
      <c r="H25" s="4">
        <f t="shared" si="3"/>
        <v>1.5712554000000001</v>
      </c>
      <c r="I25" s="2">
        <v>1.5712554E-2</v>
      </c>
      <c r="J25" s="2" t="b">
        <f t="shared" si="4"/>
        <v>0</v>
      </c>
      <c r="K25" s="2" t="b">
        <f t="shared" si="4"/>
        <v>0</v>
      </c>
      <c r="L25" s="2" t="b">
        <f t="shared" si="4"/>
        <v>1</v>
      </c>
      <c r="M25" s="2">
        <v>0</v>
      </c>
      <c r="N25" s="2">
        <v>0</v>
      </c>
      <c r="O25" s="2">
        <v>1</v>
      </c>
      <c r="P25" s="2">
        <f t="shared" si="5"/>
        <v>0</v>
      </c>
      <c r="Q25" s="2">
        <v>0</v>
      </c>
    </row>
    <row r="26" spans="1:23" x14ac:dyDescent="0.25">
      <c r="A26" s="2">
        <v>816</v>
      </c>
      <c r="B26" s="2" t="b">
        <f t="shared" si="0"/>
        <v>1</v>
      </c>
      <c r="C26" s="2">
        <v>0</v>
      </c>
      <c r="D26" s="2" t="str">
        <f t="shared" si="1"/>
        <v>Female</v>
      </c>
      <c r="E26" s="2">
        <v>1</v>
      </c>
      <c r="F26" s="3">
        <f t="shared" si="2"/>
        <v>35</v>
      </c>
      <c r="G26" s="2">
        <v>0.35</v>
      </c>
      <c r="H26" s="4">
        <f t="shared" si="3"/>
        <v>0</v>
      </c>
      <c r="I26" s="2">
        <v>0</v>
      </c>
      <c r="J26" s="2" t="b">
        <f t="shared" si="4"/>
        <v>1</v>
      </c>
      <c r="K26" s="2" t="b">
        <f t="shared" si="4"/>
        <v>0</v>
      </c>
      <c r="L26" s="2" t="b">
        <f t="shared" si="4"/>
        <v>0</v>
      </c>
      <c r="M26" s="2">
        <v>1</v>
      </c>
      <c r="N26" s="2">
        <v>0</v>
      </c>
      <c r="O26" s="2">
        <v>0</v>
      </c>
      <c r="P26" s="2">
        <f t="shared" si="5"/>
        <v>0</v>
      </c>
      <c r="Q26" s="2">
        <v>0</v>
      </c>
    </row>
    <row r="27" spans="1:23" x14ac:dyDescent="0.25">
      <c r="A27" s="2">
        <v>817</v>
      </c>
      <c r="B27" s="2" t="b">
        <f t="shared" si="0"/>
        <v>1</v>
      </c>
      <c r="C27" s="2">
        <v>0</v>
      </c>
      <c r="D27" s="2" t="str">
        <f t="shared" si="1"/>
        <v>Male</v>
      </c>
      <c r="E27" s="2">
        <v>0</v>
      </c>
      <c r="F27" s="3">
        <f t="shared" si="2"/>
        <v>28.749999999999996</v>
      </c>
      <c r="G27" s="2">
        <v>0.28749999999999998</v>
      </c>
      <c r="H27" s="4">
        <f t="shared" si="3"/>
        <v>1.5468569999999999</v>
      </c>
      <c r="I27" s="2">
        <v>1.5468569999999999E-2</v>
      </c>
      <c r="J27" s="2" t="b">
        <f t="shared" si="4"/>
        <v>0</v>
      </c>
      <c r="K27" s="2" t="b">
        <f t="shared" si="4"/>
        <v>0</v>
      </c>
      <c r="L27" s="2" t="b">
        <f t="shared" si="4"/>
        <v>1</v>
      </c>
      <c r="M27" s="2">
        <v>0</v>
      </c>
      <c r="N27" s="2">
        <v>0</v>
      </c>
      <c r="O27" s="2">
        <v>1</v>
      </c>
      <c r="P27" s="2">
        <f t="shared" si="5"/>
        <v>0</v>
      </c>
      <c r="Q27" s="2">
        <v>0</v>
      </c>
    </row>
    <row r="28" spans="1:23" x14ac:dyDescent="0.25">
      <c r="A28" s="2">
        <v>818</v>
      </c>
      <c r="B28" s="2" t="b">
        <f t="shared" si="0"/>
        <v>1</v>
      </c>
      <c r="C28" s="2">
        <v>0</v>
      </c>
      <c r="D28" s="2" t="str">
        <f t="shared" si="1"/>
        <v>Female</v>
      </c>
      <c r="E28" s="2">
        <v>1</v>
      </c>
      <c r="F28" s="3">
        <f t="shared" si="2"/>
        <v>38.75</v>
      </c>
      <c r="G28" s="2">
        <v>0.38750000000000001</v>
      </c>
      <c r="H28" s="4">
        <f t="shared" si="3"/>
        <v>7.2227388000000001</v>
      </c>
      <c r="I28" s="2">
        <v>7.2227388000000003E-2</v>
      </c>
      <c r="J28" s="2" t="b">
        <f t="shared" si="4"/>
        <v>0</v>
      </c>
      <c r="K28" s="2" t="b">
        <f t="shared" si="4"/>
        <v>1</v>
      </c>
      <c r="L28" s="2" t="b">
        <f t="shared" si="4"/>
        <v>0</v>
      </c>
      <c r="M28" s="2">
        <v>0</v>
      </c>
      <c r="N28" s="2">
        <v>1</v>
      </c>
      <c r="O28" s="2">
        <v>0</v>
      </c>
      <c r="P28" s="2">
        <f t="shared" si="5"/>
        <v>2</v>
      </c>
      <c r="Q28" s="2">
        <v>0.2</v>
      </c>
    </row>
    <row r="29" spans="1:23" x14ac:dyDescent="0.25">
      <c r="A29" s="2">
        <v>819</v>
      </c>
      <c r="B29" s="2" t="b">
        <f t="shared" si="0"/>
        <v>1</v>
      </c>
      <c r="C29" s="2">
        <v>0</v>
      </c>
      <c r="D29" s="2" t="str">
        <f t="shared" si="1"/>
        <v>Female</v>
      </c>
      <c r="E29" s="2">
        <v>1</v>
      </c>
      <c r="F29" s="3">
        <f t="shared" si="2"/>
        <v>53.75</v>
      </c>
      <c r="G29" s="2">
        <v>0.53749999999999998</v>
      </c>
      <c r="H29" s="4">
        <f t="shared" si="3"/>
        <v>1.2589562000000001</v>
      </c>
      <c r="I29" s="2">
        <v>1.2589562E-2</v>
      </c>
      <c r="J29" s="2" t="b">
        <f t="shared" si="4"/>
        <v>0</v>
      </c>
      <c r="K29" s="2" t="b">
        <f t="shared" si="4"/>
        <v>0</v>
      </c>
      <c r="L29" s="2" t="b">
        <f t="shared" si="4"/>
        <v>1</v>
      </c>
      <c r="M29" s="2">
        <v>0</v>
      </c>
      <c r="N29" s="2">
        <v>0</v>
      </c>
      <c r="O29" s="2">
        <v>1</v>
      </c>
      <c r="P29" s="2">
        <f t="shared" si="5"/>
        <v>0</v>
      </c>
      <c r="Q29" s="2">
        <v>0</v>
      </c>
    </row>
    <row r="30" spans="1:23" x14ac:dyDescent="0.25">
      <c r="A30" s="2">
        <v>820</v>
      </c>
      <c r="B30" s="2" t="b">
        <f t="shared" si="0"/>
        <v>1</v>
      </c>
      <c r="C30" s="2">
        <v>0</v>
      </c>
      <c r="D30" s="2" t="str">
        <f t="shared" si="1"/>
        <v>Female</v>
      </c>
      <c r="E30" s="2">
        <v>1</v>
      </c>
      <c r="F30" s="3">
        <f t="shared" si="2"/>
        <v>12.5</v>
      </c>
      <c r="G30" s="2">
        <v>0.125</v>
      </c>
      <c r="H30" s="4">
        <f t="shared" si="3"/>
        <v>5.4457173000000001</v>
      </c>
      <c r="I30" s="2">
        <v>5.4457172999999998E-2</v>
      </c>
      <c r="J30" s="2" t="b">
        <f t="shared" si="4"/>
        <v>0</v>
      </c>
      <c r="K30" s="2" t="b">
        <f t="shared" si="4"/>
        <v>0</v>
      </c>
      <c r="L30" s="2" t="b">
        <f t="shared" si="4"/>
        <v>1</v>
      </c>
      <c r="M30" s="2">
        <v>0</v>
      </c>
      <c r="N30" s="2">
        <v>0</v>
      </c>
      <c r="O30" s="2">
        <v>1</v>
      </c>
      <c r="P30" s="2">
        <f t="shared" si="5"/>
        <v>5</v>
      </c>
      <c r="Q30" s="2">
        <v>0.5</v>
      </c>
    </row>
    <row r="31" spans="1:23" x14ac:dyDescent="0.25">
      <c r="A31" s="2">
        <v>821</v>
      </c>
      <c r="B31" s="2" t="b">
        <f t="shared" si="0"/>
        <v>0</v>
      </c>
      <c r="C31" s="2">
        <v>1</v>
      </c>
      <c r="D31" s="2" t="str">
        <f t="shared" si="1"/>
        <v>Male</v>
      </c>
      <c r="E31" s="2">
        <v>0</v>
      </c>
      <c r="F31" s="3">
        <f t="shared" si="2"/>
        <v>65</v>
      </c>
      <c r="G31" s="2">
        <v>0.65</v>
      </c>
      <c r="H31" s="4">
        <f t="shared" si="3"/>
        <v>18.249984599999998</v>
      </c>
      <c r="I31" s="2">
        <v>0.18249984599999999</v>
      </c>
      <c r="J31" s="2" t="b">
        <f t="shared" si="4"/>
        <v>1</v>
      </c>
      <c r="K31" s="2" t="b">
        <f t="shared" si="4"/>
        <v>0</v>
      </c>
      <c r="L31" s="2" t="b">
        <f t="shared" si="4"/>
        <v>0</v>
      </c>
      <c r="M31" s="2">
        <v>1</v>
      </c>
      <c r="N31" s="2">
        <v>0</v>
      </c>
      <c r="O31" s="2">
        <v>0</v>
      </c>
      <c r="P31" s="2">
        <f t="shared" si="5"/>
        <v>2</v>
      </c>
      <c r="Q31" s="2">
        <v>0.2</v>
      </c>
      <c r="U31" s="5"/>
      <c r="V31" s="6"/>
      <c r="W31" s="7"/>
    </row>
    <row r="32" spans="1:23" x14ac:dyDescent="0.25">
      <c r="A32" s="2">
        <v>822</v>
      </c>
      <c r="B32" s="2" t="b">
        <f t="shared" si="0"/>
        <v>0</v>
      </c>
      <c r="C32" s="2">
        <v>1</v>
      </c>
      <c r="D32" s="2" t="str">
        <f t="shared" si="1"/>
        <v>Female</v>
      </c>
      <c r="E32" s="2">
        <v>1</v>
      </c>
      <c r="F32" s="3">
        <f t="shared" si="2"/>
        <v>33.75</v>
      </c>
      <c r="G32" s="2">
        <v>0.33750000000000002</v>
      </c>
      <c r="H32" s="4">
        <f t="shared" si="3"/>
        <v>1.6908074</v>
      </c>
      <c r="I32" s="2">
        <v>1.6908073999999999E-2</v>
      </c>
      <c r="J32" s="2" t="b">
        <f t="shared" si="4"/>
        <v>0</v>
      </c>
      <c r="K32" s="2" t="b">
        <f t="shared" si="4"/>
        <v>0</v>
      </c>
      <c r="L32" s="2" t="b">
        <f t="shared" si="4"/>
        <v>1</v>
      </c>
      <c r="M32" s="2">
        <v>0</v>
      </c>
      <c r="N32" s="2">
        <v>0</v>
      </c>
      <c r="O32" s="2">
        <v>1</v>
      </c>
      <c r="P32" s="2">
        <f t="shared" si="5"/>
        <v>0</v>
      </c>
      <c r="Q32" s="2">
        <v>0</v>
      </c>
      <c r="U32" s="8"/>
      <c r="V32" s="9"/>
      <c r="W32" s="10"/>
    </row>
    <row r="33" spans="1:23" x14ac:dyDescent="0.25">
      <c r="A33" s="2">
        <v>823</v>
      </c>
      <c r="B33" s="2" t="b">
        <f t="shared" si="0"/>
        <v>1</v>
      </c>
      <c r="C33" s="2">
        <v>0</v>
      </c>
      <c r="D33" s="2" t="str">
        <f t="shared" si="1"/>
        <v>Female</v>
      </c>
      <c r="E33" s="2">
        <v>1</v>
      </c>
      <c r="F33" s="3">
        <f t="shared" si="2"/>
        <v>47.5</v>
      </c>
      <c r="G33" s="2">
        <v>0.47499999999999998</v>
      </c>
      <c r="H33" s="4">
        <f t="shared" si="3"/>
        <v>0</v>
      </c>
      <c r="I33" s="2">
        <v>0</v>
      </c>
      <c r="J33" s="2" t="b">
        <f t="shared" si="4"/>
        <v>1</v>
      </c>
      <c r="K33" s="2" t="b">
        <f t="shared" si="4"/>
        <v>0</v>
      </c>
      <c r="L33" s="2" t="b">
        <f t="shared" si="4"/>
        <v>0</v>
      </c>
      <c r="M33" s="2">
        <v>1</v>
      </c>
      <c r="N33" s="2">
        <v>0</v>
      </c>
      <c r="O33" s="2">
        <v>0</v>
      </c>
      <c r="P33" s="2">
        <f t="shared" si="5"/>
        <v>0</v>
      </c>
      <c r="Q33" s="2">
        <v>0</v>
      </c>
      <c r="U33" s="8"/>
      <c r="V33" s="9"/>
      <c r="W33" s="10"/>
    </row>
    <row r="34" spans="1:23" x14ac:dyDescent="0.25">
      <c r="A34" s="2">
        <v>824</v>
      </c>
      <c r="B34" s="2" t="b">
        <f t="shared" si="0"/>
        <v>0</v>
      </c>
      <c r="C34" s="2">
        <v>1</v>
      </c>
      <c r="D34" s="2" t="str">
        <f t="shared" si="1"/>
        <v>Male</v>
      </c>
      <c r="E34" s="2">
        <v>0</v>
      </c>
      <c r="F34" s="3">
        <f t="shared" si="2"/>
        <v>33.75</v>
      </c>
      <c r="G34" s="2">
        <v>0.33750000000000002</v>
      </c>
      <c r="H34" s="4">
        <f t="shared" si="3"/>
        <v>2.4349577999999998</v>
      </c>
      <c r="I34" s="2">
        <v>2.4349578E-2</v>
      </c>
      <c r="J34" s="2" t="b">
        <f t="shared" si="4"/>
        <v>0</v>
      </c>
      <c r="K34" s="2" t="b">
        <f t="shared" si="4"/>
        <v>0</v>
      </c>
      <c r="L34" s="2" t="b">
        <f t="shared" si="4"/>
        <v>1</v>
      </c>
      <c r="M34" s="2">
        <v>0</v>
      </c>
      <c r="N34" s="2">
        <v>0</v>
      </c>
      <c r="O34" s="2">
        <v>1</v>
      </c>
      <c r="P34" s="2">
        <f t="shared" si="5"/>
        <v>1</v>
      </c>
      <c r="Q34" s="2">
        <v>0.1</v>
      </c>
      <c r="U34" s="8"/>
      <c r="V34" s="9"/>
      <c r="W34" s="10"/>
    </row>
    <row r="35" spans="1:23" x14ac:dyDescent="0.25">
      <c r="A35" s="2">
        <v>825</v>
      </c>
      <c r="B35" s="2" t="b">
        <f t="shared" si="0"/>
        <v>1</v>
      </c>
      <c r="C35" s="2">
        <v>0</v>
      </c>
      <c r="D35" s="2" t="str">
        <f t="shared" si="1"/>
        <v>Female</v>
      </c>
      <c r="E35" s="2">
        <v>1</v>
      </c>
      <c r="F35" s="3">
        <f t="shared" si="2"/>
        <v>2.5</v>
      </c>
      <c r="G35" s="2">
        <v>2.5000000000000001E-2</v>
      </c>
      <c r="H35" s="4">
        <f t="shared" si="3"/>
        <v>7.7464841000000009</v>
      </c>
      <c r="I35" s="2">
        <v>7.7464841000000006E-2</v>
      </c>
      <c r="J35" s="2" t="b">
        <f t="shared" si="4"/>
        <v>0</v>
      </c>
      <c r="K35" s="2" t="b">
        <f t="shared" si="4"/>
        <v>0</v>
      </c>
      <c r="L35" s="2" t="b">
        <f t="shared" si="4"/>
        <v>1</v>
      </c>
      <c r="M35" s="2">
        <v>0</v>
      </c>
      <c r="N35" s="2">
        <v>0</v>
      </c>
      <c r="O35" s="2">
        <v>1</v>
      </c>
      <c r="P35" s="2">
        <f t="shared" si="5"/>
        <v>5</v>
      </c>
      <c r="Q35" s="2">
        <v>0.5</v>
      </c>
      <c r="U35" s="8"/>
      <c r="V35" s="9"/>
      <c r="W35" s="10"/>
    </row>
    <row r="36" spans="1:23" x14ac:dyDescent="0.25">
      <c r="A36" s="2">
        <v>826</v>
      </c>
      <c r="B36" s="2" t="b">
        <f t="shared" si="0"/>
        <v>1</v>
      </c>
      <c r="C36" s="2">
        <v>0</v>
      </c>
      <c r="D36" s="2" t="str">
        <f t="shared" si="1"/>
        <v>Female</v>
      </c>
      <c r="E36" s="2">
        <v>1</v>
      </c>
      <c r="F36" s="3">
        <f t="shared" si="2"/>
        <v>35</v>
      </c>
      <c r="G36" s="2">
        <v>0.35</v>
      </c>
      <c r="H36" s="4">
        <f t="shared" si="3"/>
        <v>1.3565497</v>
      </c>
      <c r="I36" s="2">
        <v>1.3565496999999999E-2</v>
      </c>
      <c r="J36" s="2" t="b">
        <f t="shared" si="4"/>
        <v>0</v>
      </c>
      <c r="K36" s="2" t="b">
        <f t="shared" si="4"/>
        <v>0</v>
      </c>
      <c r="L36" s="2" t="b">
        <f t="shared" si="4"/>
        <v>1</v>
      </c>
      <c r="M36" s="2">
        <v>0</v>
      </c>
      <c r="N36" s="2">
        <v>0</v>
      </c>
      <c r="O36" s="2">
        <v>1</v>
      </c>
      <c r="P36" s="2">
        <f t="shared" si="5"/>
        <v>0</v>
      </c>
      <c r="Q36" s="2">
        <v>0</v>
      </c>
      <c r="U36" s="8"/>
      <c r="V36" s="9"/>
      <c r="W36" s="10"/>
    </row>
    <row r="37" spans="1:23" x14ac:dyDescent="0.25">
      <c r="A37" s="2">
        <v>827</v>
      </c>
      <c r="B37" s="2" t="b">
        <f t="shared" si="0"/>
        <v>1</v>
      </c>
      <c r="C37" s="2">
        <v>0</v>
      </c>
      <c r="D37" s="2" t="str">
        <f t="shared" si="1"/>
        <v>Female</v>
      </c>
      <c r="E37" s="2">
        <v>1</v>
      </c>
      <c r="F37" s="3">
        <f t="shared" si="2"/>
        <v>35</v>
      </c>
      <c r="G37" s="2">
        <v>0.35</v>
      </c>
      <c r="H37" s="4">
        <f t="shared" si="3"/>
        <v>11.027245800000001</v>
      </c>
      <c r="I37" s="2">
        <v>0.110272458</v>
      </c>
      <c r="J37" s="2" t="b">
        <f t="shared" si="4"/>
        <v>0</v>
      </c>
      <c r="K37" s="2" t="b">
        <f t="shared" si="4"/>
        <v>0</v>
      </c>
      <c r="L37" s="2" t="b">
        <f t="shared" si="4"/>
        <v>1</v>
      </c>
      <c r="M37" s="2">
        <v>0</v>
      </c>
      <c r="N37" s="2">
        <v>0</v>
      </c>
      <c r="O37" s="2">
        <v>1</v>
      </c>
      <c r="P37" s="2">
        <f t="shared" si="5"/>
        <v>0</v>
      </c>
      <c r="Q37" s="2">
        <v>0</v>
      </c>
      <c r="U37" s="8"/>
      <c r="V37" s="9"/>
      <c r="W37" s="10"/>
    </row>
    <row r="38" spans="1:23" x14ac:dyDescent="0.25">
      <c r="A38" s="2">
        <v>828</v>
      </c>
      <c r="B38" s="2" t="b">
        <f t="shared" si="0"/>
        <v>0</v>
      </c>
      <c r="C38" s="2">
        <v>1</v>
      </c>
      <c r="D38" s="2" t="str">
        <f t="shared" si="1"/>
        <v>Female</v>
      </c>
      <c r="E38" s="2">
        <v>1</v>
      </c>
      <c r="F38" s="3">
        <f t="shared" si="2"/>
        <v>1.25</v>
      </c>
      <c r="G38" s="2">
        <v>1.2500000000000001E-2</v>
      </c>
      <c r="H38" s="4">
        <f t="shared" si="3"/>
        <v>7.2227388000000001</v>
      </c>
      <c r="I38" s="2">
        <v>7.2227388000000003E-2</v>
      </c>
      <c r="J38" s="2" t="b">
        <f t="shared" si="4"/>
        <v>0</v>
      </c>
      <c r="K38" s="2" t="b">
        <f t="shared" si="4"/>
        <v>1</v>
      </c>
      <c r="L38" s="2" t="b">
        <f t="shared" si="4"/>
        <v>0</v>
      </c>
      <c r="M38" s="2">
        <v>0</v>
      </c>
      <c r="N38" s="2">
        <v>1</v>
      </c>
      <c r="O38" s="2">
        <v>0</v>
      </c>
      <c r="P38" s="2">
        <f t="shared" si="5"/>
        <v>2</v>
      </c>
      <c r="Q38" s="2">
        <v>0.2</v>
      </c>
      <c r="U38" s="8"/>
      <c r="V38" s="9"/>
      <c r="W38" s="10"/>
    </row>
    <row r="39" spans="1:23" x14ac:dyDescent="0.25">
      <c r="A39" s="2">
        <v>829</v>
      </c>
      <c r="B39" s="2" t="b">
        <f t="shared" si="0"/>
        <v>0</v>
      </c>
      <c r="C39" s="2">
        <v>1</v>
      </c>
      <c r="D39" s="2" t="str">
        <f t="shared" si="1"/>
        <v>Female</v>
      </c>
      <c r="E39" s="2">
        <v>1</v>
      </c>
      <c r="F39" s="3">
        <f t="shared" si="2"/>
        <v>35</v>
      </c>
      <c r="G39" s="2">
        <v>0.35</v>
      </c>
      <c r="H39" s="4">
        <f t="shared" si="3"/>
        <v>1.5126993</v>
      </c>
      <c r="I39" s="2">
        <v>1.5126993E-2</v>
      </c>
      <c r="J39" s="2" t="b">
        <f t="shared" si="4"/>
        <v>0</v>
      </c>
      <c r="K39" s="2" t="b">
        <f t="shared" si="4"/>
        <v>0</v>
      </c>
      <c r="L39" s="2" t="b">
        <f t="shared" si="4"/>
        <v>1</v>
      </c>
      <c r="M39" s="2">
        <v>0</v>
      </c>
      <c r="N39" s="2">
        <v>0</v>
      </c>
      <c r="O39" s="2">
        <v>1</v>
      </c>
      <c r="P39" s="2">
        <f t="shared" si="5"/>
        <v>0</v>
      </c>
      <c r="Q39" s="2">
        <v>0</v>
      </c>
      <c r="U39" s="8"/>
      <c r="V39" s="9"/>
      <c r="W39" s="10"/>
    </row>
    <row r="40" spans="1:23" x14ac:dyDescent="0.25">
      <c r="A40" s="2">
        <v>830</v>
      </c>
      <c r="B40" s="2" t="b">
        <f t="shared" si="0"/>
        <v>0</v>
      </c>
      <c r="C40" s="2">
        <v>1</v>
      </c>
      <c r="D40" s="2" t="str">
        <f t="shared" si="1"/>
        <v>Male</v>
      </c>
      <c r="E40" s="2">
        <v>0</v>
      </c>
      <c r="F40" s="3">
        <f t="shared" si="2"/>
        <v>77.5</v>
      </c>
      <c r="G40" s="2">
        <v>0.77500000000000002</v>
      </c>
      <c r="H40" s="4">
        <f t="shared" si="3"/>
        <v>15.614960099999999</v>
      </c>
      <c r="I40" s="2">
        <v>0.156149601</v>
      </c>
      <c r="J40" s="2" t="b">
        <f t="shared" si="4"/>
        <v>1</v>
      </c>
      <c r="K40" s="2" t="b">
        <f t="shared" si="4"/>
        <v>0</v>
      </c>
      <c r="L40" s="2" t="b">
        <f t="shared" si="4"/>
        <v>0</v>
      </c>
      <c r="M40" s="2">
        <v>1</v>
      </c>
      <c r="N40" s="2">
        <v>0</v>
      </c>
      <c r="O40" s="2">
        <v>0</v>
      </c>
      <c r="P40" s="2">
        <f t="shared" si="5"/>
        <v>0</v>
      </c>
      <c r="Q40" s="2">
        <v>0</v>
      </c>
      <c r="U40" s="8"/>
      <c r="V40" s="9"/>
      <c r="W40" s="10"/>
    </row>
    <row r="41" spans="1:23" x14ac:dyDescent="0.25">
      <c r="A41" s="2">
        <v>831</v>
      </c>
      <c r="B41" s="2" t="b">
        <f t="shared" si="0"/>
        <v>0</v>
      </c>
      <c r="C41" s="2">
        <v>1</v>
      </c>
      <c r="D41" s="2" t="str">
        <f t="shared" si="1"/>
        <v>Male</v>
      </c>
      <c r="E41" s="2">
        <v>0</v>
      </c>
      <c r="F41" s="3">
        <f t="shared" si="2"/>
        <v>18.75</v>
      </c>
      <c r="G41" s="2">
        <v>0.1875</v>
      </c>
      <c r="H41" s="4">
        <f t="shared" si="3"/>
        <v>2.8212719000000002</v>
      </c>
      <c r="I41" s="2">
        <v>2.8212719000000001E-2</v>
      </c>
      <c r="J41" s="2" t="b">
        <f t="shared" si="4"/>
        <v>0</v>
      </c>
      <c r="K41" s="2" t="b">
        <f t="shared" si="4"/>
        <v>0</v>
      </c>
      <c r="L41" s="2" t="b">
        <f t="shared" si="4"/>
        <v>1</v>
      </c>
      <c r="M41" s="2">
        <v>0</v>
      </c>
      <c r="N41" s="2">
        <v>0</v>
      </c>
      <c r="O41" s="2">
        <v>1</v>
      </c>
      <c r="P41" s="2">
        <f t="shared" si="5"/>
        <v>1</v>
      </c>
      <c r="Q41" s="2">
        <v>0.1</v>
      </c>
      <c r="U41" s="8"/>
      <c r="V41" s="9"/>
      <c r="W41" s="10"/>
    </row>
    <row r="42" spans="1:23" x14ac:dyDescent="0.25">
      <c r="A42" s="2">
        <v>832</v>
      </c>
      <c r="B42" s="2" t="b">
        <f t="shared" si="0"/>
        <v>0</v>
      </c>
      <c r="C42" s="2">
        <v>1</v>
      </c>
      <c r="D42" s="2" t="str">
        <f t="shared" si="1"/>
        <v>Female</v>
      </c>
      <c r="E42" s="2">
        <v>1</v>
      </c>
      <c r="F42" s="3">
        <f t="shared" si="2"/>
        <v>1.0375000000000001</v>
      </c>
      <c r="G42" s="2">
        <v>1.0375000000000001E-2</v>
      </c>
      <c r="H42" s="4">
        <f t="shared" si="3"/>
        <v>3.6597562999999997</v>
      </c>
      <c r="I42" s="2">
        <v>3.6597563E-2</v>
      </c>
      <c r="J42" s="2" t="b">
        <f t="shared" si="4"/>
        <v>0</v>
      </c>
      <c r="K42" s="2" t="b">
        <f t="shared" si="4"/>
        <v>1</v>
      </c>
      <c r="L42" s="2" t="b">
        <f t="shared" si="4"/>
        <v>0</v>
      </c>
      <c r="M42" s="2">
        <v>0</v>
      </c>
      <c r="N42" s="2">
        <v>1</v>
      </c>
      <c r="O42" s="2">
        <v>0</v>
      </c>
      <c r="P42" s="2">
        <f t="shared" si="5"/>
        <v>2</v>
      </c>
      <c r="Q42" s="2">
        <v>0.2</v>
      </c>
      <c r="U42" s="8"/>
      <c r="V42" s="9"/>
      <c r="W42" s="10"/>
    </row>
    <row r="43" spans="1:23" x14ac:dyDescent="0.25">
      <c r="A43" s="2">
        <v>833</v>
      </c>
      <c r="B43" s="2" t="b">
        <f t="shared" si="0"/>
        <v>1</v>
      </c>
      <c r="C43" s="2">
        <v>0</v>
      </c>
      <c r="D43" s="2" t="str">
        <f t="shared" si="1"/>
        <v>Female</v>
      </c>
      <c r="E43" s="2">
        <v>1</v>
      </c>
      <c r="F43" s="3">
        <f t="shared" si="2"/>
        <v>35</v>
      </c>
      <c r="G43" s="2">
        <v>0.35</v>
      </c>
      <c r="H43" s="4">
        <f t="shared" si="3"/>
        <v>1.4110459</v>
      </c>
      <c r="I43" s="2">
        <v>1.4110459000000001E-2</v>
      </c>
      <c r="J43" s="2" t="b">
        <f t="shared" si="4"/>
        <v>0</v>
      </c>
      <c r="K43" s="2" t="b">
        <f t="shared" si="4"/>
        <v>0</v>
      </c>
      <c r="L43" s="2" t="b">
        <f t="shared" si="4"/>
        <v>1</v>
      </c>
      <c r="M43" s="2">
        <v>0</v>
      </c>
      <c r="N43" s="2">
        <v>0</v>
      </c>
      <c r="O43" s="2">
        <v>1</v>
      </c>
      <c r="P43" s="2">
        <f t="shared" si="5"/>
        <v>0</v>
      </c>
      <c r="Q43" s="2">
        <v>0</v>
      </c>
      <c r="U43" s="8"/>
      <c r="V43" s="9"/>
      <c r="W43" s="10"/>
    </row>
    <row r="44" spans="1:23" x14ac:dyDescent="0.25">
      <c r="A44" s="2">
        <v>834</v>
      </c>
      <c r="B44" s="2" t="b">
        <f t="shared" si="0"/>
        <v>1</v>
      </c>
      <c r="C44" s="2">
        <v>0</v>
      </c>
      <c r="D44" s="2" t="str">
        <f t="shared" si="1"/>
        <v>Female</v>
      </c>
      <c r="E44" s="2">
        <v>1</v>
      </c>
      <c r="F44" s="3">
        <f t="shared" si="2"/>
        <v>28.749999999999996</v>
      </c>
      <c r="G44" s="2">
        <v>0.28749999999999998</v>
      </c>
      <c r="H44" s="4">
        <f t="shared" si="3"/>
        <v>1.5330376999999999</v>
      </c>
      <c r="I44" s="2">
        <v>1.5330376999999999E-2</v>
      </c>
      <c r="J44" s="2" t="b">
        <f t="shared" si="4"/>
        <v>0</v>
      </c>
      <c r="K44" s="2" t="b">
        <f t="shared" si="4"/>
        <v>0</v>
      </c>
      <c r="L44" s="2" t="b">
        <f t="shared" si="4"/>
        <v>1</v>
      </c>
      <c r="M44" s="2">
        <v>0</v>
      </c>
      <c r="N44" s="2">
        <v>0</v>
      </c>
      <c r="O44" s="2">
        <v>1</v>
      </c>
      <c r="P44" s="2">
        <f t="shared" si="5"/>
        <v>0</v>
      </c>
      <c r="Q44" s="2">
        <v>0</v>
      </c>
      <c r="U44" s="8"/>
      <c r="V44" s="9"/>
      <c r="W44" s="10"/>
    </row>
    <row r="45" spans="1:23" x14ac:dyDescent="0.25">
      <c r="A45" s="2">
        <v>835</v>
      </c>
      <c r="B45" s="2" t="b">
        <f t="shared" si="0"/>
        <v>1</v>
      </c>
      <c r="C45" s="2">
        <v>0</v>
      </c>
      <c r="D45" s="2" t="str">
        <f t="shared" si="1"/>
        <v>Female</v>
      </c>
      <c r="E45" s="2">
        <v>1</v>
      </c>
      <c r="F45" s="3">
        <f t="shared" si="2"/>
        <v>22.5</v>
      </c>
      <c r="G45" s="2">
        <v>0.22500000000000001</v>
      </c>
      <c r="H45" s="4">
        <f t="shared" si="3"/>
        <v>1.6200520999999999</v>
      </c>
      <c r="I45" s="2">
        <v>1.6200520999999999E-2</v>
      </c>
      <c r="J45" s="2" t="b">
        <f t="shared" si="4"/>
        <v>0</v>
      </c>
      <c r="K45" s="2" t="b">
        <f t="shared" si="4"/>
        <v>0</v>
      </c>
      <c r="L45" s="2" t="b">
        <f t="shared" si="4"/>
        <v>1</v>
      </c>
      <c r="M45" s="2">
        <v>0</v>
      </c>
      <c r="N45" s="2">
        <v>0</v>
      </c>
      <c r="O45" s="2">
        <v>1</v>
      </c>
      <c r="P45" s="2">
        <f t="shared" si="5"/>
        <v>0</v>
      </c>
      <c r="Q45" s="2">
        <v>0</v>
      </c>
      <c r="U45" s="8"/>
      <c r="V45" s="9"/>
      <c r="W45" s="10"/>
    </row>
    <row r="46" spans="1:23" x14ac:dyDescent="0.25">
      <c r="A46" s="2">
        <v>836</v>
      </c>
      <c r="B46" s="2" t="b">
        <f t="shared" si="0"/>
        <v>0</v>
      </c>
      <c r="C46" s="2">
        <v>1</v>
      </c>
      <c r="D46" s="2" t="str">
        <f t="shared" si="1"/>
        <v>Male</v>
      </c>
      <c r="E46" s="2">
        <v>0</v>
      </c>
      <c r="F46" s="3">
        <f t="shared" si="2"/>
        <v>48.75</v>
      </c>
      <c r="G46" s="2">
        <v>0.48749999999999999</v>
      </c>
      <c r="H46" s="4">
        <f t="shared" si="3"/>
        <v>16.231419200000001</v>
      </c>
      <c r="I46" s="2">
        <v>0.162314192</v>
      </c>
      <c r="J46" s="2" t="b">
        <f t="shared" si="4"/>
        <v>1</v>
      </c>
      <c r="K46" s="2" t="b">
        <f t="shared" si="4"/>
        <v>0</v>
      </c>
      <c r="L46" s="2" t="b">
        <f t="shared" si="4"/>
        <v>0</v>
      </c>
      <c r="M46" s="2">
        <v>1</v>
      </c>
      <c r="N46" s="2">
        <v>0</v>
      </c>
      <c r="O46" s="2">
        <v>0</v>
      </c>
      <c r="P46" s="2">
        <f t="shared" si="5"/>
        <v>2</v>
      </c>
      <c r="Q46" s="2">
        <v>0.2</v>
      </c>
      <c r="U46" s="8"/>
      <c r="V46" s="9"/>
      <c r="W46" s="10"/>
    </row>
    <row r="47" spans="1:23" x14ac:dyDescent="0.25">
      <c r="A47" s="2">
        <v>837</v>
      </c>
      <c r="B47" s="2" t="b">
        <f t="shared" si="0"/>
        <v>1</v>
      </c>
      <c r="C47" s="2">
        <v>0</v>
      </c>
      <c r="D47" s="2" t="str">
        <f t="shared" si="1"/>
        <v>Female</v>
      </c>
      <c r="E47" s="2">
        <v>1</v>
      </c>
      <c r="F47" s="3">
        <f t="shared" si="2"/>
        <v>26.25</v>
      </c>
      <c r="G47" s="2">
        <v>0.26250000000000001</v>
      </c>
      <c r="H47" s="4">
        <f t="shared" si="3"/>
        <v>1.6908074</v>
      </c>
      <c r="I47" s="2">
        <v>1.6908073999999999E-2</v>
      </c>
      <c r="J47" s="2" t="b">
        <f t="shared" si="4"/>
        <v>0</v>
      </c>
      <c r="K47" s="2" t="b">
        <f t="shared" si="4"/>
        <v>0</v>
      </c>
      <c r="L47" s="2" t="b">
        <f t="shared" si="4"/>
        <v>1</v>
      </c>
      <c r="M47" s="2">
        <v>0</v>
      </c>
      <c r="N47" s="2">
        <v>0</v>
      </c>
      <c r="O47" s="2">
        <v>1</v>
      </c>
      <c r="P47" s="2">
        <f t="shared" si="5"/>
        <v>0</v>
      </c>
      <c r="Q47" s="2">
        <v>0</v>
      </c>
      <c r="U47" s="8"/>
      <c r="V47" s="9"/>
      <c r="W47" s="10"/>
    </row>
    <row r="48" spans="1:23" x14ac:dyDescent="0.25">
      <c r="A48" s="2">
        <v>838</v>
      </c>
      <c r="B48" s="2" t="b">
        <f t="shared" si="0"/>
        <v>1</v>
      </c>
      <c r="C48" s="2">
        <v>0</v>
      </c>
      <c r="D48" s="2" t="str">
        <f t="shared" si="1"/>
        <v>Female</v>
      </c>
      <c r="E48" s="2">
        <v>1</v>
      </c>
      <c r="F48" s="3">
        <f t="shared" si="2"/>
        <v>35</v>
      </c>
      <c r="G48" s="2">
        <v>0.35</v>
      </c>
      <c r="H48" s="4">
        <f t="shared" si="3"/>
        <v>1.5712554000000001</v>
      </c>
      <c r="I48" s="2">
        <v>1.5712554E-2</v>
      </c>
      <c r="J48" s="2" t="b">
        <f t="shared" si="4"/>
        <v>0</v>
      </c>
      <c r="K48" s="2" t="b">
        <f t="shared" si="4"/>
        <v>0</v>
      </c>
      <c r="L48" s="2" t="b">
        <f t="shared" si="4"/>
        <v>1</v>
      </c>
      <c r="M48" s="2">
        <v>0</v>
      </c>
      <c r="N48" s="2">
        <v>0</v>
      </c>
      <c r="O48" s="2">
        <v>1</v>
      </c>
      <c r="P48" s="2">
        <f t="shared" si="5"/>
        <v>0</v>
      </c>
      <c r="Q48" s="2">
        <v>0</v>
      </c>
      <c r="U48" s="11"/>
      <c r="V48" s="12"/>
      <c r="W48" s="13"/>
    </row>
    <row r="49" spans="1:17" x14ac:dyDescent="0.25">
      <c r="A49" s="2">
        <v>839</v>
      </c>
      <c r="B49" s="2" t="b">
        <f t="shared" si="0"/>
        <v>0</v>
      </c>
      <c r="C49" s="2">
        <v>1</v>
      </c>
      <c r="D49" s="2" t="str">
        <f t="shared" si="1"/>
        <v>Female</v>
      </c>
      <c r="E49" s="2">
        <v>1</v>
      </c>
      <c r="F49" s="3">
        <f t="shared" si="2"/>
        <v>40</v>
      </c>
      <c r="G49" s="2">
        <v>0.4</v>
      </c>
      <c r="H49" s="4">
        <f t="shared" si="3"/>
        <v>11.027245800000001</v>
      </c>
      <c r="I49" s="2">
        <v>0.110272458</v>
      </c>
      <c r="J49" s="2" t="b">
        <f t="shared" si="4"/>
        <v>0</v>
      </c>
      <c r="K49" s="2" t="b">
        <f t="shared" si="4"/>
        <v>0</v>
      </c>
      <c r="L49" s="2" t="b">
        <f t="shared" si="4"/>
        <v>1</v>
      </c>
      <c r="M49" s="2">
        <v>0</v>
      </c>
      <c r="N49" s="2">
        <v>0</v>
      </c>
      <c r="O49" s="2">
        <v>1</v>
      </c>
      <c r="P49" s="2">
        <f t="shared" si="5"/>
        <v>0</v>
      </c>
      <c r="Q49" s="2">
        <v>0</v>
      </c>
    </row>
    <row r="50" spans="1:17" x14ac:dyDescent="0.25">
      <c r="A50" s="2">
        <v>840</v>
      </c>
      <c r="B50" s="2" t="b">
        <f t="shared" si="0"/>
        <v>0</v>
      </c>
      <c r="C50" s="2">
        <v>1</v>
      </c>
      <c r="D50" s="2" t="str">
        <f t="shared" si="1"/>
        <v>Female</v>
      </c>
      <c r="E50" s="2">
        <v>1</v>
      </c>
      <c r="F50" s="3">
        <f t="shared" si="2"/>
        <v>35</v>
      </c>
      <c r="G50" s="2">
        <v>0.35</v>
      </c>
      <c r="H50" s="4">
        <f t="shared" si="3"/>
        <v>5.7970538999999999</v>
      </c>
      <c r="I50" s="2">
        <v>5.7970539000000001E-2</v>
      </c>
      <c r="J50" s="2" t="b">
        <f t="shared" si="4"/>
        <v>1</v>
      </c>
      <c r="K50" s="2" t="b">
        <f t="shared" si="4"/>
        <v>0</v>
      </c>
      <c r="L50" s="2" t="b">
        <f t="shared" si="4"/>
        <v>0</v>
      </c>
      <c r="M50" s="2">
        <v>1</v>
      </c>
      <c r="N50" s="2">
        <v>0</v>
      </c>
      <c r="O50" s="2">
        <v>0</v>
      </c>
      <c r="P50" s="2">
        <f t="shared" si="5"/>
        <v>0</v>
      </c>
      <c r="Q50" s="2">
        <v>0</v>
      </c>
    </row>
    <row r="51" spans="1:17" x14ac:dyDescent="0.25">
      <c r="A51" s="2">
        <v>841</v>
      </c>
      <c r="B51" s="2" t="b">
        <f t="shared" si="0"/>
        <v>1</v>
      </c>
      <c r="C51" s="2">
        <v>0</v>
      </c>
      <c r="D51" s="2" t="str">
        <f t="shared" si="1"/>
        <v>Female</v>
      </c>
      <c r="E51" s="2">
        <v>1</v>
      </c>
      <c r="F51" s="3">
        <f t="shared" si="2"/>
        <v>25</v>
      </c>
      <c r="G51" s="2">
        <v>0.25</v>
      </c>
      <c r="H51" s="4">
        <f t="shared" si="3"/>
        <v>1.5468569999999999</v>
      </c>
      <c r="I51" s="2">
        <v>1.5468569999999999E-2</v>
      </c>
      <c r="J51" s="2" t="b">
        <f t="shared" si="4"/>
        <v>0</v>
      </c>
      <c r="K51" s="2" t="b">
        <f t="shared" si="4"/>
        <v>0</v>
      </c>
      <c r="L51" s="2" t="b">
        <f t="shared" si="4"/>
        <v>1</v>
      </c>
      <c r="M51" s="2">
        <v>0</v>
      </c>
      <c r="N51" s="2">
        <v>0</v>
      </c>
      <c r="O51" s="2">
        <v>1</v>
      </c>
      <c r="P51" s="2">
        <f t="shared" si="5"/>
        <v>0</v>
      </c>
      <c r="Q51" s="2">
        <v>0</v>
      </c>
    </row>
    <row r="52" spans="1:17" x14ac:dyDescent="0.25">
      <c r="A52" s="2">
        <v>842</v>
      </c>
      <c r="B52" s="2" t="b">
        <f t="shared" si="0"/>
        <v>1</v>
      </c>
      <c r="C52" s="2">
        <v>0</v>
      </c>
      <c r="D52" s="2" t="str">
        <f t="shared" si="1"/>
        <v>Female</v>
      </c>
      <c r="E52" s="2">
        <v>1</v>
      </c>
      <c r="F52" s="3">
        <f t="shared" si="2"/>
        <v>20</v>
      </c>
      <c r="G52" s="2">
        <v>0.2</v>
      </c>
      <c r="H52" s="4">
        <f t="shared" si="3"/>
        <v>2.0494634999999999</v>
      </c>
      <c r="I52" s="2">
        <v>2.0494635000000001E-2</v>
      </c>
      <c r="J52" s="2" t="b">
        <f t="shared" si="4"/>
        <v>0</v>
      </c>
      <c r="K52" s="2" t="b">
        <f t="shared" si="4"/>
        <v>1</v>
      </c>
      <c r="L52" s="2" t="b">
        <f t="shared" si="4"/>
        <v>0</v>
      </c>
      <c r="M52" s="2">
        <v>0</v>
      </c>
      <c r="N52" s="2">
        <v>1</v>
      </c>
      <c r="O52" s="2">
        <v>0</v>
      </c>
      <c r="P52" s="2">
        <f t="shared" si="5"/>
        <v>0</v>
      </c>
      <c r="Q52" s="2">
        <v>0</v>
      </c>
    </row>
    <row r="53" spans="1:17" x14ac:dyDescent="0.25">
      <c r="A53" s="2">
        <v>843</v>
      </c>
      <c r="B53" s="2" t="b">
        <f t="shared" si="0"/>
        <v>0</v>
      </c>
      <c r="C53" s="2">
        <v>1</v>
      </c>
      <c r="D53" s="2" t="str">
        <f t="shared" si="1"/>
        <v>Male</v>
      </c>
      <c r="E53" s="2">
        <v>0</v>
      </c>
      <c r="F53" s="3">
        <f t="shared" si="2"/>
        <v>37.5</v>
      </c>
      <c r="G53" s="2">
        <v>0.375</v>
      </c>
      <c r="H53" s="4">
        <f t="shared" si="3"/>
        <v>6.0507970000000002</v>
      </c>
      <c r="I53" s="2">
        <v>6.0507970000000001E-2</v>
      </c>
      <c r="J53" s="2" t="b">
        <f t="shared" si="4"/>
        <v>1</v>
      </c>
      <c r="K53" s="2" t="b">
        <f t="shared" si="4"/>
        <v>0</v>
      </c>
      <c r="L53" s="2" t="b">
        <f t="shared" si="4"/>
        <v>0</v>
      </c>
      <c r="M53" s="2">
        <v>1</v>
      </c>
      <c r="N53" s="2">
        <v>0</v>
      </c>
      <c r="O53" s="2">
        <v>0</v>
      </c>
      <c r="P53" s="2">
        <f t="shared" si="5"/>
        <v>0</v>
      </c>
      <c r="Q53" s="2">
        <v>0</v>
      </c>
    </row>
    <row r="54" spans="1:17" x14ac:dyDescent="0.25">
      <c r="A54" s="2">
        <v>844</v>
      </c>
      <c r="B54" s="2" t="b">
        <f t="shared" si="0"/>
        <v>1</v>
      </c>
      <c r="C54" s="2">
        <v>0</v>
      </c>
      <c r="D54" s="2" t="str">
        <f t="shared" si="1"/>
        <v>Female</v>
      </c>
      <c r="E54" s="2">
        <v>1</v>
      </c>
      <c r="F54" s="3">
        <f t="shared" si="2"/>
        <v>43.125</v>
      </c>
      <c r="G54" s="2">
        <v>0.43125000000000002</v>
      </c>
      <c r="H54" s="4">
        <f t="shared" si="3"/>
        <v>1.2565163000000001</v>
      </c>
      <c r="I54" s="2">
        <v>1.2565163000000001E-2</v>
      </c>
      <c r="J54" s="2" t="b">
        <f t="shared" si="4"/>
        <v>0</v>
      </c>
      <c r="K54" s="2" t="b">
        <f t="shared" si="4"/>
        <v>0</v>
      </c>
      <c r="L54" s="2" t="b">
        <f t="shared" si="4"/>
        <v>1</v>
      </c>
      <c r="M54" s="2">
        <v>0</v>
      </c>
      <c r="N54" s="2">
        <v>0</v>
      </c>
      <c r="O54" s="2">
        <v>1</v>
      </c>
      <c r="P54" s="2">
        <f t="shared" si="5"/>
        <v>0</v>
      </c>
      <c r="Q54" s="2">
        <v>0</v>
      </c>
    </row>
    <row r="55" spans="1:17" x14ac:dyDescent="0.25">
      <c r="A55" s="2">
        <v>845</v>
      </c>
      <c r="B55" s="2" t="b">
        <f t="shared" si="0"/>
        <v>1</v>
      </c>
      <c r="C55" s="2">
        <v>0</v>
      </c>
      <c r="D55" s="2" t="str">
        <f t="shared" si="1"/>
        <v>Female</v>
      </c>
      <c r="E55" s="2">
        <v>1</v>
      </c>
      <c r="F55" s="3">
        <f t="shared" si="2"/>
        <v>21.25</v>
      </c>
      <c r="G55" s="2">
        <v>0.21249999999999999</v>
      </c>
      <c r="H55" s="4">
        <f t="shared" si="3"/>
        <v>1.6908074</v>
      </c>
      <c r="I55" s="2">
        <v>1.6908073999999999E-2</v>
      </c>
      <c r="J55" s="2" t="b">
        <f t="shared" si="4"/>
        <v>0</v>
      </c>
      <c r="K55" s="2" t="b">
        <f t="shared" si="4"/>
        <v>0</v>
      </c>
      <c r="L55" s="2" t="b">
        <f t="shared" si="4"/>
        <v>1</v>
      </c>
      <c r="M55" s="2">
        <v>0</v>
      </c>
      <c r="N55" s="2">
        <v>0</v>
      </c>
      <c r="O55" s="2">
        <v>1</v>
      </c>
      <c r="P55" s="2">
        <f t="shared" si="5"/>
        <v>0</v>
      </c>
      <c r="Q55" s="2">
        <v>0</v>
      </c>
    </row>
    <row r="56" spans="1:17" x14ac:dyDescent="0.25">
      <c r="A56" s="2">
        <v>846</v>
      </c>
      <c r="B56" s="2" t="b">
        <f t="shared" si="0"/>
        <v>1</v>
      </c>
      <c r="C56" s="2">
        <v>0</v>
      </c>
      <c r="D56" s="2" t="str">
        <f t="shared" si="1"/>
        <v>Female</v>
      </c>
      <c r="E56" s="2">
        <v>1</v>
      </c>
      <c r="F56" s="3">
        <f t="shared" si="2"/>
        <v>52.5</v>
      </c>
      <c r="G56" s="2">
        <v>0.52500000000000002</v>
      </c>
      <c r="H56" s="4">
        <f t="shared" si="3"/>
        <v>1.4736619</v>
      </c>
      <c r="I56" s="2">
        <v>1.4736618999999999E-2</v>
      </c>
      <c r="J56" s="2" t="b">
        <f t="shared" si="4"/>
        <v>0</v>
      </c>
      <c r="K56" s="2" t="b">
        <f t="shared" si="4"/>
        <v>0</v>
      </c>
      <c r="L56" s="2" t="b">
        <f t="shared" si="4"/>
        <v>1</v>
      </c>
      <c r="M56" s="2">
        <v>0</v>
      </c>
      <c r="N56" s="2">
        <v>0</v>
      </c>
      <c r="O56" s="2">
        <v>1</v>
      </c>
      <c r="P56" s="2">
        <f t="shared" si="5"/>
        <v>0</v>
      </c>
      <c r="Q56" s="2">
        <v>0</v>
      </c>
    </row>
    <row r="57" spans="1:17" x14ac:dyDescent="0.25">
      <c r="A57" s="2">
        <v>847</v>
      </c>
      <c r="B57" s="2" t="b">
        <f t="shared" si="0"/>
        <v>1</v>
      </c>
      <c r="C57" s="2">
        <v>0</v>
      </c>
      <c r="D57" s="2" t="str">
        <f t="shared" si="1"/>
        <v>Female</v>
      </c>
      <c r="E57" s="2">
        <v>1</v>
      </c>
      <c r="F57" s="3">
        <f t="shared" si="2"/>
        <v>35</v>
      </c>
      <c r="G57" s="2">
        <v>0.35</v>
      </c>
      <c r="H57" s="4">
        <f t="shared" si="3"/>
        <v>13.5752559</v>
      </c>
      <c r="I57" s="2">
        <v>0.13575255899999999</v>
      </c>
      <c r="J57" s="2" t="b">
        <f t="shared" si="4"/>
        <v>0</v>
      </c>
      <c r="K57" s="2" t="b">
        <f t="shared" si="4"/>
        <v>0</v>
      </c>
      <c r="L57" s="2" t="b">
        <f t="shared" si="4"/>
        <v>1</v>
      </c>
      <c r="M57" s="2">
        <v>0</v>
      </c>
      <c r="N57" s="2">
        <v>0</v>
      </c>
      <c r="O57" s="2">
        <v>1</v>
      </c>
      <c r="P57" s="2">
        <f t="shared" si="5"/>
        <v>10</v>
      </c>
      <c r="Q57" s="2">
        <v>1</v>
      </c>
    </row>
    <row r="58" spans="1:17" x14ac:dyDescent="0.25">
      <c r="A58" s="2">
        <v>848</v>
      </c>
      <c r="B58" s="2" t="b">
        <f t="shared" si="0"/>
        <v>1</v>
      </c>
      <c r="C58" s="2">
        <v>0</v>
      </c>
      <c r="D58" s="2" t="str">
        <f t="shared" si="1"/>
        <v>Female</v>
      </c>
      <c r="E58" s="2">
        <v>1</v>
      </c>
      <c r="F58" s="3">
        <f t="shared" si="2"/>
        <v>43.75</v>
      </c>
      <c r="G58" s="2">
        <v>0.4375</v>
      </c>
      <c r="H58" s="4">
        <f t="shared" si="3"/>
        <v>1.5411575</v>
      </c>
      <c r="I58" s="2">
        <v>1.5411575E-2</v>
      </c>
      <c r="J58" s="2" t="b">
        <f t="shared" si="4"/>
        <v>0</v>
      </c>
      <c r="K58" s="2" t="b">
        <f t="shared" si="4"/>
        <v>0</v>
      </c>
      <c r="L58" s="2" t="b">
        <f t="shared" si="4"/>
        <v>1</v>
      </c>
      <c r="M58" s="2">
        <v>0</v>
      </c>
      <c r="N58" s="2">
        <v>0</v>
      </c>
      <c r="O58" s="2">
        <v>1</v>
      </c>
      <c r="P58" s="2">
        <f t="shared" si="5"/>
        <v>0</v>
      </c>
      <c r="Q58" s="2">
        <v>0</v>
      </c>
    </row>
    <row r="59" spans="1:17" x14ac:dyDescent="0.25">
      <c r="A59" s="2">
        <v>849</v>
      </c>
      <c r="B59" s="2" t="b">
        <f t="shared" si="0"/>
        <v>1</v>
      </c>
      <c r="C59" s="2">
        <v>0</v>
      </c>
      <c r="D59" s="2" t="str">
        <f t="shared" si="1"/>
        <v>Female</v>
      </c>
      <c r="E59" s="2">
        <v>1</v>
      </c>
      <c r="F59" s="3">
        <f t="shared" si="2"/>
        <v>35</v>
      </c>
      <c r="G59" s="2">
        <v>0.35</v>
      </c>
      <c r="H59" s="4">
        <f t="shared" si="3"/>
        <v>6.4411709999999998</v>
      </c>
      <c r="I59" s="2">
        <v>6.4411709999999997E-2</v>
      </c>
      <c r="J59" s="2" t="b">
        <f t="shared" si="4"/>
        <v>0</v>
      </c>
      <c r="K59" s="2" t="b">
        <f t="shared" si="4"/>
        <v>1</v>
      </c>
      <c r="L59" s="2" t="b">
        <f t="shared" si="4"/>
        <v>0</v>
      </c>
      <c r="M59" s="2">
        <v>0</v>
      </c>
      <c r="N59" s="2">
        <v>1</v>
      </c>
      <c r="O59" s="2">
        <v>0</v>
      </c>
      <c r="P59" s="2">
        <f t="shared" si="5"/>
        <v>1</v>
      </c>
      <c r="Q59" s="2">
        <v>0.1</v>
      </c>
    </row>
    <row r="60" spans="1:17" x14ac:dyDescent="0.25">
      <c r="A60" s="2">
        <v>850</v>
      </c>
      <c r="B60" s="2" t="b">
        <f t="shared" si="0"/>
        <v>0</v>
      </c>
      <c r="C60" s="2">
        <v>1</v>
      </c>
      <c r="D60" s="2" t="str">
        <f t="shared" si="1"/>
        <v>Male</v>
      </c>
      <c r="E60" s="2">
        <v>0</v>
      </c>
      <c r="F60" s="3">
        <f t="shared" si="2"/>
        <v>35</v>
      </c>
      <c r="G60" s="2">
        <v>0.35</v>
      </c>
      <c r="H60" s="4">
        <f t="shared" si="3"/>
        <v>17.391981600000001</v>
      </c>
      <c r="I60" s="2">
        <v>0.173919816</v>
      </c>
      <c r="J60" s="2" t="b">
        <f t="shared" si="4"/>
        <v>1</v>
      </c>
      <c r="K60" s="2" t="b">
        <f t="shared" si="4"/>
        <v>0</v>
      </c>
      <c r="L60" s="2" t="b">
        <f t="shared" si="4"/>
        <v>0</v>
      </c>
      <c r="M60" s="2">
        <v>1</v>
      </c>
      <c r="N60" s="2">
        <v>0</v>
      </c>
      <c r="O60" s="2">
        <v>0</v>
      </c>
      <c r="P60" s="2">
        <f t="shared" si="5"/>
        <v>1</v>
      </c>
      <c r="Q60" s="2">
        <v>0.1</v>
      </c>
    </row>
    <row r="61" spans="1:17" x14ac:dyDescent="0.25">
      <c r="A61" s="2">
        <v>851</v>
      </c>
      <c r="B61" s="2" t="b">
        <f t="shared" si="0"/>
        <v>1</v>
      </c>
      <c r="C61" s="2">
        <v>0</v>
      </c>
      <c r="D61" s="2" t="str">
        <f t="shared" si="1"/>
        <v>Female</v>
      </c>
      <c r="E61" s="2">
        <v>1</v>
      </c>
      <c r="F61" s="3">
        <f t="shared" si="2"/>
        <v>5</v>
      </c>
      <c r="G61" s="2">
        <v>0.05</v>
      </c>
      <c r="H61" s="4">
        <f t="shared" si="3"/>
        <v>6.1044735000000001</v>
      </c>
      <c r="I61" s="2">
        <v>6.1044735000000003E-2</v>
      </c>
      <c r="J61" s="2" t="b">
        <f t="shared" si="4"/>
        <v>0</v>
      </c>
      <c r="K61" s="2" t="b">
        <f t="shared" si="4"/>
        <v>0</v>
      </c>
      <c r="L61" s="2" t="b">
        <f t="shared" si="4"/>
        <v>1</v>
      </c>
      <c r="M61" s="2">
        <v>0</v>
      </c>
      <c r="N61" s="2">
        <v>0</v>
      </c>
      <c r="O61" s="2">
        <v>1</v>
      </c>
      <c r="P61" s="2">
        <f t="shared" si="5"/>
        <v>6</v>
      </c>
      <c r="Q61" s="2">
        <v>0.6</v>
      </c>
    </row>
    <row r="62" spans="1:17" x14ac:dyDescent="0.25">
      <c r="A62" s="2">
        <v>852</v>
      </c>
      <c r="B62" s="2" t="b">
        <f t="shared" si="0"/>
        <v>1</v>
      </c>
      <c r="C62" s="2">
        <v>0</v>
      </c>
      <c r="D62" s="2" t="str">
        <f t="shared" si="1"/>
        <v>Female</v>
      </c>
      <c r="E62" s="2">
        <v>1</v>
      </c>
      <c r="F62" s="3">
        <f t="shared" si="2"/>
        <v>92.5</v>
      </c>
      <c r="G62" s="2">
        <v>0.92500000000000004</v>
      </c>
      <c r="H62" s="4">
        <f t="shared" si="3"/>
        <v>1.5175789</v>
      </c>
      <c r="I62" s="2">
        <v>1.5175789E-2</v>
      </c>
      <c r="J62" s="2" t="b">
        <f t="shared" si="4"/>
        <v>0</v>
      </c>
      <c r="K62" s="2" t="b">
        <f t="shared" si="4"/>
        <v>0</v>
      </c>
      <c r="L62" s="2" t="b">
        <f t="shared" si="4"/>
        <v>1</v>
      </c>
      <c r="M62" s="2">
        <v>0</v>
      </c>
      <c r="N62" s="2">
        <v>0</v>
      </c>
      <c r="O62" s="2">
        <v>1</v>
      </c>
      <c r="P62" s="2">
        <f t="shared" si="5"/>
        <v>0</v>
      </c>
      <c r="Q62" s="2">
        <v>0</v>
      </c>
    </row>
    <row r="63" spans="1:17" x14ac:dyDescent="0.25">
      <c r="A63" s="2">
        <v>853</v>
      </c>
      <c r="B63" s="2" t="b">
        <f t="shared" si="0"/>
        <v>1</v>
      </c>
      <c r="C63" s="2">
        <v>0</v>
      </c>
      <c r="D63" s="2" t="str">
        <f t="shared" si="1"/>
        <v>Male</v>
      </c>
      <c r="E63" s="2">
        <v>0</v>
      </c>
      <c r="F63" s="3">
        <f t="shared" si="2"/>
        <v>11.25</v>
      </c>
      <c r="G63" s="2">
        <v>0.1125</v>
      </c>
      <c r="H63" s="4">
        <f t="shared" si="3"/>
        <v>2.9757820000000001</v>
      </c>
      <c r="I63" s="2">
        <v>2.9757820000000001E-2</v>
      </c>
      <c r="J63" s="2" t="b">
        <f t="shared" si="4"/>
        <v>0</v>
      </c>
      <c r="K63" s="2" t="b">
        <f t="shared" si="4"/>
        <v>0</v>
      </c>
      <c r="L63" s="2" t="b">
        <f t="shared" si="4"/>
        <v>1</v>
      </c>
      <c r="M63" s="2">
        <v>0</v>
      </c>
      <c r="N63" s="2">
        <v>0</v>
      </c>
      <c r="O63" s="2">
        <v>1</v>
      </c>
      <c r="P63" s="2">
        <f t="shared" si="5"/>
        <v>2</v>
      </c>
      <c r="Q63" s="2">
        <v>0.2</v>
      </c>
    </row>
    <row r="64" spans="1:17" x14ac:dyDescent="0.25">
      <c r="A64" s="2">
        <v>854</v>
      </c>
      <c r="B64" s="2" t="b">
        <f t="shared" si="0"/>
        <v>0</v>
      </c>
      <c r="C64" s="2">
        <v>1</v>
      </c>
      <c r="D64" s="2" t="str">
        <f t="shared" si="1"/>
        <v>Male</v>
      </c>
      <c r="E64" s="2">
        <v>0</v>
      </c>
      <c r="F64" s="3">
        <f t="shared" si="2"/>
        <v>20</v>
      </c>
      <c r="G64" s="2">
        <v>0.2</v>
      </c>
      <c r="H64" s="4">
        <f t="shared" si="3"/>
        <v>7.6903678000000006</v>
      </c>
      <c r="I64" s="2">
        <v>7.6903678000000003E-2</v>
      </c>
      <c r="J64" s="2" t="b">
        <f t="shared" si="4"/>
        <v>1</v>
      </c>
      <c r="K64" s="2" t="b">
        <f t="shared" si="4"/>
        <v>0</v>
      </c>
      <c r="L64" s="2" t="b">
        <f t="shared" si="4"/>
        <v>0</v>
      </c>
      <c r="M64" s="2">
        <v>1</v>
      </c>
      <c r="N64" s="2">
        <v>0</v>
      </c>
      <c r="O64" s="2">
        <v>0</v>
      </c>
      <c r="P64" s="2">
        <f t="shared" si="5"/>
        <v>1</v>
      </c>
      <c r="Q64" s="2">
        <v>0.1</v>
      </c>
    </row>
    <row r="65" spans="1:17" x14ac:dyDescent="0.25">
      <c r="A65" s="2">
        <v>855</v>
      </c>
      <c r="B65" s="2" t="b">
        <f t="shared" si="0"/>
        <v>1</v>
      </c>
      <c r="C65" s="2">
        <v>0</v>
      </c>
      <c r="D65" s="2" t="str">
        <f t="shared" si="1"/>
        <v>Male</v>
      </c>
      <c r="E65" s="2">
        <v>0</v>
      </c>
      <c r="F65" s="3">
        <f t="shared" si="2"/>
        <v>55.000000000000007</v>
      </c>
      <c r="G65" s="2">
        <v>0.55000000000000004</v>
      </c>
      <c r="H65" s="4">
        <f t="shared" si="3"/>
        <v>5.0748620000000004</v>
      </c>
      <c r="I65" s="2">
        <v>5.0748620000000001E-2</v>
      </c>
      <c r="J65" s="2" t="b">
        <f t="shared" si="4"/>
        <v>0</v>
      </c>
      <c r="K65" s="2" t="b">
        <f t="shared" si="4"/>
        <v>1</v>
      </c>
      <c r="L65" s="2" t="b">
        <f t="shared" si="4"/>
        <v>0</v>
      </c>
      <c r="M65" s="2">
        <v>0</v>
      </c>
      <c r="N65" s="2">
        <v>1</v>
      </c>
      <c r="O65" s="2">
        <v>0</v>
      </c>
      <c r="P65" s="2">
        <f t="shared" si="5"/>
        <v>1</v>
      </c>
      <c r="Q65" s="2">
        <v>0.1</v>
      </c>
    </row>
    <row r="66" spans="1:17" x14ac:dyDescent="0.25">
      <c r="A66" s="2">
        <v>856</v>
      </c>
      <c r="B66" s="2" t="b">
        <f t="shared" si="0"/>
        <v>0</v>
      </c>
      <c r="C66" s="2">
        <v>1</v>
      </c>
      <c r="D66" s="2" t="str">
        <f t="shared" si="1"/>
        <v>Male</v>
      </c>
      <c r="E66" s="2">
        <v>0</v>
      </c>
      <c r="F66" s="3">
        <f t="shared" si="2"/>
        <v>22.5</v>
      </c>
      <c r="G66" s="2">
        <v>0.22500000000000001</v>
      </c>
      <c r="H66" s="4">
        <f t="shared" si="3"/>
        <v>1.8249985</v>
      </c>
      <c r="I66" s="2">
        <v>1.8249985E-2</v>
      </c>
      <c r="J66" s="2" t="b">
        <f t="shared" si="4"/>
        <v>0</v>
      </c>
      <c r="K66" s="2" t="b">
        <f t="shared" si="4"/>
        <v>0</v>
      </c>
      <c r="L66" s="2" t="b">
        <f t="shared" si="4"/>
        <v>1</v>
      </c>
      <c r="M66" s="2">
        <v>0</v>
      </c>
      <c r="N66" s="2">
        <v>0</v>
      </c>
      <c r="O66" s="2">
        <v>1</v>
      </c>
      <c r="P66" s="2">
        <f t="shared" si="5"/>
        <v>1</v>
      </c>
      <c r="Q66" s="2">
        <v>0.1</v>
      </c>
    </row>
    <row r="67" spans="1:17" x14ac:dyDescent="0.25">
      <c r="A67" s="2">
        <v>857</v>
      </c>
      <c r="B67" s="2" t="b">
        <f t="shared" ref="B67:B101" si="6">IF(C67=0, TRUE, FALSE)</f>
        <v>0</v>
      </c>
      <c r="C67" s="2">
        <v>1</v>
      </c>
      <c r="D67" s="2" t="str">
        <f t="shared" ref="D67:D101" si="7">VLOOKUP(E67,$S$2:$T$3,2)</f>
        <v>Male</v>
      </c>
      <c r="E67" s="2">
        <v>0</v>
      </c>
      <c r="F67" s="3">
        <f t="shared" ref="F67:F101" si="8">IF(G67&gt;0, G67*100, G67)</f>
        <v>56.25</v>
      </c>
      <c r="G67" s="2">
        <v>0.5625</v>
      </c>
      <c r="H67" s="4">
        <f t="shared" ref="H67:H101" si="9">I67*100</f>
        <v>32.179836699999996</v>
      </c>
      <c r="I67" s="2">
        <v>0.32179836699999997</v>
      </c>
      <c r="J67" s="2" t="b">
        <f t="shared" ref="J67:L101" si="10">IF(M67=0, FALSE,TRUE)</f>
        <v>1</v>
      </c>
      <c r="K67" s="2" t="b">
        <f t="shared" si="10"/>
        <v>0</v>
      </c>
      <c r="L67" s="2" t="b">
        <f t="shared" si="10"/>
        <v>0</v>
      </c>
      <c r="M67" s="2">
        <v>1</v>
      </c>
      <c r="N67" s="2">
        <v>0</v>
      </c>
      <c r="O67" s="2">
        <v>0</v>
      </c>
      <c r="P67" s="2">
        <f t="shared" ref="P67:P101" si="11">Q67*10</f>
        <v>2</v>
      </c>
      <c r="Q67" s="2">
        <v>0.2</v>
      </c>
    </row>
    <row r="68" spans="1:17" x14ac:dyDescent="0.25">
      <c r="A68" s="2">
        <v>858</v>
      </c>
      <c r="B68" s="2" t="b">
        <f t="shared" si="6"/>
        <v>0</v>
      </c>
      <c r="C68" s="2">
        <v>1</v>
      </c>
      <c r="D68" s="2" t="str">
        <f t="shared" si="7"/>
        <v>Female</v>
      </c>
      <c r="E68" s="2">
        <v>1</v>
      </c>
      <c r="F68" s="3">
        <f t="shared" si="8"/>
        <v>63.749999999999993</v>
      </c>
      <c r="G68" s="2">
        <v>0.63749999999999996</v>
      </c>
      <c r="H68" s="4">
        <f t="shared" si="9"/>
        <v>5.1822149</v>
      </c>
      <c r="I68" s="2">
        <v>5.1822148999999998E-2</v>
      </c>
      <c r="J68" s="2" t="b">
        <f t="shared" si="10"/>
        <v>1</v>
      </c>
      <c r="K68" s="2" t="b">
        <f t="shared" si="10"/>
        <v>0</v>
      </c>
      <c r="L68" s="2" t="b">
        <f t="shared" si="10"/>
        <v>0</v>
      </c>
      <c r="M68" s="2">
        <v>1</v>
      </c>
      <c r="N68" s="2">
        <v>0</v>
      </c>
      <c r="O68" s="2">
        <v>0</v>
      </c>
      <c r="P68" s="2">
        <f t="shared" si="11"/>
        <v>0</v>
      </c>
      <c r="Q68" s="2">
        <v>0</v>
      </c>
    </row>
    <row r="69" spans="1:17" x14ac:dyDescent="0.25">
      <c r="A69" s="2">
        <v>859</v>
      </c>
      <c r="B69" s="2" t="b">
        <f t="shared" si="6"/>
        <v>0</v>
      </c>
      <c r="C69" s="2">
        <v>1</v>
      </c>
      <c r="D69" s="2" t="str">
        <f t="shared" si="7"/>
        <v>Male</v>
      </c>
      <c r="E69" s="2">
        <v>0</v>
      </c>
      <c r="F69" s="3">
        <f t="shared" si="8"/>
        <v>30</v>
      </c>
      <c r="G69" s="2">
        <v>0.3</v>
      </c>
      <c r="H69" s="4">
        <f t="shared" si="9"/>
        <v>3.7589697999999996</v>
      </c>
      <c r="I69" s="2">
        <v>3.7589697999999998E-2</v>
      </c>
      <c r="J69" s="2" t="b">
        <f t="shared" si="10"/>
        <v>0</v>
      </c>
      <c r="K69" s="2" t="b">
        <f t="shared" si="10"/>
        <v>0</v>
      </c>
      <c r="L69" s="2" t="b">
        <f t="shared" si="10"/>
        <v>1</v>
      </c>
      <c r="M69" s="2">
        <v>0</v>
      </c>
      <c r="N69" s="2">
        <v>0</v>
      </c>
      <c r="O69" s="2">
        <v>1</v>
      </c>
      <c r="P69" s="2">
        <f t="shared" si="11"/>
        <v>3</v>
      </c>
      <c r="Q69" s="2">
        <v>0.3</v>
      </c>
    </row>
    <row r="70" spans="1:17" x14ac:dyDescent="0.25">
      <c r="A70" s="2">
        <v>860</v>
      </c>
      <c r="B70" s="2" t="b">
        <f t="shared" si="6"/>
        <v>1</v>
      </c>
      <c r="C70" s="2">
        <v>0</v>
      </c>
      <c r="D70" s="2" t="str">
        <f t="shared" si="7"/>
        <v>Female</v>
      </c>
      <c r="E70" s="2">
        <v>1</v>
      </c>
      <c r="F70" s="3">
        <f t="shared" si="8"/>
        <v>35</v>
      </c>
      <c r="G70" s="2">
        <v>0.35</v>
      </c>
      <c r="H70" s="4">
        <f t="shared" si="9"/>
        <v>1.4110459</v>
      </c>
      <c r="I70" s="2">
        <v>1.4110459000000001E-2</v>
      </c>
      <c r="J70" s="2" t="b">
        <f t="shared" si="10"/>
        <v>0</v>
      </c>
      <c r="K70" s="2" t="b">
        <f t="shared" si="10"/>
        <v>0</v>
      </c>
      <c r="L70" s="2" t="b">
        <f t="shared" si="10"/>
        <v>1</v>
      </c>
      <c r="M70" s="2">
        <v>0</v>
      </c>
      <c r="N70" s="2">
        <v>0</v>
      </c>
      <c r="O70" s="2">
        <v>1</v>
      </c>
      <c r="P70" s="2">
        <f t="shared" si="11"/>
        <v>0</v>
      </c>
      <c r="Q70" s="2">
        <v>0</v>
      </c>
    </row>
    <row r="71" spans="1:17" x14ac:dyDescent="0.25">
      <c r="A71" s="2">
        <v>861</v>
      </c>
      <c r="B71" s="2" t="b">
        <f t="shared" si="6"/>
        <v>1</v>
      </c>
      <c r="C71" s="2">
        <v>0</v>
      </c>
      <c r="D71" s="2" t="str">
        <f t="shared" si="7"/>
        <v>Female</v>
      </c>
      <c r="E71" s="2">
        <v>1</v>
      </c>
      <c r="F71" s="3">
        <f t="shared" si="8"/>
        <v>51.249999999999993</v>
      </c>
      <c r="G71" s="2">
        <v>0.51249999999999996</v>
      </c>
      <c r="H71" s="4">
        <f t="shared" si="9"/>
        <v>2.7537567999999997</v>
      </c>
      <c r="I71" s="2">
        <v>2.7537567999999998E-2</v>
      </c>
      <c r="J71" s="2" t="b">
        <f t="shared" si="10"/>
        <v>0</v>
      </c>
      <c r="K71" s="2" t="b">
        <f t="shared" si="10"/>
        <v>0</v>
      </c>
      <c r="L71" s="2" t="b">
        <f t="shared" si="10"/>
        <v>1</v>
      </c>
      <c r="M71" s="2">
        <v>0</v>
      </c>
      <c r="N71" s="2">
        <v>0</v>
      </c>
      <c r="O71" s="2">
        <v>1</v>
      </c>
      <c r="P71" s="2">
        <f t="shared" si="11"/>
        <v>2</v>
      </c>
      <c r="Q71" s="2">
        <v>0.2</v>
      </c>
    </row>
    <row r="72" spans="1:17" x14ac:dyDescent="0.25">
      <c r="A72" s="2">
        <v>862</v>
      </c>
      <c r="B72" s="2" t="b">
        <f t="shared" si="6"/>
        <v>1</v>
      </c>
      <c r="C72" s="2">
        <v>0</v>
      </c>
      <c r="D72" s="2" t="str">
        <f t="shared" si="7"/>
        <v>Female</v>
      </c>
      <c r="E72" s="2">
        <v>1</v>
      </c>
      <c r="F72" s="3">
        <f t="shared" si="8"/>
        <v>26.25</v>
      </c>
      <c r="G72" s="2">
        <v>0.26250000000000001</v>
      </c>
      <c r="H72" s="4">
        <f t="shared" si="9"/>
        <v>2.2446504999999997</v>
      </c>
      <c r="I72" s="2">
        <v>2.2446504999999999E-2</v>
      </c>
      <c r="J72" s="2" t="b">
        <f t="shared" si="10"/>
        <v>0</v>
      </c>
      <c r="K72" s="2" t="b">
        <f t="shared" si="10"/>
        <v>1</v>
      </c>
      <c r="L72" s="2" t="b">
        <f t="shared" si="10"/>
        <v>0</v>
      </c>
      <c r="M72" s="2">
        <v>0</v>
      </c>
      <c r="N72" s="2">
        <v>1</v>
      </c>
      <c r="O72" s="2">
        <v>0</v>
      </c>
      <c r="P72" s="2">
        <f t="shared" si="11"/>
        <v>1</v>
      </c>
      <c r="Q72" s="2">
        <v>0.1</v>
      </c>
    </row>
    <row r="73" spans="1:17" x14ac:dyDescent="0.25">
      <c r="A73" s="2">
        <v>863</v>
      </c>
      <c r="B73" s="2" t="b">
        <f t="shared" si="6"/>
        <v>0</v>
      </c>
      <c r="C73" s="2">
        <v>1</v>
      </c>
      <c r="D73" s="2" t="str">
        <f t="shared" si="7"/>
        <v>Male</v>
      </c>
      <c r="E73" s="2">
        <v>0</v>
      </c>
      <c r="F73" s="3">
        <f t="shared" si="8"/>
        <v>60</v>
      </c>
      <c r="G73" s="2">
        <v>0.6</v>
      </c>
      <c r="H73" s="4">
        <f t="shared" si="9"/>
        <v>5.0610428000000001</v>
      </c>
      <c r="I73" s="2">
        <v>5.0610427999999999E-2</v>
      </c>
      <c r="J73" s="2" t="b">
        <f t="shared" si="10"/>
        <v>1</v>
      </c>
      <c r="K73" s="2" t="b">
        <f t="shared" si="10"/>
        <v>0</v>
      </c>
      <c r="L73" s="2" t="b">
        <f t="shared" si="10"/>
        <v>0</v>
      </c>
      <c r="M73" s="2">
        <v>1</v>
      </c>
      <c r="N73" s="2">
        <v>0</v>
      </c>
      <c r="O73" s="2">
        <v>0</v>
      </c>
      <c r="P73" s="2">
        <f t="shared" si="11"/>
        <v>0</v>
      </c>
      <c r="Q73" s="2">
        <v>0</v>
      </c>
    </row>
    <row r="74" spans="1:17" x14ac:dyDescent="0.25">
      <c r="A74" s="2">
        <v>864</v>
      </c>
      <c r="B74" s="2" t="b">
        <f t="shared" si="6"/>
        <v>1</v>
      </c>
      <c r="C74" s="2">
        <v>0</v>
      </c>
      <c r="D74" s="2" t="str">
        <f t="shared" si="7"/>
        <v>Male</v>
      </c>
      <c r="E74" s="2">
        <v>0</v>
      </c>
      <c r="F74" s="3">
        <f t="shared" si="8"/>
        <v>35</v>
      </c>
      <c r="G74" s="2">
        <v>0.35</v>
      </c>
      <c r="H74" s="4">
        <f t="shared" si="9"/>
        <v>13.5752559</v>
      </c>
      <c r="I74" s="2">
        <v>0.13575255899999999</v>
      </c>
      <c r="J74" s="2" t="b">
        <f t="shared" si="10"/>
        <v>0</v>
      </c>
      <c r="K74" s="2" t="b">
        <f t="shared" si="10"/>
        <v>0</v>
      </c>
      <c r="L74" s="2" t="b">
        <f t="shared" si="10"/>
        <v>1</v>
      </c>
      <c r="M74" s="2">
        <v>0</v>
      </c>
      <c r="N74" s="2">
        <v>0</v>
      </c>
      <c r="O74" s="2">
        <v>1</v>
      </c>
      <c r="P74" s="2">
        <f t="shared" si="11"/>
        <v>10</v>
      </c>
      <c r="Q74" s="2">
        <v>1</v>
      </c>
    </row>
    <row r="75" spans="1:17" x14ac:dyDescent="0.25">
      <c r="A75" s="2">
        <v>865</v>
      </c>
      <c r="B75" s="2" t="b">
        <f t="shared" si="6"/>
        <v>1</v>
      </c>
      <c r="C75" s="2">
        <v>0</v>
      </c>
      <c r="D75" s="2" t="str">
        <f t="shared" si="7"/>
        <v>Female</v>
      </c>
      <c r="E75" s="2">
        <v>1</v>
      </c>
      <c r="F75" s="3">
        <f t="shared" si="8"/>
        <v>30</v>
      </c>
      <c r="G75" s="2">
        <v>0.3</v>
      </c>
      <c r="H75" s="4">
        <f t="shared" si="9"/>
        <v>2.5374310000000002</v>
      </c>
      <c r="I75" s="2">
        <v>2.5374310000000001E-2</v>
      </c>
      <c r="J75" s="2" t="b">
        <f t="shared" si="10"/>
        <v>0</v>
      </c>
      <c r="K75" s="2" t="b">
        <f t="shared" si="10"/>
        <v>1</v>
      </c>
      <c r="L75" s="2" t="b">
        <f t="shared" si="10"/>
        <v>0</v>
      </c>
      <c r="M75" s="2">
        <v>0</v>
      </c>
      <c r="N75" s="2">
        <v>1</v>
      </c>
      <c r="O75" s="2">
        <v>0</v>
      </c>
      <c r="P75" s="2">
        <f t="shared" si="11"/>
        <v>0</v>
      </c>
      <c r="Q75" s="2">
        <v>0</v>
      </c>
    </row>
    <row r="76" spans="1:17" x14ac:dyDescent="0.25">
      <c r="A76" s="2">
        <v>866</v>
      </c>
      <c r="B76" s="2" t="b">
        <f t="shared" si="6"/>
        <v>0</v>
      </c>
      <c r="C76" s="2">
        <v>1</v>
      </c>
      <c r="D76" s="2" t="str">
        <f t="shared" si="7"/>
        <v>Male</v>
      </c>
      <c r="E76" s="2">
        <v>0</v>
      </c>
      <c r="F76" s="3">
        <f t="shared" si="8"/>
        <v>52.5</v>
      </c>
      <c r="G76" s="2">
        <v>0.52500000000000002</v>
      </c>
      <c r="H76" s="4">
        <f t="shared" si="9"/>
        <v>2.5374310000000002</v>
      </c>
      <c r="I76" s="2">
        <v>2.5374310000000001E-2</v>
      </c>
      <c r="J76" s="2" t="b">
        <f t="shared" si="10"/>
        <v>0</v>
      </c>
      <c r="K76" s="2" t="b">
        <f t="shared" si="10"/>
        <v>1</v>
      </c>
      <c r="L76" s="2" t="b">
        <f t="shared" si="10"/>
        <v>0</v>
      </c>
      <c r="M76" s="2">
        <v>0</v>
      </c>
      <c r="N76" s="2">
        <v>1</v>
      </c>
      <c r="O76" s="2">
        <v>0</v>
      </c>
      <c r="P76" s="2">
        <f t="shared" si="11"/>
        <v>0</v>
      </c>
      <c r="Q76" s="2">
        <v>0</v>
      </c>
    </row>
    <row r="77" spans="1:17" x14ac:dyDescent="0.25">
      <c r="A77" s="2">
        <v>867</v>
      </c>
      <c r="B77" s="2" t="b">
        <f t="shared" si="6"/>
        <v>0</v>
      </c>
      <c r="C77" s="2">
        <v>1</v>
      </c>
      <c r="D77" s="2" t="str">
        <f t="shared" si="7"/>
        <v>Male</v>
      </c>
      <c r="E77" s="2">
        <v>0</v>
      </c>
      <c r="F77" s="3">
        <f t="shared" si="8"/>
        <v>33.75</v>
      </c>
      <c r="G77" s="2">
        <v>0.33750000000000002</v>
      </c>
      <c r="H77" s="4">
        <f t="shared" si="9"/>
        <v>2.7049599999999998</v>
      </c>
      <c r="I77" s="2">
        <v>2.70496E-2</v>
      </c>
      <c r="J77" s="2" t="b">
        <f t="shared" si="10"/>
        <v>0</v>
      </c>
      <c r="K77" s="2" t="b">
        <f t="shared" si="10"/>
        <v>1</v>
      </c>
      <c r="L77" s="2" t="b">
        <f t="shared" si="10"/>
        <v>0</v>
      </c>
      <c r="M77" s="2">
        <v>0</v>
      </c>
      <c r="N77" s="2">
        <v>1</v>
      </c>
      <c r="O77" s="2">
        <v>0</v>
      </c>
      <c r="P77" s="2">
        <f t="shared" si="11"/>
        <v>1</v>
      </c>
      <c r="Q77" s="2">
        <v>0.1</v>
      </c>
    </row>
    <row r="78" spans="1:17" x14ac:dyDescent="0.25">
      <c r="A78" s="2">
        <v>868</v>
      </c>
      <c r="B78" s="2" t="b">
        <f t="shared" si="6"/>
        <v>1</v>
      </c>
      <c r="C78" s="2">
        <v>0</v>
      </c>
      <c r="D78" s="2" t="str">
        <f t="shared" si="7"/>
        <v>Female</v>
      </c>
      <c r="E78" s="2">
        <v>1</v>
      </c>
      <c r="F78" s="3">
        <f t="shared" si="8"/>
        <v>38.75</v>
      </c>
      <c r="G78" s="2">
        <v>0.38750000000000001</v>
      </c>
      <c r="H78" s="4">
        <f t="shared" si="9"/>
        <v>9.8561237999999989</v>
      </c>
      <c r="I78" s="2">
        <v>9.8561237999999995E-2</v>
      </c>
      <c r="J78" s="2" t="b">
        <f t="shared" si="10"/>
        <v>1</v>
      </c>
      <c r="K78" s="2" t="b">
        <f t="shared" si="10"/>
        <v>0</v>
      </c>
      <c r="L78" s="2" t="b">
        <f t="shared" si="10"/>
        <v>0</v>
      </c>
      <c r="M78" s="2">
        <v>1</v>
      </c>
      <c r="N78" s="2">
        <v>0</v>
      </c>
      <c r="O78" s="2">
        <v>0</v>
      </c>
      <c r="P78" s="2">
        <f t="shared" si="11"/>
        <v>0</v>
      </c>
      <c r="Q78" s="2">
        <v>0</v>
      </c>
    </row>
    <row r="79" spans="1:17" x14ac:dyDescent="0.25">
      <c r="A79" s="2">
        <v>869</v>
      </c>
      <c r="B79" s="2" t="b">
        <f t="shared" si="6"/>
        <v>1</v>
      </c>
      <c r="C79" s="2">
        <v>0</v>
      </c>
      <c r="D79" s="2" t="str">
        <f t="shared" si="7"/>
        <v>Female</v>
      </c>
      <c r="E79" s="2">
        <v>1</v>
      </c>
      <c r="F79" s="3">
        <f t="shared" si="8"/>
        <v>35</v>
      </c>
      <c r="G79" s="2">
        <v>0.35</v>
      </c>
      <c r="H79" s="4">
        <f t="shared" si="9"/>
        <v>1.8542764999999999</v>
      </c>
      <c r="I79" s="2">
        <v>1.8542764999999999E-2</v>
      </c>
      <c r="J79" s="2" t="b">
        <f t="shared" si="10"/>
        <v>0</v>
      </c>
      <c r="K79" s="2" t="b">
        <f t="shared" si="10"/>
        <v>0</v>
      </c>
      <c r="L79" s="2" t="b">
        <f t="shared" si="10"/>
        <v>1</v>
      </c>
      <c r="M79" s="2">
        <v>0</v>
      </c>
      <c r="N79" s="2">
        <v>0</v>
      </c>
      <c r="O79" s="2">
        <v>1</v>
      </c>
      <c r="P79" s="2">
        <f t="shared" si="11"/>
        <v>0</v>
      </c>
      <c r="Q79" s="2">
        <v>0</v>
      </c>
    </row>
    <row r="80" spans="1:17" x14ac:dyDescent="0.25">
      <c r="A80" s="2">
        <v>870</v>
      </c>
      <c r="B80" s="2" t="b">
        <f t="shared" si="6"/>
        <v>0</v>
      </c>
      <c r="C80" s="2">
        <v>1</v>
      </c>
      <c r="D80" s="2" t="str">
        <f t="shared" si="7"/>
        <v>Female</v>
      </c>
      <c r="E80" s="2">
        <v>1</v>
      </c>
      <c r="F80" s="3">
        <f t="shared" si="8"/>
        <v>5</v>
      </c>
      <c r="G80" s="2">
        <v>0.05</v>
      </c>
      <c r="H80" s="4">
        <f t="shared" si="9"/>
        <v>2.1730754000000001</v>
      </c>
      <c r="I80" s="2">
        <v>2.1730754000000001E-2</v>
      </c>
      <c r="J80" s="2" t="b">
        <f t="shared" si="10"/>
        <v>0</v>
      </c>
      <c r="K80" s="2" t="b">
        <f t="shared" si="10"/>
        <v>0</v>
      </c>
      <c r="L80" s="2" t="b">
        <f t="shared" si="10"/>
        <v>1</v>
      </c>
      <c r="M80" s="2">
        <v>0</v>
      </c>
      <c r="N80" s="2">
        <v>0</v>
      </c>
      <c r="O80" s="2">
        <v>1</v>
      </c>
      <c r="P80" s="2">
        <f t="shared" si="11"/>
        <v>2</v>
      </c>
      <c r="Q80" s="2">
        <v>0.2</v>
      </c>
    </row>
    <row r="81" spans="1:17" x14ac:dyDescent="0.25">
      <c r="A81" s="2">
        <v>871</v>
      </c>
      <c r="B81" s="2" t="b">
        <f t="shared" si="6"/>
        <v>1</v>
      </c>
      <c r="C81" s="2">
        <v>0</v>
      </c>
      <c r="D81" s="2" t="str">
        <f t="shared" si="7"/>
        <v>Female</v>
      </c>
      <c r="E81" s="2">
        <v>1</v>
      </c>
      <c r="F81" s="3">
        <f t="shared" si="8"/>
        <v>32.5</v>
      </c>
      <c r="G81" s="2">
        <v>0.32500000000000001</v>
      </c>
      <c r="H81" s="4">
        <f t="shared" si="9"/>
        <v>1.5411575</v>
      </c>
      <c r="I81" s="2">
        <v>1.5411575E-2</v>
      </c>
      <c r="J81" s="2" t="b">
        <f t="shared" si="10"/>
        <v>0</v>
      </c>
      <c r="K81" s="2" t="b">
        <f t="shared" si="10"/>
        <v>0</v>
      </c>
      <c r="L81" s="2" t="b">
        <f t="shared" si="10"/>
        <v>1</v>
      </c>
      <c r="M81" s="2">
        <v>0</v>
      </c>
      <c r="N81" s="2">
        <v>0</v>
      </c>
      <c r="O81" s="2">
        <v>1</v>
      </c>
      <c r="P81" s="2">
        <f t="shared" si="11"/>
        <v>0</v>
      </c>
      <c r="Q81" s="2">
        <v>0</v>
      </c>
    </row>
    <row r="82" spans="1:17" x14ac:dyDescent="0.25">
      <c r="A82" s="2">
        <v>872</v>
      </c>
      <c r="B82" s="2" t="b">
        <f t="shared" si="6"/>
        <v>0</v>
      </c>
      <c r="C82" s="2">
        <v>1</v>
      </c>
      <c r="D82" s="2" t="str">
        <f t="shared" si="7"/>
        <v>Male</v>
      </c>
      <c r="E82" s="2">
        <v>0</v>
      </c>
      <c r="F82" s="3">
        <f t="shared" si="8"/>
        <v>58.75</v>
      </c>
      <c r="G82" s="2">
        <v>0.58750000000000002</v>
      </c>
      <c r="H82" s="4">
        <f t="shared" si="9"/>
        <v>10.2578967</v>
      </c>
      <c r="I82" s="2">
        <v>0.10257896699999999</v>
      </c>
      <c r="J82" s="2" t="b">
        <f t="shared" si="10"/>
        <v>1</v>
      </c>
      <c r="K82" s="2" t="b">
        <f t="shared" si="10"/>
        <v>0</v>
      </c>
      <c r="L82" s="2" t="b">
        <f t="shared" si="10"/>
        <v>0</v>
      </c>
      <c r="M82" s="2">
        <v>1</v>
      </c>
      <c r="N82" s="2">
        <v>0</v>
      </c>
      <c r="O82" s="2">
        <v>0</v>
      </c>
      <c r="P82" s="2">
        <f t="shared" si="11"/>
        <v>2</v>
      </c>
      <c r="Q82" s="2">
        <v>0.2</v>
      </c>
    </row>
    <row r="83" spans="1:17" x14ac:dyDescent="0.25">
      <c r="A83" s="2">
        <v>873</v>
      </c>
      <c r="B83" s="2" t="b">
        <f t="shared" si="6"/>
        <v>1</v>
      </c>
      <c r="C83" s="2">
        <v>0</v>
      </c>
      <c r="D83" s="2" t="str">
        <f t="shared" si="7"/>
        <v>Female</v>
      </c>
      <c r="E83" s="2">
        <v>1</v>
      </c>
      <c r="F83" s="3">
        <f t="shared" si="8"/>
        <v>41.25</v>
      </c>
      <c r="G83" s="2">
        <v>0.41249999999999998</v>
      </c>
      <c r="H83" s="4">
        <f t="shared" si="9"/>
        <v>0.975935</v>
      </c>
      <c r="I83" s="2">
        <v>9.75935E-3</v>
      </c>
      <c r="J83" s="2" t="b">
        <f t="shared" si="10"/>
        <v>1</v>
      </c>
      <c r="K83" s="2" t="b">
        <f t="shared" si="10"/>
        <v>0</v>
      </c>
      <c r="L83" s="2" t="b">
        <f t="shared" si="10"/>
        <v>0</v>
      </c>
      <c r="M83" s="2">
        <v>1</v>
      </c>
      <c r="N83" s="2">
        <v>0</v>
      </c>
      <c r="O83" s="2">
        <v>0</v>
      </c>
      <c r="P83" s="2">
        <f t="shared" si="11"/>
        <v>0</v>
      </c>
      <c r="Q83" s="2">
        <v>0</v>
      </c>
    </row>
    <row r="84" spans="1:17" x14ac:dyDescent="0.25">
      <c r="A84" s="2">
        <v>874</v>
      </c>
      <c r="B84" s="2" t="b">
        <f t="shared" si="6"/>
        <v>1</v>
      </c>
      <c r="C84" s="2">
        <v>0</v>
      </c>
      <c r="D84" s="2" t="str">
        <f t="shared" si="7"/>
        <v>Female</v>
      </c>
      <c r="E84" s="2">
        <v>1</v>
      </c>
      <c r="F84" s="3">
        <f t="shared" si="8"/>
        <v>58.75</v>
      </c>
      <c r="G84" s="2">
        <v>0.58750000000000002</v>
      </c>
      <c r="H84" s="4">
        <f t="shared" si="9"/>
        <v>1.7566829999999998</v>
      </c>
      <c r="I84" s="2">
        <v>1.7566829999999999E-2</v>
      </c>
      <c r="J84" s="2" t="b">
        <f t="shared" si="10"/>
        <v>0</v>
      </c>
      <c r="K84" s="2" t="b">
        <f t="shared" si="10"/>
        <v>0</v>
      </c>
      <c r="L84" s="2" t="b">
        <f t="shared" si="10"/>
        <v>1</v>
      </c>
      <c r="M84" s="2">
        <v>0</v>
      </c>
      <c r="N84" s="2">
        <v>0</v>
      </c>
      <c r="O84" s="2">
        <v>1</v>
      </c>
      <c r="P84" s="2">
        <f t="shared" si="11"/>
        <v>0</v>
      </c>
      <c r="Q84" s="2">
        <v>0</v>
      </c>
    </row>
    <row r="85" spans="1:17" x14ac:dyDescent="0.25">
      <c r="A85" s="2">
        <v>875</v>
      </c>
      <c r="B85" s="2" t="b">
        <f t="shared" si="6"/>
        <v>0</v>
      </c>
      <c r="C85" s="2">
        <v>1</v>
      </c>
      <c r="D85" s="2" t="str">
        <f t="shared" si="7"/>
        <v>Male</v>
      </c>
      <c r="E85" s="2">
        <v>0</v>
      </c>
      <c r="F85" s="3">
        <f t="shared" si="8"/>
        <v>35</v>
      </c>
      <c r="G85" s="2">
        <v>0.35</v>
      </c>
      <c r="H85" s="4">
        <f t="shared" si="9"/>
        <v>4.684488</v>
      </c>
      <c r="I85" s="2">
        <v>4.6844879999999998E-2</v>
      </c>
      <c r="J85" s="2" t="b">
        <f t="shared" si="10"/>
        <v>0</v>
      </c>
      <c r="K85" s="2" t="b">
        <f t="shared" si="10"/>
        <v>1</v>
      </c>
      <c r="L85" s="2" t="b">
        <f t="shared" si="10"/>
        <v>0</v>
      </c>
      <c r="M85" s="2">
        <v>0</v>
      </c>
      <c r="N85" s="2">
        <v>1</v>
      </c>
      <c r="O85" s="2">
        <v>0</v>
      </c>
      <c r="P85" s="2">
        <f t="shared" si="11"/>
        <v>1</v>
      </c>
      <c r="Q85" s="2">
        <v>0.1</v>
      </c>
    </row>
    <row r="86" spans="1:17" x14ac:dyDescent="0.25">
      <c r="A86" s="2">
        <v>876</v>
      </c>
      <c r="B86" s="2" t="b">
        <f t="shared" si="6"/>
        <v>0</v>
      </c>
      <c r="C86" s="2">
        <v>1</v>
      </c>
      <c r="D86" s="2" t="str">
        <f t="shared" si="7"/>
        <v>Male</v>
      </c>
      <c r="E86" s="2">
        <v>0</v>
      </c>
      <c r="F86" s="3">
        <f t="shared" si="8"/>
        <v>18.75</v>
      </c>
      <c r="G86" s="2">
        <v>0.1875</v>
      </c>
      <c r="H86" s="4">
        <f t="shared" si="9"/>
        <v>1.4102261</v>
      </c>
      <c r="I86" s="2">
        <v>1.4102261E-2</v>
      </c>
      <c r="J86" s="2" t="b">
        <f t="shared" si="10"/>
        <v>0</v>
      </c>
      <c r="K86" s="2" t="b">
        <f t="shared" si="10"/>
        <v>0</v>
      </c>
      <c r="L86" s="2" t="b">
        <f t="shared" si="10"/>
        <v>1</v>
      </c>
      <c r="M86" s="2">
        <v>0</v>
      </c>
      <c r="N86" s="2">
        <v>0</v>
      </c>
      <c r="O86" s="2">
        <v>1</v>
      </c>
      <c r="P86" s="2">
        <f t="shared" si="11"/>
        <v>0</v>
      </c>
      <c r="Q86" s="2">
        <v>0</v>
      </c>
    </row>
    <row r="87" spans="1:17" x14ac:dyDescent="0.25">
      <c r="A87" s="2">
        <v>877</v>
      </c>
      <c r="B87" s="2" t="b">
        <f t="shared" si="6"/>
        <v>1</v>
      </c>
      <c r="C87" s="2">
        <v>0</v>
      </c>
      <c r="D87" s="2" t="str">
        <f t="shared" si="7"/>
        <v>Female</v>
      </c>
      <c r="E87" s="2">
        <v>1</v>
      </c>
      <c r="F87" s="3">
        <f t="shared" si="8"/>
        <v>25</v>
      </c>
      <c r="G87" s="2">
        <v>0.25</v>
      </c>
      <c r="H87" s="4">
        <f t="shared" si="9"/>
        <v>1.9217721999999999</v>
      </c>
      <c r="I87" s="2">
        <v>1.9217722E-2</v>
      </c>
      <c r="J87" s="2" t="b">
        <f t="shared" si="10"/>
        <v>0</v>
      </c>
      <c r="K87" s="2" t="b">
        <f t="shared" si="10"/>
        <v>0</v>
      </c>
      <c r="L87" s="2" t="b">
        <f t="shared" si="10"/>
        <v>1</v>
      </c>
      <c r="M87" s="2">
        <v>0</v>
      </c>
      <c r="N87" s="2">
        <v>0</v>
      </c>
      <c r="O87" s="2">
        <v>1</v>
      </c>
      <c r="P87" s="2">
        <f t="shared" si="11"/>
        <v>0</v>
      </c>
      <c r="Q87" s="2">
        <v>0</v>
      </c>
    </row>
    <row r="88" spans="1:17" x14ac:dyDescent="0.25">
      <c r="A88" s="2">
        <v>878</v>
      </c>
      <c r="B88" s="2" t="b">
        <f t="shared" si="6"/>
        <v>1</v>
      </c>
      <c r="C88" s="2">
        <v>0</v>
      </c>
      <c r="D88" s="2" t="str">
        <f t="shared" si="7"/>
        <v>Female</v>
      </c>
      <c r="E88" s="2">
        <v>1</v>
      </c>
      <c r="F88" s="3">
        <f t="shared" si="8"/>
        <v>23.75</v>
      </c>
      <c r="G88" s="2">
        <v>0.23749999999999999</v>
      </c>
      <c r="H88" s="4">
        <f t="shared" si="9"/>
        <v>1.5411575</v>
      </c>
      <c r="I88" s="2">
        <v>1.5411575E-2</v>
      </c>
      <c r="J88" s="2" t="b">
        <f t="shared" si="10"/>
        <v>0</v>
      </c>
      <c r="K88" s="2" t="b">
        <f t="shared" si="10"/>
        <v>0</v>
      </c>
      <c r="L88" s="2" t="b">
        <f t="shared" si="10"/>
        <v>1</v>
      </c>
      <c r="M88" s="2">
        <v>0</v>
      </c>
      <c r="N88" s="2">
        <v>0</v>
      </c>
      <c r="O88" s="2">
        <v>1</v>
      </c>
      <c r="P88" s="2">
        <f t="shared" si="11"/>
        <v>0</v>
      </c>
      <c r="Q88" s="2">
        <v>0</v>
      </c>
    </row>
    <row r="89" spans="1:17" x14ac:dyDescent="0.25">
      <c r="A89" s="2">
        <v>879</v>
      </c>
      <c r="B89" s="2" t="b">
        <f t="shared" si="6"/>
        <v>1</v>
      </c>
      <c r="C89" s="2">
        <v>0</v>
      </c>
      <c r="D89" s="2" t="str">
        <f t="shared" si="7"/>
        <v>Female</v>
      </c>
      <c r="E89" s="2">
        <v>1</v>
      </c>
      <c r="F89" s="3">
        <f t="shared" si="8"/>
        <v>35</v>
      </c>
      <c r="G89" s="2">
        <v>0.35</v>
      </c>
      <c r="H89" s="4">
        <f t="shared" si="9"/>
        <v>1.5411575</v>
      </c>
      <c r="I89" s="2">
        <v>1.5411575E-2</v>
      </c>
      <c r="J89" s="2" t="b">
        <f t="shared" si="10"/>
        <v>0</v>
      </c>
      <c r="K89" s="2" t="b">
        <f t="shared" si="10"/>
        <v>0</v>
      </c>
      <c r="L89" s="2" t="b">
        <f t="shared" si="10"/>
        <v>1</v>
      </c>
      <c r="M89" s="2">
        <v>0</v>
      </c>
      <c r="N89" s="2">
        <v>0</v>
      </c>
      <c r="O89" s="2">
        <v>1</v>
      </c>
      <c r="P89" s="2">
        <f t="shared" si="11"/>
        <v>0</v>
      </c>
      <c r="Q89" s="2">
        <v>0</v>
      </c>
    </row>
    <row r="90" spans="1:17" x14ac:dyDescent="0.25">
      <c r="A90" s="2">
        <v>880</v>
      </c>
      <c r="B90" s="2" t="b">
        <f t="shared" si="6"/>
        <v>0</v>
      </c>
      <c r="C90" s="2">
        <v>1</v>
      </c>
      <c r="D90" s="2" t="str">
        <f t="shared" si="7"/>
        <v>Male</v>
      </c>
      <c r="E90" s="2">
        <v>0</v>
      </c>
      <c r="F90" s="3">
        <f t="shared" si="8"/>
        <v>70</v>
      </c>
      <c r="G90" s="2">
        <v>0.7</v>
      </c>
      <c r="H90" s="4">
        <f t="shared" si="9"/>
        <v>16.231419200000001</v>
      </c>
      <c r="I90" s="2">
        <v>0.162314192</v>
      </c>
      <c r="J90" s="2" t="b">
        <f t="shared" si="10"/>
        <v>1</v>
      </c>
      <c r="K90" s="2" t="b">
        <f t="shared" si="10"/>
        <v>0</v>
      </c>
      <c r="L90" s="2" t="b">
        <f t="shared" si="10"/>
        <v>0</v>
      </c>
      <c r="M90" s="2">
        <v>1</v>
      </c>
      <c r="N90" s="2">
        <v>0</v>
      </c>
      <c r="O90" s="2">
        <v>0</v>
      </c>
      <c r="P90" s="2">
        <f t="shared" si="11"/>
        <v>1</v>
      </c>
      <c r="Q90" s="2">
        <v>0.1</v>
      </c>
    </row>
    <row r="91" spans="1:17" x14ac:dyDescent="0.25">
      <c r="A91" s="2">
        <v>881</v>
      </c>
      <c r="B91" s="2" t="b">
        <f t="shared" si="6"/>
        <v>0</v>
      </c>
      <c r="C91" s="2">
        <v>1</v>
      </c>
      <c r="D91" s="2" t="str">
        <f t="shared" si="7"/>
        <v>Male</v>
      </c>
      <c r="E91" s="2">
        <v>0</v>
      </c>
      <c r="F91" s="3">
        <f t="shared" si="8"/>
        <v>31.25</v>
      </c>
      <c r="G91" s="2">
        <v>0.3125</v>
      </c>
      <c r="H91" s="4">
        <f t="shared" si="9"/>
        <v>5.0748620000000004</v>
      </c>
      <c r="I91" s="2">
        <v>5.0748620000000001E-2</v>
      </c>
      <c r="J91" s="2" t="b">
        <f t="shared" si="10"/>
        <v>0</v>
      </c>
      <c r="K91" s="2" t="b">
        <f t="shared" si="10"/>
        <v>1</v>
      </c>
      <c r="L91" s="2" t="b">
        <f t="shared" si="10"/>
        <v>0</v>
      </c>
      <c r="M91" s="2">
        <v>0</v>
      </c>
      <c r="N91" s="2">
        <v>1</v>
      </c>
      <c r="O91" s="2">
        <v>0</v>
      </c>
      <c r="P91" s="2">
        <f t="shared" si="11"/>
        <v>1</v>
      </c>
      <c r="Q91" s="2">
        <v>0.1</v>
      </c>
    </row>
    <row r="92" spans="1:17" x14ac:dyDescent="0.25">
      <c r="A92" s="2">
        <v>882</v>
      </c>
      <c r="B92" s="2" t="b">
        <f t="shared" si="6"/>
        <v>1</v>
      </c>
      <c r="C92" s="2">
        <v>0</v>
      </c>
      <c r="D92" s="2" t="str">
        <f t="shared" si="7"/>
        <v>Female</v>
      </c>
      <c r="E92" s="2">
        <v>1</v>
      </c>
      <c r="F92" s="3">
        <f t="shared" si="8"/>
        <v>41.25</v>
      </c>
      <c r="G92" s="2">
        <v>0.41249999999999998</v>
      </c>
      <c r="H92" s="4">
        <f t="shared" si="9"/>
        <v>1.5411575</v>
      </c>
      <c r="I92" s="2">
        <v>1.5411575E-2</v>
      </c>
      <c r="J92" s="2" t="b">
        <f t="shared" si="10"/>
        <v>0</v>
      </c>
      <c r="K92" s="2" t="b">
        <f t="shared" si="10"/>
        <v>0</v>
      </c>
      <c r="L92" s="2" t="b">
        <f t="shared" si="10"/>
        <v>1</v>
      </c>
      <c r="M92" s="2">
        <v>0</v>
      </c>
      <c r="N92" s="2">
        <v>0</v>
      </c>
      <c r="O92" s="2">
        <v>1</v>
      </c>
      <c r="P92" s="2">
        <f t="shared" si="11"/>
        <v>0</v>
      </c>
      <c r="Q92" s="2">
        <v>0</v>
      </c>
    </row>
    <row r="93" spans="1:17" x14ac:dyDescent="0.25">
      <c r="A93" s="2">
        <v>883</v>
      </c>
      <c r="B93" s="2" t="b">
        <f t="shared" si="6"/>
        <v>1</v>
      </c>
      <c r="C93" s="2">
        <v>0</v>
      </c>
      <c r="D93" s="2" t="str">
        <f t="shared" si="7"/>
        <v>Male</v>
      </c>
      <c r="E93" s="2">
        <v>0</v>
      </c>
      <c r="F93" s="3">
        <f t="shared" si="8"/>
        <v>27.500000000000004</v>
      </c>
      <c r="G93" s="2">
        <v>0.27500000000000002</v>
      </c>
      <c r="H93" s="4">
        <f t="shared" si="9"/>
        <v>2.0527231000000001</v>
      </c>
      <c r="I93" s="2">
        <v>2.0527231E-2</v>
      </c>
      <c r="J93" s="2" t="b">
        <f t="shared" si="10"/>
        <v>0</v>
      </c>
      <c r="K93" s="2" t="b">
        <f t="shared" si="10"/>
        <v>0</v>
      </c>
      <c r="L93" s="2" t="b">
        <f t="shared" si="10"/>
        <v>1</v>
      </c>
      <c r="M93" s="2">
        <v>0</v>
      </c>
      <c r="N93" s="2">
        <v>0</v>
      </c>
      <c r="O93" s="2">
        <v>1</v>
      </c>
      <c r="P93" s="2">
        <f t="shared" si="11"/>
        <v>0</v>
      </c>
      <c r="Q93" s="2">
        <v>0</v>
      </c>
    </row>
    <row r="94" spans="1:17" x14ac:dyDescent="0.25">
      <c r="A94" s="2">
        <v>884</v>
      </c>
      <c r="B94" s="2" t="b">
        <f t="shared" si="6"/>
        <v>1</v>
      </c>
      <c r="C94" s="2">
        <v>0</v>
      </c>
      <c r="D94" s="2" t="str">
        <f t="shared" si="7"/>
        <v>Female</v>
      </c>
      <c r="E94" s="2">
        <v>1</v>
      </c>
      <c r="F94" s="3">
        <f t="shared" si="8"/>
        <v>35</v>
      </c>
      <c r="G94" s="2">
        <v>0.35</v>
      </c>
      <c r="H94" s="4">
        <f t="shared" si="9"/>
        <v>2.0494634999999999</v>
      </c>
      <c r="I94" s="2">
        <v>2.0494635000000001E-2</v>
      </c>
      <c r="J94" s="2" t="b">
        <f t="shared" si="10"/>
        <v>0</v>
      </c>
      <c r="K94" s="2" t="b">
        <f t="shared" si="10"/>
        <v>1</v>
      </c>
      <c r="L94" s="2" t="b">
        <f t="shared" si="10"/>
        <v>0</v>
      </c>
      <c r="M94" s="2">
        <v>0</v>
      </c>
      <c r="N94" s="2">
        <v>1</v>
      </c>
      <c r="O94" s="2">
        <v>0</v>
      </c>
      <c r="P94" s="2">
        <f t="shared" si="11"/>
        <v>0</v>
      </c>
      <c r="Q94" s="2">
        <v>0</v>
      </c>
    </row>
    <row r="95" spans="1:17" x14ac:dyDescent="0.25">
      <c r="A95" s="2">
        <v>885</v>
      </c>
      <c r="B95" s="2" t="b">
        <f t="shared" si="6"/>
        <v>1</v>
      </c>
      <c r="C95" s="2">
        <v>0</v>
      </c>
      <c r="D95" s="2" t="str">
        <f t="shared" si="7"/>
        <v>Female</v>
      </c>
      <c r="E95" s="2">
        <v>1</v>
      </c>
      <c r="F95" s="3">
        <f t="shared" si="8"/>
        <v>31.25</v>
      </c>
      <c r="G95" s="2">
        <v>0.3125</v>
      </c>
      <c r="H95" s="4">
        <f t="shared" si="9"/>
        <v>1.3760684000000001</v>
      </c>
      <c r="I95" s="2">
        <v>1.3760684E-2</v>
      </c>
      <c r="J95" s="2" t="b">
        <f t="shared" si="10"/>
        <v>0</v>
      </c>
      <c r="K95" s="2" t="b">
        <f t="shared" si="10"/>
        <v>0</v>
      </c>
      <c r="L95" s="2" t="b">
        <f t="shared" si="10"/>
        <v>1</v>
      </c>
      <c r="M95" s="2">
        <v>0</v>
      </c>
      <c r="N95" s="2">
        <v>0</v>
      </c>
      <c r="O95" s="2">
        <v>1</v>
      </c>
      <c r="P95" s="2">
        <f t="shared" si="11"/>
        <v>0</v>
      </c>
      <c r="Q95" s="2">
        <v>0</v>
      </c>
    </row>
    <row r="96" spans="1:17" x14ac:dyDescent="0.25">
      <c r="A96" s="2">
        <v>886</v>
      </c>
      <c r="B96" s="2" t="b">
        <f t="shared" si="6"/>
        <v>1</v>
      </c>
      <c r="C96" s="2">
        <v>0</v>
      </c>
      <c r="D96" s="2" t="str">
        <f t="shared" si="7"/>
        <v>Male</v>
      </c>
      <c r="E96" s="2">
        <v>0</v>
      </c>
      <c r="F96" s="3">
        <f t="shared" si="8"/>
        <v>48.75</v>
      </c>
      <c r="G96" s="2">
        <v>0.48749999999999999</v>
      </c>
      <c r="H96" s="4">
        <f t="shared" si="9"/>
        <v>5.6848213999999997</v>
      </c>
      <c r="I96" s="2">
        <v>5.6848214000000001E-2</v>
      </c>
      <c r="J96" s="2" t="b">
        <f t="shared" si="10"/>
        <v>0</v>
      </c>
      <c r="K96" s="2" t="b">
        <f t="shared" si="10"/>
        <v>0</v>
      </c>
      <c r="L96" s="2" t="b">
        <f t="shared" si="10"/>
        <v>1</v>
      </c>
      <c r="M96" s="2">
        <v>0</v>
      </c>
      <c r="N96" s="2">
        <v>0</v>
      </c>
      <c r="O96" s="2">
        <v>1</v>
      </c>
      <c r="P96" s="2">
        <f t="shared" si="11"/>
        <v>5</v>
      </c>
      <c r="Q96" s="2">
        <v>0.5</v>
      </c>
    </row>
    <row r="97" spans="1:17" x14ac:dyDescent="0.25">
      <c r="A97" s="2">
        <v>887</v>
      </c>
      <c r="B97" s="2" t="b">
        <f t="shared" si="6"/>
        <v>1</v>
      </c>
      <c r="C97" s="2">
        <v>0</v>
      </c>
      <c r="D97" s="2" t="str">
        <f t="shared" si="7"/>
        <v>Female</v>
      </c>
      <c r="E97" s="2">
        <v>1</v>
      </c>
      <c r="F97" s="3">
        <f t="shared" si="8"/>
        <v>33.75</v>
      </c>
      <c r="G97" s="2">
        <v>0.33750000000000002</v>
      </c>
      <c r="H97" s="4">
        <f t="shared" si="9"/>
        <v>2.5374310000000002</v>
      </c>
      <c r="I97" s="2">
        <v>2.5374310000000001E-2</v>
      </c>
      <c r="J97" s="2" t="b">
        <f t="shared" si="10"/>
        <v>0</v>
      </c>
      <c r="K97" s="2" t="b">
        <f t="shared" si="10"/>
        <v>1</v>
      </c>
      <c r="L97" s="2" t="b">
        <f t="shared" si="10"/>
        <v>0</v>
      </c>
      <c r="M97" s="2">
        <v>0</v>
      </c>
      <c r="N97" s="2">
        <v>1</v>
      </c>
      <c r="O97" s="2">
        <v>0</v>
      </c>
      <c r="P97" s="2">
        <f t="shared" si="11"/>
        <v>0</v>
      </c>
      <c r="Q97" s="2">
        <v>0</v>
      </c>
    </row>
    <row r="98" spans="1:17" x14ac:dyDescent="0.25">
      <c r="A98" s="2">
        <v>888</v>
      </c>
      <c r="B98" s="2" t="b">
        <f t="shared" si="6"/>
        <v>0</v>
      </c>
      <c r="C98" s="2">
        <v>1</v>
      </c>
      <c r="D98" s="2" t="str">
        <f t="shared" si="7"/>
        <v>Male</v>
      </c>
      <c r="E98" s="2">
        <v>0</v>
      </c>
      <c r="F98" s="3">
        <f t="shared" si="8"/>
        <v>23.75</v>
      </c>
      <c r="G98" s="2">
        <v>0.23749999999999999</v>
      </c>
      <c r="H98" s="4">
        <f t="shared" si="9"/>
        <v>5.8556100000000004</v>
      </c>
      <c r="I98" s="2">
        <v>5.85561E-2</v>
      </c>
      <c r="J98" s="2" t="b">
        <f t="shared" si="10"/>
        <v>1</v>
      </c>
      <c r="K98" s="2" t="b">
        <f t="shared" si="10"/>
        <v>0</v>
      </c>
      <c r="L98" s="2" t="b">
        <f t="shared" si="10"/>
        <v>0</v>
      </c>
      <c r="M98" s="2">
        <v>1</v>
      </c>
      <c r="N98" s="2">
        <v>0</v>
      </c>
      <c r="O98" s="2">
        <v>0</v>
      </c>
      <c r="P98" s="2">
        <f t="shared" si="11"/>
        <v>0</v>
      </c>
      <c r="Q98" s="2">
        <v>0</v>
      </c>
    </row>
    <row r="99" spans="1:17" x14ac:dyDescent="0.25">
      <c r="A99" s="2">
        <v>889</v>
      </c>
      <c r="B99" s="2" t="b">
        <f t="shared" si="6"/>
        <v>1</v>
      </c>
      <c r="C99" s="2">
        <v>0</v>
      </c>
      <c r="D99" s="2" t="str">
        <f t="shared" si="7"/>
        <v>Male</v>
      </c>
      <c r="E99" s="2">
        <v>0</v>
      </c>
      <c r="F99" s="3">
        <f t="shared" si="8"/>
        <v>35</v>
      </c>
      <c r="G99" s="2">
        <v>0.35</v>
      </c>
      <c r="H99" s="4">
        <f t="shared" si="9"/>
        <v>4.5771351999999998</v>
      </c>
      <c r="I99" s="2">
        <v>4.5771352000000001E-2</v>
      </c>
      <c r="J99" s="2" t="b">
        <f t="shared" si="10"/>
        <v>0</v>
      </c>
      <c r="K99" s="2" t="b">
        <f t="shared" si="10"/>
        <v>0</v>
      </c>
      <c r="L99" s="2" t="b">
        <f t="shared" si="10"/>
        <v>1</v>
      </c>
      <c r="M99" s="2">
        <v>0</v>
      </c>
      <c r="N99" s="2">
        <v>0</v>
      </c>
      <c r="O99" s="2">
        <v>1</v>
      </c>
      <c r="P99" s="2">
        <f t="shared" si="11"/>
        <v>3</v>
      </c>
      <c r="Q99" s="2">
        <v>0.3</v>
      </c>
    </row>
    <row r="100" spans="1:17" x14ac:dyDescent="0.25">
      <c r="A100" s="2">
        <v>890</v>
      </c>
      <c r="B100" s="2" t="b">
        <f t="shared" si="6"/>
        <v>0</v>
      </c>
      <c r="C100" s="2">
        <v>1</v>
      </c>
      <c r="D100" s="2" t="str">
        <f t="shared" si="7"/>
        <v>Female</v>
      </c>
      <c r="E100" s="2">
        <v>1</v>
      </c>
      <c r="F100" s="3">
        <f t="shared" si="8"/>
        <v>32.5</v>
      </c>
      <c r="G100" s="2">
        <v>0.32500000000000001</v>
      </c>
      <c r="H100" s="4">
        <f t="shared" si="9"/>
        <v>5.8556100000000004</v>
      </c>
      <c r="I100" s="2">
        <v>5.85561E-2</v>
      </c>
      <c r="J100" s="2" t="b">
        <f t="shared" si="10"/>
        <v>1</v>
      </c>
      <c r="K100" s="2" t="b">
        <f t="shared" si="10"/>
        <v>0</v>
      </c>
      <c r="L100" s="2" t="b">
        <f t="shared" si="10"/>
        <v>0</v>
      </c>
      <c r="M100" s="2">
        <v>1</v>
      </c>
      <c r="N100" s="2">
        <v>0</v>
      </c>
      <c r="O100" s="2">
        <v>0</v>
      </c>
      <c r="P100" s="2">
        <f t="shared" si="11"/>
        <v>0</v>
      </c>
      <c r="Q100" s="2">
        <v>0</v>
      </c>
    </row>
    <row r="101" spans="1:17" x14ac:dyDescent="0.25">
      <c r="A101" s="2">
        <v>891</v>
      </c>
      <c r="B101" s="2" t="b">
        <f t="shared" si="6"/>
        <v>1</v>
      </c>
      <c r="C101" s="2">
        <v>0</v>
      </c>
      <c r="D101" s="2" t="str">
        <f t="shared" si="7"/>
        <v>Female</v>
      </c>
      <c r="E101" s="2">
        <v>1</v>
      </c>
      <c r="F101" s="3">
        <f t="shared" si="8"/>
        <v>40</v>
      </c>
      <c r="G101" s="2">
        <v>0.4</v>
      </c>
      <c r="H101" s="4">
        <f t="shared" si="9"/>
        <v>1.5126993</v>
      </c>
      <c r="I101" s="2">
        <v>1.5126993E-2</v>
      </c>
      <c r="J101" s="2" t="b">
        <f t="shared" si="10"/>
        <v>0</v>
      </c>
      <c r="K101" s="2" t="b">
        <f t="shared" si="10"/>
        <v>0</v>
      </c>
      <c r="L101" s="2" t="b">
        <f t="shared" si="10"/>
        <v>1</v>
      </c>
      <c r="M101" s="2">
        <v>0</v>
      </c>
      <c r="N101" s="2">
        <v>0</v>
      </c>
      <c r="O101" s="2">
        <v>1</v>
      </c>
      <c r="P101" s="2">
        <f t="shared" si="11"/>
        <v>0</v>
      </c>
      <c r="Q101" s="2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 Answers</vt:lpstr>
      <vt:lpstr>question_1</vt:lpstr>
      <vt:lpstr>question_2</vt:lpstr>
      <vt:lpstr>question_3</vt:lpstr>
      <vt:lpstr>question_4</vt:lpstr>
      <vt:lpstr>question_5</vt:lpstr>
      <vt:lpstr>question_bonus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Miranda</cp:lastModifiedBy>
  <dcterms:created xsi:type="dcterms:W3CDTF">2023-05-04T01:46:55Z</dcterms:created>
  <dcterms:modified xsi:type="dcterms:W3CDTF">2023-05-04T03:01:40Z</dcterms:modified>
</cp:coreProperties>
</file>