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<sst xmlns="http://schemas.openxmlformats.org/spreadsheetml/2006/main" count="8162" uniqueCount="295">
  <si>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</si>
  <si>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</si>
  <si>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</si>
  <si>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</si>
  <si>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</si>
  <si>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</si>
  <si>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</si>
  <si>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</si>
  <si>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</si>
  <si>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</si>
  <si>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</si>
  <si>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</si>
  <si>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</si>
  <si>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</si>
  <si>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</si>
  <si>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</si>
  <si>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</si>
  <si>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</si>
  <si>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</si>
  <si>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</si>
  <si>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</si>
  <si>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</si>
  <si>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</si>
  <si>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</si>
  <si>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</si>
  <si>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</si>
  <si>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</si>
  <si>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</si>
  <si>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</si>
  <si>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</si>
  <si>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</si>
  <si>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</si>
  <si>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</si>
  <si>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</si>
  <si>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</si>
  <si>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</si>
  <si>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</si>
  <si>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</si>
  <si>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</si>
  <si>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</si>
  <si>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</si>
  <si>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</si>
  <si>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</si>
  <si>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</si>
  <si>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</si>
  <si>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</si>
  <si>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</si>
  <si>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</si>
  <si>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</si>
  <si>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</si>
  <si>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</si>
  <si>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</si>
  <si>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</si>
  <si>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</si>
  <si>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</si>
  <si>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</si>
  <si>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</si>
  <si>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</si>
  <si>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</si>
  <si>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</si>
  <si>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</si>
  <si>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</si>
  <si>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</si>
  <si>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</si>
  <si>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</si>
  <si>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</si>
  <si>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</si>
  <si>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</si>
  <si>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</si>
  <si>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</si>
  <si>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</si>
  <si>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</si>
  <si>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</si>
  <si>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</si>
  <si>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</si>
  <si>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</si>
  <si>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</si>
  <si>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</si>
  <si>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</si>
  <si>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</si>
  <si>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</si>
  <si>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</si>
  <si>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</si>
  <si>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</si>
  <si>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</si>
  <si>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</si>
  <si>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</si>
  <si>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</si>
  <si>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</si>
  <si>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</si>
  <si>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</si>
  <si>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</si>
  <si>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</si>
  <si>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</si>
  <si>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</si>
  <si>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</si>
  <si>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</si>
  <si>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</si>
  <si>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</si>
  <si>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</si>
  <si>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</si>
  <si>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</si>
  <si>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</si>
  <si>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missing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</si>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</sst>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theme="1"/>
      <name val="Calibri"/>
    </font>
    <font>
      <b/>
      <color theme="1"/>
      <name val="Arial"/>
    </font>
    <font>
      <b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166" xfId="0" applyAlignment="1" applyFont="1" applyNumberFormat="1">
      <alignment horizontal="center" readingOrder="0" shrinkToFit="0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16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7" numFmtId="166" xfId="0" applyAlignment="1" applyFont="1" applyNumberFormat="1">
      <alignment horizontal="center" vertical="bottom"/>
    </xf>
    <xf borderId="0" fillId="0" fontId="16" numFmtId="1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3" t="s">
        <v>103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104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105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106</v>
      </c>
      <c r="E275" s="15" t="s">
        <v>107</v>
      </c>
      <c r="F275" s="15" t="s">
        <v>108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106</v>
      </c>
      <c r="E276" s="15" t="s">
        <v>109</v>
      </c>
      <c r="F276" s="15" t="s">
        <v>108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106</v>
      </c>
      <c r="E277" s="15" t="s">
        <v>110</v>
      </c>
      <c r="F277" s="15" t="s">
        <v>108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106</v>
      </c>
      <c r="E278" s="15" t="s">
        <v>111</v>
      </c>
      <c r="F278" s="15" t="s">
        <v>108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106</v>
      </c>
      <c r="E279" s="15" t="s">
        <v>112</v>
      </c>
      <c r="F279" s="15" t="s">
        <v>108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106</v>
      </c>
      <c r="E280" s="15" t="s">
        <v>113</v>
      </c>
      <c r="F280" s="15" t="s">
        <v>108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106</v>
      </c>
      <c r="E281" s="15" t="s">
        <v>114</v>
      </c>
      <c r="F281" s="15" t="s">
        <v>108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106</v>
      </c>
      <c r="E282" s="15" t="s">
        <v>115</v>
      </c>
      <c r="F282" s="15" t="s">
        <v>108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106</v>
      </c>
      <c r="E283" s="15" t="s">
        <v>116</v>
      </c>
      <c r="F283" s="15" t="s">
        <v>108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106</v>
      </c>
      <c r="E284" s="15" t="s">
        <v>117</v>
      </c>
      <c r="F284" s="15" t="s">
        <v>108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106</v>
      </c>
      <c r="E285" s="15" t="s">
        <v>118</v>
      </c>
      <c r="F285" s="15" t="s">
        <v>108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106</v>
      </c>
      <c r="E286" s="15" t="s">
        <v>119</v>
      </c>
      <c r="F286" s="15" t="s">
        <v>108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106</v>
      </c>
      <c r="E287" s="15" t="s">
        <v>120</v>
      </c>
      <c r="F287" s="15" t="s">
        <v>108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106</v>
      </c>
      <c r="E288" s="15" t="s">
        <v>121</v>
      </c>
      <c r="F288" s="15" t="s">
        <v>108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106</v>
      </c>
      <c r="E289" s="15" t="s">
        <v>122</v>
      </c>
      <c r="F289" s="15" t="s">
        <v>108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106</v>
      </c>
      <c r="E290" s="15" t="s">
        <v>123</v>
      </c>
      <c r="F290" s="15" t="s">
        <v>108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106</v>
      </c>
      <c r="E291" s="15" t="s">
        <v>124</v>
      </c>
      <c r="F291" s="15" t="s">
        <v>108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106</v>
      </c>
      <c r="E292" s="15" t="s">
        <v>125</v>
      </c>
      <c r="F292" s="15" t="s">
        <v>108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106</v>
      </c>
      <c r="E293" s="15" t="s">
        <v>126</v>
      </c>
      <c r="F293" s="15" t="s">
        <v>108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106</v>
      </c>
      <c r="E294" s="15" t="s">
        <v>127</v>
      </c>
      <c r="F294" s="15" t="s">
        <v>108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106</v>
      </c>
      <c r="E295" s="15" t="s">
        <v>128</v>
      </c>
      <c r="F295" s="15" t="s">
        <v>108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104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105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106</v>
      </c>
      <c r="E317" s="15" t="s">
        <v>107</v>
      </c>
      <c r="F317" s="15" t="s">
        <v>108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106</v>
      </c>
      <c r="E318" s="15" t="s">
        <v>109</v>
      </c>
      <c r="F318" s="15" t="s">
        <v>108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106</v>
      </c>
      <c r="E319" s="15" t="s">
        <v>110</v>
      </c>
      <c r="F319" s="15" t="s">
        <v>108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106</v>
      </c>
      <c r="E320" s="15" t="s">
        <v>111</v>
      </c>
      <c r="F320" s="15" t="s">
        <v>108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106</v>
      </c>
      <c r="E321" s="15" t="s">
        <v>112</v>
      </c>
      <c r="F321" s="15" t="s">
        <v>108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106</v>
      </c>
      <c r="E322" s="15" t="s">
        <v>113</v>
      </c>
      <c r="F322" s="15" t="s">
        <v>108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106</v>
      </c>
      <c r="E323" s="15" t="s">
        <v>114</v>
      </c>
      <c r="F323" s="15" t="s">
        <v>108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106</v>
      </c>
      <c r="E324" s="15" t="s">
        <v>115</v>
      </c>
      <c r="F324" s="15" t="s">
        <v>108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106</v>
      </c>
      <c r="E325" s="15" t="s">
        <v>116</v>
      </c>
      <c r="F325" s="15" t="s">
        <v>108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106</v>
      </c>
      <c r="E326" s="15" t="s">
        <v>117</v>
      </c>
      <c r="F326" s="15" t="s">
        <v>108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106</v>
      </c>
      <c r="E327" s="15" t="s">
        <v>118</v>
      </c>
      <c r="F327" s="15" t="s">
        <v>108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106</v>
      </c>
      <c r="E328" s="15" t="s">
        <v>119</v>
      </c>
      <c r="F328" s="15" t="s">
        <v>108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106</v>
      </c>
      <c r="E329" s="15" t="s">
        <v>120</v>
      </c>
      <c r="F329" s="15" t="s">
        <v>108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106</v>
      </c>
      <c r="E330" s="15" t="s">
        <v>121</v>
      </c>
      <c r="F330" s="15" t="s">
        <v>108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106</v>
      </c>
      <c r="E331" s="15" t="s">
        <v>122</v>
      </c>
      <c r="F331" s="15" t="s">
        <v>108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106</v>
      </c>
      <c r="E332" s="15" t="s">
        <v>123</v>
      </c>
      <c r="F332" s="15" t="s">
        <v>108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106</v>
      </c>
      <c r="E333" s="15" t="s">
        <v>124</v>
      </c>
      <c r="F333" s="15" t="s">
        <v>108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106</v>
      </c>
      <c r="E334" s="15" t="s">
        <v>125</v>
      </c>
      <c r="F334" s="15" t="s">
        <v>108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106</v>
      </c>
      <c r="E335" s="15" t="s">
        <v>126</v>
      </c>
      <c r="F335" s="15" t="s">
        <v>108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106</v>
      </c>
      <c r="E336" s="15" t="s">
        <v>127</v>
      </c>
      <c r="F336" s="15" t="s">
        <v>108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106</v>
      </c>
      <c r="E337" s="15" t="s">
        <v>128</v>
      </c>
      <c r="F337" s="15" t="s">
        <v>108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104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105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106</v>
      </c>
      <c r="E359" s="15" t="s">
        <v>107</v>
      </c>
      <c r="F359" s="15" t="s">
        <v>108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106</v>
      </c>
      <c r="E360" s="15" t="s">
        <v>109</v>
      </c>
      <c r="F360" s="15" t="s">
        <v>108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106</v>
      </c>
      <c r="E361" s="15" t="s">
        <v>110</v>
      </c>
      <c r="F361" s="15" t="s">
        <v>108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106</v>
      </c>
      <c r="E362" s="15" t="s">
        <v>111</v>
      </c>
      <c r="F362" s="15" t="s">
        <v>108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106</v>
      </c>
      <c r="E363" s="15" t="s">
        <v>112</v>
      </c>
      <c r="F363" s="15" t="s">
        <v>108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106</v>
      </c>
      <c r="E364" s="15" t="s">
        <v>113</v>
      </c>
      <c r="F364" s="15" t="s">
        <v>108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106</v>
      </c>
      <c r="E365" s="15" t="s">
        <v>114</v>
      </c>
      <c r="F365" s="15" t="s">
        <v>108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106</v>
      </c>
      <c r="E366" s="15" t="s">
        <v>115</v>
      </c>
      <c r="F366" s="15" t="s">
        <v>108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106</v>
      </c>
      <c r="E367" s="15" t="s">
        <v>116</v>
      </c>
      <c r="F367" s="15" t="s">
        <v>108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106</v>
      </c>
      <c r="E368" s="15" t="s">
        <v>117</v>
      </c>
      <c r="F368" s="15" t="s">
        <v>108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106</v>
      </c>
      <c r="E369" s="15" t="s">
        <v>118</v>
      </c>
      <c r="F369" s="15" t="s">
        <v>108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106</v>
      </c>
      <c r="E370" s="15" t="s">
        <v>119</v>
      </c>
      <c r="F370" s="15" t="s">
        <v>108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106</v>
      </c>
      <c r="E371" s="15" t="s">
        <v>120</v>
      </c>
      <c r="F371" s="15" t="s">
        <v>108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106</v>
      </c>
      <c r="E372" s="15" t="s">
        <v>121</v>
      </c>
      <c r="F372" s="15" t="s">
        <v>108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106</v>
      </c>
      <c r="E373" s="15" t="s">
        <v>122</v>
      </c>
      <c r="F373" s="15" t="s">
        <v>108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106</v>
      </c>
      <c r="E374" s="15" t="s">
        <v>123</v>
      </c>
      <c r="F374" s="15" t="s">
        <v>108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106</v>
      </c>
      <c r="E375" s="15" t="s">
        <v>124</v>
      </c>
      <c r="F375" s="15" t="s">
        <v>108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106</v>
      </c>
      <c r="E376" s="15" t="s">
        <v>125</v>
      </c>
      <c r="F376" s="15" t="s">
        <v>108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106</v>
      </c>
      <c r="E377" s="15" t="s">
        <v>126</v>
      </c>
      <c r="F377" s="15" t="s">
        <v>108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106</v>
      </c>
      <c r="E378" s="15" t="s">
        <v>127</v>
      </c>
      <c r="F378" s="15" t="s">
        <v>108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106</v>
      </c>
      <c r="E379" s="15" t="s">
        <v>128</v>
      </c>
      <c r="F379" s="15" t="s">
        <v>108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104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105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106</v>
      </c>
      <c r="E401" s="15" t="s">
        <v>107</v>
      </c>
      <c r="F401" s="15" t="s">
        <v>108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106</v>
      </c>
      <c r="E402" s="15" t="s">
        <v>109</v>
      </c>
      <c r="F402" s="15" t="s">
        <v>108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106</v>
      </c>
      <c r="E403" s="15" t="s">
        <v>110</v>
      </c>
      <c r="F403" s="15" t="s">
        <v>108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106</v>
      </c>
      <c r="E404" s="15" t="s">
        <v>111</v>
      </c>
      <c r="F404" s="15" t="s">
        <v>108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106</v>
      </c>
      <c r="E405" s="15" t="s">
        <v>112</v>
      </c>
      <c r="F405" s="15" t="s">
        <v>108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106</v>
      </c>
      <c r="E406" s="15" t="s">
        <v>113</v>
      </c>
      <c r="F406" s="15" t="s">
        <v>108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106</v>
      </c>
      <c r="E407" s="15" t="s">
        <v>114</v>
      </c>
      <c r="F407" s="15" t="s">
        <v>108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106</v>
      </c>
      <c r="E408" s="15" t="s">
        <v>115</v>
      </c>
      <c r="F408" s="15" t="s">
        <v>108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106</v>
      </c>
      <c r="E409" s="15" t="s">
        <v>116</v>
      </c>
      <c r="F409" s="15" t="s">
        <v>108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106</v>
      </c>
      <c r="E410" s="15" t="s">
        <v>117</v>
      </c>
      <c r="F410" s="15" t="s">
        <v>108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106</v>
      </c>
      <c r="E411" s="15" t="s">
        <v>118</v>
      </c>
      <c r="F411" s="15" t="s">
        <v>108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106</v>
      </c>
      <c r="E412" s="15" t="s">
        <v>119</v>
      </c>
      <c r="F412" s="15" t="s">
        <v>108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106</v>
      </c>
      <c r="E413" s="15" t="s">
        <v>120</v>
      </c>
      <c r="F413" s="15" t="s">
        <v>108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106</v>
      </c>
      <c r="E414" s="15" t="s">
        <v>121</v>
      </c>
      <c r="F414" s="15" t="s">
        <v>108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106</v>
      </c>
      <c r="E415" s="15" t="s">
        <v>122</v>
      </c>
      <c r="F415" s="15" t="s">
        <v>108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106</v>
      </c>
      <c r="E416" s="15" t="s">
        <v>123</v>
      </c>
      <c r="F416" s="15" t="s">
        <v>108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106</v>
      </c>
      <c r="E417" s="15" t="s">
        <v>124</v>
      </c>
      <c r="F417" s="15" t="s">
        <v>108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106</v>
      </c>
      <c r="E418" s="15" t="s">
        <v>125</v>
      </c>
      <c r="F418" s="15" t="s">
        <v>108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106</v>
      </c>
      <c r="E419" s="15" t="s">
        <v>126</v>
      </c>
      <c r="F419" s="15" t="s">
        <v>108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106</v>
      </c>
      <c r="E420" s="15" t="s">
        <v>127</v>
      </c>
      <c r="F420" s="15" t="s">
        <v>108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106</v>
      </c>
      <c r="E421" s="15" t="s">
        <v>128</v>
      </c>
      <c r="F421" s="15" t="s">
        <v>108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5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104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105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106</v>
      </c>
      <c r="E443" s="15" t="s">
        <v>107</v>
      </c>
      <c r="F443" s="15" t="s">
        <v>108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106</v>
      </c>
      <c r="E444" s="15" t="s">
        <v>109</v>
      </c>
      <c r="F444" s="15" t="s">
        <v>108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106</v>
      </c>
      <c r="E445" s="15" t="s">
        <v>110</v>
      </c>
      <c r="F445" s="15" t="s">
        <v>108</v>
      </c>
      <c r="G445" s="15" t="s">
        <v>28</v>
      </c>
      <c r="H445" s="44">
        <v>71.2</v>
      </c>
      <c r="I445" s="45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106</v>
      </c>
      <c r="E446" s="15" t="s">
        <v>111</v>
      </c>
      <c r="F446" s="15" t="s">
        <v>108</v>
      </c>
      <c r="G446" s="15" t="s">
        <v>28</v>
      </c>
      <c r="H446" s="44">
        <v>70.2</v>
      </c>
      <c r="I446" s="45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106</v>
      </c>
      <c r="E447" s="15" t="s">
        <v>112</v>
      </c>
      <c r="F447" s="15" t="s">
        <v>108</v>
      </c>
      <c r="G447" s="15" t="s">
        <v>28</v>
      </c>
      <c r="H447" s="44">
        <v>62.6</v>
      </c>
      <c r="I447" s="45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106</v>
      </c>
      <c r="E448" s="15" t="s">
        <v>113</v>
      </c>
      <c r="F448" s="15" t="s">
        <v>108</v>
      </c>
      <c r="G448" s="15" t="s">
        <v>28</v>
      </c>
      <c r="H448" s="44">
        <v>70.6</v>
      </c>
      <c r="I448" s="45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106</v>
      </c>
      <c r="E449" s="15" t="s">
        <v>114</v>
      </c>
      <c r="F449" s="15" t="s">
        <v>108</v>
      </c>
      <c r="G449" s="15" t="s">
        <v>28</v>
      </c>
      <c r="H449" s="44">
        <v>67.4</v>
      </c>
      <c r="I449" s="45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106</v>
      </c>
      <c r="E450" s="15" t="s">
        <v>115</v>
      </c>
      <c r="F450" s="15" t="s">
        <v>108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106</v>
      </c>
      <c r="E451" s="15" t="s">
        <v>116</v>
      </c>
      <c r="F451" s="15" t="s">
        <v>108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106</v>
      </c>
      <c r="E452" s="15" t="s">
        <v>117</v>
      </c>
      <c r="F452" s="15" t="s">
        <v>108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106</v>
      </c>
      <c r="E453" s="15" t="s">
        <v>118</v>
      </c>
      <c r="F453" s="15" t="s">
        <v>108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106</v>
      </c>
      <c r="E454" s="15" t="s">
        <v>119</v>
      </c>
      <c r="F454" s="15" t="s">
        <v>108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106</v>
      </c>
      <c r="E455" s="15" t="s">
        <v>120</v>
      </c>
      <c r="F455" s="15" t="s">
        <v>108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106</v>
      </c>
      <c r="E456" s="15" t="s">
        <v>121</v>
      </c>
      <c r="F456" s="15" t="s">
        <v>108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106</v>
      </c>
      <c r="E457" s="15" t="s">
        <v>122</v>
      </c>
      <c r="F457" s="15" t="s">
        <v>108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106</v>
      </c>
      <c r="E458" s="15" t="s">
        <v>123</v>
      </c>
      <c r="F458" s="15" t="s">
        <v>108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106</v>
      </c>
      <c r="E459" s="15" t="s">
        <v>124</v>
      </c>
      <c r="F459" s="15" t="s">
        <v>108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106</v>
      </c>
      <c r="E460" s="15" t="s">
        <v>125</v>
      </c>
      <c r="F460" s="15" t="s">
        <v>108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106</v>
      </c>
      <c r="E461" s="15" t="s">
        <v>126</v>
      </c>
      <c r="F461" s="15" t="s">
        <v>108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106</v>
      </c>
      <c r="E462" s="15" t="s">
        <v>127</v>
      </c>
      <c r="F462" s="15" t="s">
        <v>108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106</v>
      </c>
      <c r="E463" s="15" t="s">
        <v>128</v>
      </c>
      <c r="F463" s="15" t="s">
        <v>108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5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6">
        <v>5.45</v>
      </c>
      <c r="R471" s="46">
        <v>0.18</v>
      </c>
      <c r="S471" s="25"/>
      <c r="T471" s="46">
        <v>0.16</v>
      </c>
      <c r="U471" s="46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6">
        <v>0.36</v>
      </c>
      <c r="S472" s="25"/>
      <c r="T472" s="43">
        <v>0.12</v>
      </c>
      <c r="U472" s="46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6">
        <v>0.5</v>
      </c>
      <c r="S473" s="25"/>
      <c r="T473" s="43">
        <v>0.11</v>
      </c>
      <c r="U473" s="46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6">
        <v>0.4</v>
      </c>
      <c r="S474" s="25"/>
      <c r="T474" s="43">
        <v>0.09</v>
      </c>
      <c r="U474" s="46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6">
        <v>0.36</v>
      </c>
      <c r="S475" s="25"/>
      <c r="T475" s="43">
        <v>0.06</v>
      </c>
      <c r="U475" s="46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6">
        <v>0.09</v>
      </c>
      <c r="S476" s="25"/>
      <c r="T476" s="43">
        <v>0.11</v>
      </c>
      <c r="U476" s="46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6">
        <v>0.18</v>
      </c>
      <c r="S477" s="25"/>
      <c r="T477" s="43">
        <v>0.13</v>
      </c>
      <c r="U477" s="46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104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105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106</v>
      </c>
      <c r="E485" s="15" t="s">
        <v>107</v>
      </c>
      <c r="F485" s="15" t="s">
        <v>108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7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106</v>
      </c>
      <c r="E486" s="15" t="s">
        <v>109</v>
      </c>
      <c r="F486" s="15" t="s">
        <v>108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7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106</v>
      </c>
      <c r="E487" s="15" t="s">
        <v>110</v>
      </c>
      <c r="F487" s="15" t="s">
        <v>108</v>
      </c>
      <c r="G487" s="15" t="s">
        <v>28</v>
      </c>
      <c r="H487" s="44">
        <v>51.8</v>
      </c>
      <c r="I487" s="45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6">
        <v>0.01</v>
      </c>
      <c r="R487" s="43">
        <v>0.38</v>
      </c>
      <c r="S487" s="25"/>
      <c r="T487" s="43">
        <v>0.01</v>
      </c>
      <c r="U487" s="47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106</v>
      </c>
      <c r="E488" s="15" t="s">
        <v>111</v>
      </c>
      <c r="F488" s="15" t="s">
        <v>108</v>
      </c>
      <c r="G488" s="15" t="s">
        <v>28</v>
      </c>
      <c r="H488" s="44">
        <v>55.7</v>
      </c>
      <c r="I488" s="45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6">
        <v>0.35</v>
      </c>
      <c r="R488" s="43">
        <v>0.04</v>
      </c>
      <c r="S488" s="25"/>
      <c r="T488" s="43">
        <v>0.01</v>
      </c>
      <c r="U488" s="47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106</v>
      </c>
      <c r="E489" s="15" t="s">
        <v>112</v>
      </c>
      <c r="F489" s="15" t="s">
        <v>108</v>
      </c>
      <c r="G489" s="15" t="s">
        <v>28</v>
      </c>
      <c r="H489" s="44">
        <v>49.7</v>
      </c>
      <c r="I489" s="45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6">
        <v>0.88</v>
      </c>
      <c r="R489" s="43">
        <v>0.15</v>
      </c>
      <c r="S489" s="25"/>
      <c r="T489" s="43">
        <v>0.01</v>
      </c>
      <c r="U489" s="47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106</v>
      </c>
      <c r="E490" s="15" t="s">
        <v>113</v>
      </c>
      <c r="F490" s="15" t="s">
        <v>108</v>
      </c>
      <c r="G490" s="15" t="s">
        <v>28</v>
      </c>
      <c r="H490" s="44">
        <v>56.7</v>
      </c>
      <c r="I490" s="45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6">
        <v>1.0</v>
      </c>
      <c r="R490" s="43">
        <v>0.19</v>
      </c>
      <c r="S490" s="25"/>
      <c r="T490" s="43">
        <v>0.01</v>
      </c>
      <c r="U490" s="47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106</v>
      </c>
      <c r="E491" s="15" t="s">
        <v>114</v>
      </c>
      <c r="F491" s="15" t="s">
        <v>108</v>
      </c>
      <c r="G491" s="15" t="s">
        <v>28</v>
      </c>
      <c r="H491" s="44">
        <v>53.8</v>
      </c>
      <c r="I491" s="45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6">
        <v>0.69</v>
      </c>
      <c r="R491" s="43">
        <v>0.07</v>
      </c>
      <c r="S491" s="25"/>
      <c r="T491" s="43">
        <v>0.01</v>
      </c>
      <c r="U491" s="47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106</v>
      </c>
      <c r="E492" s="15" t="s">
        <v>115</v>
      </c>
      <c r="F492" s="15" t="s">
        <v>108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7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106</v>
      </c>
      <c r="E493" s="15" t="s">
        <v>116</v>
      </c>
      <c r="F493" s="15" t="s">
        <v>108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7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106</v>
      </c>
      <c r="E494" s="15" t="s">
        <v>117</v>
      </c>
      <c r="F494" s="15" t="s">
        <v>108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7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106</v>
      </c>
      <c r="E495" s="15" t="s">
        <v>118</v>
      </c>
      <c r="F495" s="15" t="s">
        <v>108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7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106</v>
      </c>
      <c r="E496" s="15" t="s">
        <v>119</v>
      </c>
      <c r="F496" s="15" t="s">
        <v>108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7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106</v>
      </c>
      <c r="E497" s="15" t="s">
        <v>120</v>
      </c>
      <c r="F497" s="15" t="s">
        <v>108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7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106</v>
      </c>
      <c r="E498" s="15" t="s">
        <v>121</v>
      </c>
      <c r="F498" s="15" t="s">
        <v>108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7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106</v>
      </c>
      <c r="E499" s="15" t="s">
        <v>122</v>
      </c>
      <c r="F499" s="15" t="s">
        <v>108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7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106</v>
      </c>
      <c r="E500" s="15" t="s">
        <v>123</v>
      </c>
      <c r="F500" s="15" t="s">
        <v>108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7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106</v>
      </c>
      <c r="E501" s="15" t="s">
        <v>124</v>
      </c>
      <c r="F501" s="15" t="s">
        <v>108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7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106</v>
      </c>
      <c r="E502" s="15" t="s">
        <v>125</v>
      </c>
      <c r="F502" s="15" t="s">
        <v>108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7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106</v>
      </c>
      <c r="E503" s="15" t="s">
        <v>126</v>
      </c>
      <c r="F503" s="15" t="s">
        <v>108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7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106</v>
      </c>
      <c r="E504" s="15" t="s">
        <v>127</v>
      </c>
      <c r="F504" s="15" t="s">
        <v>108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7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106</v>
      </c>
      <c r="E505" s="15" t="s">
        <v>128</v>
      </c>
      <c r="F505" s="15" t="s">
        <v>108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7">
        <v>0.01</v>
      </c>
      <c r="V505" s="22"/>
      <c r="W505" s="22"/>
    </row>
    <row r="506" ht="20.25" customHeight="1">
      <c r="A506" s="12" t="s">
        <v>129</v>
      </c>
      <c r="B506" s="12" t="s">
        <v>24</v>
      </c>
      <c r="C506" s="13">
        <v>44839.0</v>
      </c>
      <c r="D506" s="14" t="s">
        <v>130</v>
      </c>
      <c r="E506" s="15" t="s">
        <v>131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129</v>
      </c>
      <c r="B507" s="12" t="s">
        <v>24</v>
      </c>
      <c r="C507" s="13">
        <v>44839.0</v>
      </c>
      <c r="D507" s="14" t="s">
        <v>130</v>
      </c>
      <c r="E507" s="15" t="s">
        <v>132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129</v>
      </c>
      <c r="B508" s="12" t="s">
        <v>24</v>
      </c>
      <c r="C508" s="13">
        <v>44839.0</v>
      </c>
      <c r="D508" s="14" t="s">
        <v>130</v>
      </c>
      <c r="E508" s="15" t="s">
        <v>133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129</v>
      </c>
      <c r="B509" s="12" t="s">
        <v>24</v>
      </c>
      <c r="C509" s="13">
        <v>44839.0</v>
      </c>
      <c r="D509" s="14" t="s">
        <v>130</v>
      </c>
      <c r="E509" s="15" t="s">
        <v>134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129</v>
      </c>
      <c r="B510" s="12" t="s">
        <v>24</v>
      </c>
      <c r="C510" s="13">
        <v>44839.0</v>
      </c>
      <c r="D510" s="14" t="s">
        <v>130</v>
      </c>
      <c r="E510" s="15" t="s">
        <v>135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129</v>
      </c>
      <c r="B511" s="12" t="s">
        <v>24</v>
      </c>
      <c r="C511" s="13">
        <v>44839.0</v>
      </c>
      <c r="D511" s="14" t="s">
        <v>130</v>
      </c>
      <c r="E511" s="15" t="s">
        <v>136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3"/>
      <c r="N511" s="43">
        <v>0.7</v>
      </c>
      <c r="O511" s="43"/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129</v>
      </c>
      <c r="B512" s="12" t="s">
        <v>24</v>
      </c>
      <c r="C512" s="13">
        <v>44839.0</v>
      </c>
      <c r="D512" s="14" t="s">
        <v>130</v>
      </c>
      <c r="E512" s="15" t="s">
        <v>137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3"/>
      <c r="N512" s="43">
        <v>0.8</v>
      </c>
      <c r="O512" s="43"/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129</v>
      </c>
      <c r="B513" s="12" t="s">
        <v>24</v>
      </c>
      <c r="C513" s="13">
        <v>44839.0</v>
      </c>
      <c r="D513" s="14" t="s">
        <v>138</v>
      </c>
      <c r="E513" s="15" t="s">
        <v>139</v>
      </c>
      <c r="F513" s="15" t="s">
        <v>108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129</v>
      </c>
      <c r="B514" s="12" t="s">
        <v>24</v>
      </c>
      <c r="C514" s="13">
        <v>44839.0</v>
      </c>
      <c r="D514" s="14" t="s">
        <v>138</v>
      </c>
      <c r="E514" s="15" t="s">
        <v>140</v>
      </c>
      <c r="F514" s="15" t="s">
        <v>108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129</v>
      </c>
      <c r="B515" s="12" t="s">
        <v>24</v>
      </c>
      <c r="C515" s="13">
        <v>44839.0</v>
      </c>
      <c r="D515" s="14" t="s">
        <v>138</v>
      </c>
      <c r="E515" s="15" t="s">
        <v>141</v>
      </c>
      <c r="F515" s="15" t="s">
        <v>108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129</v>
      </c>
      <c r="B516" s="12" t="s">
        <v>24</v>
      </c>
      <c r="C516" s="13">
        <v>44839.0</v>
      </c>
      <c r="D516" s="14" t="s">
        <v>138</v>
      </c>
      <c r="E516" s="15" t="s">
        <v>142</v>
      </c>
      <c r="F516" s="15" t="s">
        <v>108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129</v>
      </c>
      <c r="B517" s="12" t="s">
        <v>24</v>
      </c>
      <c r="C517" s="13">
        <v>44839.0</v>
      </c>
      <c r="D517" s="14" t="s">
        <v>138</v>
      </c>
      <c r="E517" s="15" t="s">
        <v>143</v>
      </c>
      <c r="F517" s="15" t="s">
        <v>108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129</v>
      </c>
      <c r="B518" s="12" t="s">
        <v>24</v>
      </c>
      <c r="C518" s="13">
        <v>44839.0</v>
      </c>
      <c r="D518" s="14" t="s">
        <v>138</v>
      </c>
      <c r="E518" s="15" t="s">
        <v>144</v>
      </c>
      <c r="F518" s="15" t="s">
        <v>108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129</v>
      </c>
      <c r="B519" s="12" t="s">
        <v>24</v>
      </c>
      <c r="C519" s="13">
        <v>44839.0</v>
      </c>
      <c r="D519" s="14" t="s">
        <v>138</v>
      </c>
      <c r="E519" s="15" t="s">
        <v>145</v>
      </c>
      <c r="F519" s="15" t="s">
        <v>108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129</v>
      </c>
      <c r="B520" s="12" t="s">
        <v>24</v>
      </c>
      <c r="C520" s="13">
        <v>44839.0</v>
      </c>
      <c r="D520" s="14" t="s">
        <v>130</v>
      </c>
      <c r="E520" s="15" t="s">
        <v>146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129</v>
      </c>
      <c r="B521" s="12" t="s">
        <v>24</v>
      </c>
      <c r="C521" s="13">
        <v>44839.0</v>
      </c>
      <c r="D521" s="14" t="s">
        <v>130</v>
      </c>
      <c r="E521" s="15" t="s">
        <v>147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129</v>
      </c>
      <c r="B522" s="12" t="s">
        <v>24</v>
      </c>
      <c r="C522" s="13">
        <v>44839.0</v>
      </c>
      <c r="D522" s="14" t="s">
        <v>130</v>
      </c>
      <c r="E522" s="15" t="s">
        <v>148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3">
        <v>41.37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129</v>
      </c>
      <c r="B523" s="12" t="s">
        <v>24</v>
      </c>
      <c r="C523" s="13">
        <v>44839.0</v>
      </c>
      <c r="D523" s="14" t="s">
        <v>130</v>
      </c>
      <c r="E523" s="15" t="s">
        <v>149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129</v>
      </c>
      <c r="B524" s="12" t="s">
        <v>24</v>
      </c>
      <c r="C524" s="13">
        <v>44839.0</v>
      </c>
      <c r="D524" s="14" t="s">
        <v>130</v>
      </c>
      <c r="E524" s="15" t="s">
        <v>150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129</v>
      </c>
      <c r="B525" s="12" t="s">
        <v>24</v>
      </c>
      <c r="C525" s="13">
        <v>44839.0</v>
      </c>
      <c r="D525" s="14" t="s">
        <v>130</v>
      </c>
      <c r="E525" s="15" t="s">
        <v>151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129</v>
      </c>
      <c r="B526" s="12" t="s">
        <v>24</v>
      </c>
      <c r="C526" s="13">
        <v>44839.0</v>
      </c>
      <c r="D526" s="14" t="s">
        <v>130</v>
      </c>
      <c r="E526" s="15" t="s">
        <v>152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129</v>
      </c>
      <c r="B527" s="12" t="s">
        <v>24</v>
      </c>
      <c r="C527" s="13">
        <v>44839.0</v>
      </c>
      <c r="D527" s="14" t="s">
        <v>138</v>
      </c>
      <c r="E527" s="15" t="s">
        <v>153</v>
      </c>
      <c r="F527" s="15" t="s">
        <v>108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129</v>
      </c>
      <c r="B528" s="12" t="s">
        <v>24</v>
      </c>
      <c r="C528" s="13">
        <v>44839.0</v>
      </c>
      <c r="D528" s="14" t="s">
        <v>138</v>
      </c>
      <c r="E528" s="15" t="s">
        <v>154</v>
      </c>
      <c r="F528" s="15" t="s">
        <v>108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129</v>
      </c>
      <c r="B529" s="12" t="s">
        <v>24</v>
      </c>
      <c r="C529" s="13">
        <v>44839.0</v>
      </c>
      <c r="D529" s="14" t="s">
        <v>138</v>
      </c>
      <c r="E529" s="15" t="s">
        <v>155</v>
      </c>
      <c r="F529" s="15" t="s">
        <v>108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129</v>
      </c>
      <c r="B530" s="12" t="s">
        <v>24</v>
      </c>
      <c r="C530" s="13">
        <v>44839.0</v>
      </c>
      <c r="D530" s="14" t="s">
        <v>138</v>
      </c>
      <c r="E530" s="15" t="s">
        <v>156</v>
      </c>
      <c r="F530" s="15" t="s">
        <v>108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129</v>
      </c>
      <c r="B531" s="12" t="s">
        <v>24</v>
      </c>
      <c r="C531" s="13">
        <v>44839.0</v>
      </c>
      <c r="D531" s="14" t="s">
        <v>138</v>
      </c>
      <c r="E531" s="15" t="s">
        <v>157</v>
      </c>
      <c r="F531" s="15" t="s">
        <v>108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129</v>
      </c>
      <c r="B532" s="12" t="s">
        <v>24</v>
      </c>
      <c r="C532" s="13">
        <v>44839.0</v>
      </c>
      <c r="D532" s="14" t="s">
        <v>138</v>
      </c>
      <c r="E532" s="15" t="s">
        <v>158</v>
      </c>
      <c r="F532" s="15" t="s">
        <v>108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129</v>
      </c>
      <c r="B533" s="12" t="s">
        <v>24</v>
      </c>
      <c r="C533" s="13">
        <v>44839.0</v>
      </c>
      <c r="D533" s="14" t="s">
        <v>138</v>
      </c>
      <c r="E533" s="15" t="s">
        <v>159</v>
      </c>
      <c r="F533" s="15" t="s">
        <v>108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129</v>
      </c>
      <c r="B534" s="12" t="s">
        <v>24</v>
      </c>
      <c r="C534" s="13">
        <v>44839.0</v>
      </c>
      <c r="D534" s="14" t="s">
        <v>130</v>
      </c>
      <c r="E534" s="15" t="s">
        <v>160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129</v>
      </c>
      <c r="B535" s="12" t="s">
        <v>24</v>
      </c>
      <c r="C535" s="13">
        <v>44839.0</v>
      </c>
      <c r="D535" s="14" t="s">
        <v>130</v>
      </c>
      <c r="E535" s="15" t="s">
        <v>161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129</v>
      </c>
      <c r="B536" s="12" t="s">
        <v>24</v>
      </c>
      <c r="C536" s="13">
        <v>44839.0</v>
      </c>
      <c r="D536" s="14" t="s">
        <v>130</v>
      </c>
      <c r="E536" s="15" t="s">
        <v>162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129</v>
      </c>
      <c r="B537" s="12" t="s">
        <v>24</v>
      </c>
      <c r="C537" s="13">
        <v>44839.0</v>
      </c>
      <c r="D537" s="14" t="s">
        <v>130</v>
      </c>
      <c r="E537" s="15" t="s">
        <v>163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129</v>
      </c>
      <c r="B538" s="12" t="s">
        <v>24</v>
      </c>
      <c r="C538" s="13">
        <v>44839.0</v>
      </c>
      <c r="D538" s="14" t="s">
        <v>130</v>
      </c>
      <c r="E538" s="15" t="s">
        <v>164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129</v>
      </c>
      <c r="B539" s="12" t="s">
        <v>24</v>
      </c>
      <c r="C539" s="13">
        <v>44839.0</v>
      </c>
      <c r="D539" s="14" t="s">
        <v>130</v>
      </c>
      <c r="E539" s="15" t="s">
        <v>165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129</v>
      </c>
      <c r="B540" s="12" t="s">
        <v>24</v>
      </c>
      <c r="C540" s="13">
        <v>44839.0</v>
      </c>
      <c r="D540" s="14" t="s">
        <v>130</v>
      </c>
      <c r="E540" s="15" t="s">
        <v>166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129</v>
      </c>
      <c r="B541" s="12" t="s">
        <v>24</v>
      </c>
      <c r="C541" s="13">
        <v>44839.0</v>
      </c>
      <c r="D541" s="14" t="s">
        <v>138</v>
      </c>
      <c r="E541" s="15" t="s">
        <v>167</v>
      </c>
      <c r="F541" s="15" t="s">
        <v>108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129</v>
      </c>
      <c r="B542" s="12" t="s">
        <v>24</v>
      </c>
      <c r="C542" s="13">
        <v>44839.0</v>
      </c>
      <c r="D542" s="14" t="s">
        <v>138</v>
      </c>
      <c r="E542" s="15" t="s">
        <v>168</v>
      </c>
      <c r="F542" s="15" t="s">
        <v>108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129</v>
      </c>
      <c r="B543" s="12" t="s">
        <v>24</v>
      </c>
      <c r="C543" s="13">
        <v>44839.0</v>
      </c>
      <c r="D543" s="14" t="s">
        <v>138</v>
      </c>
      <c r="E543" s="15" t="s">
        <v>169</v>
      </c>
      <c r="F543" s="15" t="s">
        <v>108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129</v>
      </c>
      <c r="B544" s="12" t="s">
        <v>24</v>
      </c>
      <c r="C544" s="13">
        <v>44839.0</v>
      </c>
      <c r="D544" s="14" t="s">
        <v>138</v>
      </c>
      <c r="E544" s="15" t="s">
        <v>170</v>
      </c>
      <c r="F544" s="15" t="s">
        <v>108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129</v>
      </c>
      <c r="B545" s="12" t="s">
        <v>24</v>
      </c>
      <c r="C545" s="13">
        <v>44839.0</v>
      </c>
      <c r="D545" s="14" t="s">
        <v>138</v>
      </c>
      <c r="E545" s="15" t="s">
        <v>171</v>
      </c>
      <c r="F545" s="15" t="s">
        <v>108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129</v>
      </c>
      <c r="B546" s="12" t="s">
        <v>24</v>
      </c>
      <c r="C546" s="13">
        <v>44839.0</v>
      </c>
      <c r="D546" s="14" t="s">
        <v>138</v>
      </c>
      <c r="E546" s="15" t="s">
        <v>172</v>
      </c>
      <c r="F546" s="15" t="s">
        <v>108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129</v>
      </c>
      <c r="B547" s="12" t="s">
        <v>24</v>
      </c>
      <c r="C547" s="13">
        <v>44839.0</v>
      </c>
      <c r="D547" s="14" t="s">
        <v>138</v>
      </c>
      <c r="E547" s="15" t="s">
        <v>173</v>
      </c>
      <c r="F547" s="15" t="s">
        <v>108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129</v>
      </c>
      <c r="B548" s="12" t="s">
        <v>74</v>
      </c>
      <c r="C548" s="13">
        <v>44853.0</v>
      </c>
      <c r="D548" s="14" t="s">
        <v>130</v>
      </c>
      <c r="E548" s="15" t="s">
        <v>131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129</v>
      </c>
      <c r="B549" s="12" t="s">
        <v>74</v>
      </c>
      <c r="C549" s="13">
        <v>44853.0</v>
      </c>
      <c r="D549" s="14" t="s">
        <v>130</v>
      </c>
      <c r="E549" s="15" t="s">
        <v>132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129</v>
      </c>
      <c r="B550" s="12" t="s">
        <v>74</v>
      </c>
      <c r="C550" s="13">
        <v>44853.0</v>
      </c>
      <c r="D550" s="14" t="s">
        <v>130</v>
      </c>
      <c r="E550" s="15" t="s">
        <v>133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129</v>
      </c>
      <c r="B551" s="12" t="s">
        <v>74</v>
      </c>
      <c r="C551" s="13">
        <v>44853.0</v>
      </c>
      <c r="D551" s="14" t="s">
        <v>130</v>
      </c>
      <c r="E551" s="15" t="s">
        <v>134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129</v>
      </c>
      <c r="B552" s="12" t="s">
        <v>74</v>
      </c>
      <c r="C552" s="13">
        <v>44853.0</v>
      </c>
      <c r="D552" s="14" t="s">
        <v>130</v>
      </c>
      <c r="E552" s="15" t="s">
        <v>135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129</v>
      </c>
      <c r="B553" s="12" t="s">
        <v>74</v>
      </c>
      <c r="C553" s="13">
        <v>44853.0</v>
      </c>
      <c r="D553" s="14" t="s">
        <v>130</v>
      </c>
      <c r="E553" s="15" t="s">
        <v>136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129</v>
      </c>
      <c r="B554" s="12" t="s">
        <v>74</v>
      </c>
      <c r="C554" s="13">
        <v>44853.0</v>
      </c>
      <c r="D554" s="14" t="s">
        <v>130</v>
      </c>
      <c r="E554" s="15" t="s">
        <v>137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129</v>
      </c>
      <c r="B555" s="12" t="s">
        <v>74</v>
      </c>
      <c r="C555" s="13">
        <v>44853.0</v>
      </c>
      <c r="D555" s="14" t="s">
        <v>138</v>
      </c>
      <c r="E555" s="15" t="s">
        <v>139</v>
      </c>
      <c r="F555" s="15" t="s">
        <v>108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129</v>
      </c>
      <c r="B556" s="12" t="s">
        <v>74</v>
      </c>
      <c r="C556" s="13">
        <v>44853.0</v>
      </c>
      <c r="D556" s="14" t="s">
        <v>138</v>
      </c>
      <c r="E556" s="15" t="s">
        <v>140</v>
      </c>
      <c r="F556" s="15" t="s">
        <v>108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129</v>
      </c>
      <c r="B557" s="12" t="s">
        <v>74</v>
      </c>
      <c r="C557" s="13">
        <v>44853.0</v>
      </c>
      <c r="D557" s="14" t="s">
        <v>138</v>
      </c>
      <c r="E557" s="15" t="s">
        <v>141</v>
      </c>
      <c r="F557" s="15" t="s">
        <v>108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129</v>
      </c>
      <c r="B558" s="12" t="s">
        <v>74</v>
      </c>
      <c r="C558" s="13">
        <v>44853.0</v>
      </c>
      <c r="D558" s="14" t="s">
        <v>138</v>
      </c>
      <c r="E558" s="15" t="s">
        <v>142</v>
      </c>
      <c r="F558" s="15" t="s">
        <v>108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129</v>
      </c>
      <c r="B559" s="12" t="s">
        <v>74</v>
      </c>
      <c r="C559" s="13">
        <v>44853.0</v>
      </c>
      <c r="D559" s="14" t="s">
        <v>138</v>
      </c>
      <c r="E559" s="15" t="s">
        <v>143</v>
      </c>
      <c r="F559" s="15" t="s">
        <v>108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129</v>
      </c>
      <c r="B560" s="12" t="s">
        <v>74</v>
      </c>
      <c r="C560" s="13">
        <v>44853.0</v>
      </c>
      <c r="D560" s="14" t="s">
        <v>138</v>
      </c>
      <c r="E560" s="15" t="s">
        <v>144</v>
      </c>
      <c r="F560" s="15" t="s">
        <v>108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129</v>
      </c>
      <c r="B561" s="12" t="s">
        <v>74</v>
      </c>
      <c r="C561" s="13">
        <v>44853.0</v>
      </c>
      <c r="D561" s="14" t="s">
        <v>138</v>
      </c>
      <c r="E561" s="15" t="s">
        <v>145</v>
      </c>
      <c r="F561" s="15" t="s">
        <v>108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129</v>
      </c>
      <c r="B562" s="12" t="s">
        <v>74</v>
      </c>
      <c r="C562" s="13">
        <v>44853.0</v>
      </c>
      <c r="D562" s="14" t="s">
        <v>130</v>
      </c>
      <c r="E562" s="15" t="s">
        <v>146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129</v>
      </c>
      <c r="B563" s="12" t="s">
        <v>74</v>
      </c>
      <c r="C563" s="13">
        <v>44853.0</v>
      </c>
      <c r="D563" s="14" t="s">
        <v>130</v>
      </c>
      <c r="E563" s="15" t="s">
        <v>147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129</v>
      </c>
      <c r="B564" s="12" t="s">
        <v>74</v>
      </c>
      <c r="C564" s="13">
        <v>44853.0</v>
      </c>
      <c r="D564" s="14" t="s">
        <v>130</v>
      </c>
      <c r="E564" s="15" t="s">
        <v>148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129</v>
      </c>
      <c r="B565" s="12" t="s">
        <v>74</v>
      </c>
      <c r="C565" s="13">
        <v>44853.0</v>
      </c>
      <c r="D565" s="14" t="s">
        <v>130</v>
      </c>
      <c r="E565" s="15" t="s">
        <v>149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129</v>
      </c>
      <c r="B566" s="12" t="s">
        <v>74</v>
      </c>
      <c r="C566" s="13">
        <v>44853.0</v>
      </c>
      <c r="D566" s="14" t="s">
        <v>130</v>
      </c>
      <c r="E566" s="15" t="s">
        <v>150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129</v>
      </c>
      <c r="B567" s="12" t="s">
        <v>74</v>
      </c>
      <c r="C567" s="13">
        <v>44853.0</v>
      </c>
      <c r="D567" s="14" t="s">
        <v>130</v>
      </c>
      <c r="E567" s="15" t="s">
        <v>151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129</v>
      </c>
      <c r="B568" s="12" t="s">
        <v>74</v>
      </c>
      <c r="C568" s="13">
        <v>44853.0</v>
      </c>
      <c r="D568" s="14" t="s">
        <v>130</v>
      </c>
      <c r="E568" s="15" t="s">
        <v>152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129</v>
      </c>
      <c r="B569" s="12" t="s">
        <v>74</v>
      </c>
      <c r="C569" s="13">
        <v>44853.0</v>
      </c>
      <c r="D569" s="14" t="s">
        <v>138</v>
      </c>
      <c r="E569" s="15" t="s">
        <v>153</v>
      </c>
      <c r="F569" s="15" t="s">
        <v>108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129</v>
      </c>
      <c r="B570" s="12" t="s">
        <v>74</v>
      </c>
      <c r="C570" s="13">
        <v>44853.0</v>
      </c>
      <c r="D570" s="14" t="s">
        <v>138</v>
      </c>
      <c r="E570" s="15" t="s">
        <v>154</v>
      </c>
      <c r="F570" s="15" t="s">
        <v>108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129</v>
      </c>
      <c r="B571" s="12" t="s">
        <v>74</v>
      </c>
      <c r="C571" s="13">
        <v>44853.0</v>
      </c>
      <c r="D571" s="14" t="s">
        <v>138</v>
      </c>
      <c r="E571" s="15" t="s">
        <v>155</v>
      </c>
      <c r="F571" s="15" t="s">
        <v>108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129</v>
      </c>
      <c r="B572" s="12" t="s">
        <v>74</v>
      </c>
      <c r="C572" s="13">
        <v>44853.0</v>
      </c>
      <c r="D572" s="14" t="s">
        <v>138</v>
      </c>
      <c r="E572" s="15" t="s">
        <v>156</v>
      </c>
      <c r="F572" s="15" t="s">
        <v>108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129</v>
      </c>
      <c r="B573" s="12" t="s">
        <v>74</v>
      </c>
      <c r="C573" s="13">
        <v>44853.0</v>
      </c>
      <c r="D573" s="14" t="s">
        <v>138</v>
      </c>
      <c r="E573" s="15" t="s">
        <v>157</v>
      </c>
      <c r="F573" s="15" t="s">
        <v>108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129</v>
      </c>
      <c r="B574" s="12" t="s">
        <v>74</v>
      </c>
      <c r="C574" s="13">
        <v>44853.0</v>
      </c>
      <c r="D574" s="14" t="s">
        <v>138</v>
      </c>
      <c r="E574" s="15" t="s">
        <v>158</v>
      </c>
      <c r="F574" s="15" t="s">
        <v>108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129</v>
      </c>
      <c r="B575" s="12" t="s">
        <v>74</v>
      </c>
      <c r="C575" s="13">
        <v>44853.0</v>
      </c>
      <c r="D575" s="14" t="s">
        <v>138</v>
      </c>
      <c r="E575" s="15" t="s">
        <v>159</v>
      </c>
      <c r="F575" s="15" t="s">
        <v>108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129</v>
      </c>
      <c r="B576" s="12" t="s">
        <v>74</v>
      </c>
      <c r="C576" s="13">
        <v>44853.0</v>
      </c>
      <c r="D576" s="14" t="s">
        <v>130</v>
      </c>
      <c r="E576" s="15" t="s">
        <v>160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129</v>
      </c>
      <c r="B577" s="12" t="s">
        <v>74</v>
      </c>
      <c r="C577" s="13">
        <v>44853.0</v>
      </c>
      <c r="D577" s="14" t="s">
        <v>130</v>
      </c>
      <c r="E577" s="15" t="s">
        <v>161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129</v>
      </c>
      <c r="B578" s="12" t="s">
        <v>74</v>
      </c>
      <c r="C578" s="13">
        <v>44853.0</v>
      </c>
      <c r="D578" s="14" t="s">
        <v>130</v>
      </c>
      <c r="E578" s="15" t="s">
        <v>162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129</v>
      </c>
      <c r="B579" s="12" t="s">
        <v>74</v>
      </c>
      <c r="C579" s="13">
        <v>44853.0</v>
      </c>
      <c r="D579" s="14" t="s">
        <v>130</v>
      </c>
      <c r="E579" s="15" t="s">
        <v>163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129</v>
      </c>
      <c r="B580" s="12" t="s">
        <v>74</v>
      </c>
      <c r="C580" s="13">
        <v>44853.0</v>
      </c>
      <c r="D580" s="14" t="s">
        <v>130</v>
      </c>
      <c r="E580" s="15" t="s">
        <v>164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129</v>
      </c>
      <c r="B581" s="12" t="s">
        <v>74</v>
      </c>
      <c r="C581" s="13">
        <v>44853.0</v>
      </c>
      <c r="D581" s="14" t="s">
        <v>130</v>
      </c>
      <c r="E581" s="15" t="s">
        <v>165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129</v>
      </c>
      <c r="B582" s="12" t="s">
        <v>74</v>
      </c>
      <c r="C582" s="13">
        <v>44853.0</v>
      </c>
      <c r="D582" s="14" t="s">
        <v>130</v>
      </c>
      <c r="E582" s="15" t="s">
        <v>166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129</v>
      </c>
      <c r="B583" s="12" t="s">
        <v>74</v>
      </c>
      <c r="C583" s="13">
        <v>44853.0</v>
      </c>
      <c r="D583" s="14" t="s">
        <v>138</v>
      </c>
      <c r="E583" s="15" t="s">
        <v>167</v>
      </c>
      <c r="F583" s="15" t="s">
        <v>108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129</v>
      </c>
      <c r="B584" s="12" t="s">
        <v>74</v>
      </c>
      <c r="C584" s="13">
        <v>44853.0</v>
      </c>
      <c r="D584" s="14" t="s">
        <v>138</v>
      </c>
      <c r="E584" s="15" t="s">
        <v>168</v>
      </c>
      <c r="F584" s="15" t="s">
        <v>108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129</v>
      </c>
      <c r="B585" s="12" t="s">
        <v>74</v>
      </c>
      <c r="C585" s="13">
        <v>44853.0</v>
      </c>
      <c r="D585" s="14" t="s">
        <v>138</v>
      </c>
      <c r="E585" s="15" t="s">
        <v>169</v>
      </c>
      <c r="F585" s="15" t="s">
        <v>108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129</v>
      </c>
      <c r="B586" s="12" t="s">
        <v>74</v>
      </c>
      <c r="C586" s="13">
        <v>44853.0</v>
      </c>
      <c r="D586" s="14" t="s">
        <v>138</v>
      </c>
      <c r="E586" s="15" t="s">
        <v>170</v>
      </c>
      <c r="F586" s="15" t="s">
        <v>108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129</v>
      </c>
      <c r="B587" s="12" t="s">
        <v>74</v>
      </c>
      <c r="C587" s="13">
        <v>44853.0</v>
      </c>
      <c r="D587" s="14" t="s">
        <v>138</v>
      </c>
      <c r="E587" s="15" t="s">
        <v>171</v>
      </c>
      <c r="F587" s="15" t="s">
        <v>108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129</v>
      </c>
      <c r="B588" s="12" t="s">
        <v>74</v>
      </c>
      <c r="C588" s="13">
        <v>44853.0</v>
      </c>
      <c r="D588" s="14" t="s">
        <v>138</v>
      </c>
      <c r="E588" s="15" t="s">
        <v>172</v>
      </c>
      <c r="F588" s="15" t="s">
        <v>108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129</v>
      </c>
      <c r="B589" s="12" t="s">
        <v>74</v>
      </c>
      <c r="C589" s="13">
        <v>44853.0</v>
      </c>
      <c r="D589" s="14" t="s">
        <v>138</v>
      </c>
      <c r="E589" s="15" t="s">
        <v>173</v>
      </c>
      <c r="F589" s="15" t="s">
        <v>108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129</v>
      </c>
      <c r="B590" s="12" t="s">
        <v>75</v>
      </c>
      <c r="C590" s="13">
        <v>44860.0</v>
      </c>
      <c r="D590" s="14" t="s">
        <v>130</v>
      </c>
      <c r="E590" s="15" t="s">
        <v>131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129</v>
      </c>
      <c r="B591" s="12" t="s">
        <v>75</v>
      </c>
      <c r="C591" s="13">
        <v>44860.0</v>
      </c>
      <c r="D591" s="14" t="s">
        <v>130</v>
      </c>
      <c r="E591" s="15" t="s">
        <v>132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129</v>
      </c>
      <c r="B592" s="12" t="s">
        <v>75</v>
      </c>
      <c r="C592" s="13">
        <v>44860.0</v>
      </c>
      <c r="D592" s="14" t="s">
        <v>130</v>
      </c>
      <c r="E592" s="15" t="s">
        <v>133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129</v>
      </c>
      <c r="B593" s="12" t="s">
        <v>75</v>
      </c>
      <c r="C593" s="13">
        <v>44860.0</v>
      </c>
      <c r="D593" s="14" t="s">
        <v>130</v>
      </c>
      <c r="E593" s="15" t="s">
        <v>134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129</v>
      </c>
      <c r="B594" s="12" t="s">
        <v>75</v>
      </c>
      <c r="C594" s="13">
        <v>44860.0</v>
      </c>
      <c r="D594" s="14" t="s">
        <v>130</v>
      </c>
      <c r="E594" s="15" t="s">
        <v>135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129</v>
      </c>
      <c r="B595" s="12" t="s">
        <v>75</v>
      </c>
      <c r="C595" s="13">
        <v>44860.0</v>
      </c>
      <c r="D595" s="14" t="s">
        <v>130</v>
      </c>
      <c r="E595" s="15" t="s">
        <v>136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129</v>
      </c>
      <c r="B596" s="12" t="s">
        <v>75</v>
      </c>
      <c r="C596" s="13">
        <v>44860.0</v>
      </c>
      <c r="D596" s="14" t="s">
        <v>130</v>
      </c>
      <c r="E596" s="15" t="s">
        <v>137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129</v>
      </c>
      <c r="B597" s="12" t="s">
        <v>75</v>
      </c>
      <c r="C597" s="13">
        <v>44860.0</v>
      </c>
      <c r="D597" s="14" t="s">
        <v>138</v>
      </c>
      <c r="E597" s="15" t="s">
        <v>139</v>
      </c>
      <c r="F597" s="15" t="s">
        <v>108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129</v>
      </c>
      <c r="B598" s="12" t="s">
        <v>75</v>
      </c>
      <c r="C598" s="13">
        <v>44860.0</v>
      </c>
      <c r="D598" s="14" t="s">
        <v>138</v>
      </c>
      <c r="E598" s="15" t="s">
        <v>140</v>
      </c>
      <c r="F598" s="15" t="s">
        <v>108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129</v>
      </c>
      <c r="B599" s="12" t="s">
        <v>75</v>
      </c>
      <c r="C599" s="13">
        <v>44860.0</v>
      </c>
      <c r="D599" s="14" t="s">
        <v>138</v>
      </c>
      <c r="E599" s="15" t="s">
        <v>141</v>
      </c>
      <c r="F599" s="15" t="s">
        <v>108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129</v>
      </c>
      <c r="B600" s="12" t="s">
        <v>75</v>
      </c>
      <c r="C600" s="13">
        <v>44860.0</v>
      </c>
      <c r="D600" s="14" t="s">
        <v>138</v>
      </c>
      <c r="E600" s="15" t="s">
        <v>142</v>
      </c>
      <c r="F600" s="15" t="s">
        <v>108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129</v>
      </c>
      <c r="B601" s="12" t="s">
        <v>75</v>
      </c>
      <c r="C601" s="13">
        <v>44860.0</v>
      </c>
      <c r="D601" s="14" t="s">
        <v>138</v>
      </c>
      <c r="E601" s="15" t="s">
        <v>143</v>
      </c>
      <c r="F601" s="15" t="s">
        <v>108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129</v>
      </c>
      <c r="B602" s="12" t="s">
        <v>75</v>
      </c>
      <c r="C602" s="13">
        <v>44860.0</v>
      </c>
      <c r="D602" s="14" t="s">
        <v>138</v>
      </c>
      <c r="E602" s="15" t="s">
        <v>144</v>
      </c>
      <c r="F602" s="15" t="s">
        <v>108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129</v>
      </c>
      <c r="B603" s="12" t="s">
        <v>75</v>
      </c>
      <c r="C603" s="13">
        <v>44860.0</v>
      </c>
      <c r="D603" s="14" t="s">
        <v>138</v>
      </c>
      <c r="E603" s="15" t="s">
        <v>145</v>
      </c>
      <c r="F603" s="15" t="s">
        <v>108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129</v>
      </c>
      <c r="B604" s="12" t="s">
        <v>75</v>
      </c>
      <c r="C604" s="13">
        <v>44860.0</v>
      </c>
      <c r="D604" s="14" t="s">
        <v>130</v>
      </c>
      <c r="E604" s="15" t="s">
        <v>146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129</v>
      </c>
      <c r="B605" s="12" t="s">
        <v>75</v>
      </c>
      <c r="C605" s="13">
        <v>44860.0</v>
      </c>
      <c r="D605" s="14" t="s">
        <v>130</v>
      </c>
      <c r="E605" s="15" t="s">
        <v>147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129</v>
      </c>
      <c r="B606" s="12" t="s">
        <v>75</v>
      </c>
      <c r="C606" s="13">
        <v>44860.0</v>
      </c>
      <c r="D606" s="14" t="s">
        <v>130</v>
      </c>
      <c r="E606" s="15" t="s">
        <v>148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129</v>
      </c>
      <c r="B607" s="12" t="s">
        <v>75</v>
      </c>
      <c r="C607" s="13">
        <v>44860.0</v>
      </c>
      <c r="D607" s="14" t="s">
        <v>130</v>
      </c>
      <c r="E607" s="15" t="s">
        <v>149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129</v>
      </c>
      <c r="B608" s="12" t="s">
        <v>75</v>
      </c>
      <c r="C608" s="13">
        <v>44860.0</v>
      </c>
      <c r="D608" s="14" t="s">
        <v>130</v>
      </c>
      <c r="E608" s="15" t="s">
        <v>150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129</v>
      </c>
      <c r="B609" s="12" t="s">
        <v>75</v>
      </c>
      <c r="C609" s="13">
        <v>44860.0</v>
      </c>
      <c r="D609" s="14" t="s">
        <v>130</v>
      </c>
      <c r="E609" s="15" t="s">
        <v>151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129</v>
      </c>
      <c r="B610" s="12" t="s">
        <v>75</v>
      </c>
      <c r="C610" s="13">
        <v>44860.0</v>
      </c>
      <c r="D610" s="14" t="s">
        <v>130</v>
      </c>
      <c r="E610" s="15" t="s">
        <v>152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129</v>
      </c>
      <c r="B611" s="12" t="s">
        <v>75</v>
      </c>
      <c r="C611" s="13">
        <v>44860.0</v>
      </c>
      <c r="D611" s="14" t="s">
        <v>138</v>
      </c>
      <c r="E611" s="15" t="s">
        <v>153</v>
      </c>
      <c r="F611" s="15" t="s">
        <v>108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129</v>
      </c>
      <c r="B612" s="12" t="s">
        <v>75</v>
      </c>
      <c r="C612" s="13">
        <v>44860.0</v>
      </c>
      <c r="D612" s="14" t="s">
        <v>138</v>
      </c>
      <c r="E612" s="15" t="s">
        <v>154</v>
      </c>
      <c r="F612" s="15" t="s">
        <v>108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129</v>
      </c>
      <c r="B613" s="12" t="s">
        <v>75</v>
      </c>
      <c r="C613" s="13">
        <v>44860.0</v>
      </c>
      <c r="D613" s="14" t="s">
        <v>138</v>
      </c>
      <c r="E613" s="15" t="s">
        <v>155</v>
      </c>
      <c r="F613" s="15" t="s">
        <v>108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129</v>
      </c>
      <c r="B614" s="12" t="s">
        <v>75</v>
      </c>
      <c r="C614" s="13">
        <v>44860.0</v>
      </c>
      <c r="D614" s="14" t="s">
        <v>138</v>
      </c>
      <c r="E614" s="15" t="s">
        <v>156</v>
      </c>
      <c r="F614" s="15" t="s">
        <v>108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129</v>
      </c>
      <c r="B615" s="12" t="s">
        <v>75</v>
      </c>
      <c r="C615" s="13">
        <v>44860.0</v>
      </c>
      <c r="D615" s="14" t="s">
        <v>138</v>
      </c>
      <c r="E615" s="15" t="s">
        <v>157</v>
      </c>
      <c r="F615" s="15" t="s">
        <v>108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129</v>
      </c>
      <c r="B616" s="12" t="s">
        <v>75</v>
      </c>
      <c r="C616" s="13">
        <v>44860.0</v>
      </c>
      <c r="D616" s="14" t="s">
        <v>138</v>
      </c>
      <c r="E616" s="15" t="s">
        <v>158</v>
      </c>
      <c r="F616" s="15" t="s">
        <v>108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129</v>
      </c>
      <c r="B617" s="12" t="s">
        <v>75</v>
      </c>
      <c r="C617" s="13">
        <v>44860.0</v>
      </c>
      <c r="D617" s="14" t="s">
        <v>138</v>
      </c>
      <c r="E617" s="15" t="s">
        <v>159</v>
      </c>
      <c r="F617" s="15" t="s">
        <v>108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129</v>
      </c>
      <c r="B618" s="12" t="s">
        <v>75</v>
      </c>
      <c r="C618" s="13">
        <v>44860.0</v>
      </c>
      <c r="D618" s="14" t="s">
        <v>130</v>
      </c>
      <c r="E618" s="15" t="s">
        <v>160</v>
      </c>
      <c r="F618" s="15" t="s">
        <v>27</v>
      </c>
      <c r="G618" s="15" t="s">
        <v>60</v>
      </c>
      <c r="H618" s="44">
        <v>9.6</v>
      </c>
      <c r="I618" s="40"/>
      <c r="J618" s="48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129</v>
      </c>
      <c r="B619" s="12" t="s">
        <v>75</v>
      </c>
      <c r="C619" s="13">
        <v>44860.0</v>
      </c>
      <c r="D619" s="14" t="s">
        <v>130</v>
      </c>
      <c r="E619" s="15" t="s">
        <v>161</v>
      </c>
      <c r="F619" s="15" t="s">
        <v>27</v>
      </c>
      <c r="G619" s="15" t="s">
        <v>60</v>
      </c>
      <c r="H619" s="44">
        <v>10.8</v>
      </c>
      <c r="I619" s="40"/>
      <c r="J619" s="48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129</v>
      </c>
      <c r="B620" s="12" t="s">
        <v>75</v>
      </c>
      <c r="C620" s="13">
        <v>44860.0</v>
      </c>
      <c r="D620" s="14" t="s">
        <v>130</v>
      </c>
      <c r="E620" s="15" t="s">
        <v>162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129</v>
      </c>
      <c r="B621" s="12" t="s">
        <v>75</v>
      </c>
      <c r="C621" s="13">
        <v>44860.0</v>
      </c>
      <c r="D621" s="14" t="s">
        <v>130</v>
      </c>
      <c r="E621" s="15" t="s">
        <v>163</v>
      </c>
      <c r="F621" s="15" t="s">
        <v>27</v>
      </c>
      <c r="G621" s="15" t="s">
        <v>60</v>
      </c>
      <c r="H621" s="44">
        <v>15.0</v>
      </c>
      <c r="I621" s="40"/>
      <c r="J621" s="48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129</v>
      </c>
      <c r="B622" s="12" t="s">
        <v>75</v>
      </c>
      <c r="C622" s="13">
        <v>44860.0</v>
      </c>
      <c r="D622" s="14" t="s">
        <v>130</v>
      </c>
      <c r="E622" s="15" t="s">
        <v>164</v>
      </c>
      <c r="F622" s="15" t="s">
        <v>27</v>
      </c>
      <c r="G622" s="15" t="s">
        <v>60</v>
      </c>
      <c r="H622" s="44">
        <v>11.9</v>
      </c>
      <c r="I622" s="40"/>
      <c r="J622" s="48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129</v>
      </c>
      <c r="B623" s="12" t="s">
        <v>75</v>
      </c>
      <c r="C623" s="13">
        <v>44860.0</v>
      </c>
      <c r="D623" s="14" t="s">
        <v>130</v>
      </c>
      <c r="E623" s="15" t="s">
        <v>165</v>
      </c>
      <c r="F623" s="15" t="s">
        <v>27</v>
      </c>
      <c r="G623" s="15" t="s">
        <v>60</v>
      </c>
      <c r="H623" s="44">
        <v>14.4</v>
      </c>
      <c r="I623" s="40"/>
      <c r="J623" s="48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129</v>
      </c>
      <c r="B624" s="12" t="s">
        <v>75</v>
      </c>
      <c r="C624" s="13">
        <v>44860.0</v>
      </c>
      <c r="D624" s="14" t="s">
        <v>130</v>
      </c>
      <c r="E624" s="15" t="s">
        <v>166</v>
      </c>
      <c r="F624" s="15" t="s">
        <v>27</v>
      </c>
      <c r="G624" s="15" t="s">
        <v>60</v>
      </c>
      <c r="H624" s="44">
        <v>11.2</v>
      </c>
      <c r="I624" s="40"/>
      <c r="J624" s="48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129</v>
      </c>
      <c r="B625" s="12" t="s">
        <v>75</v>
      </c>
      <c r="C625" s="13">
        <v>44860.0</v>
      </c>
      <c r="D625" s="14" t="s">
        <v>138</v>
      </c>
      <c r="E625" s="15" t="s">
        <v>167</v>
      </c>
      <c r="F625" s="15" t="s">
        <v>108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129</v>
      </c>
      <c r="B626" s="12" t="s">
        <v>75</v>
      </c>
      <c r="C626" s="13">
        <v>44860.0</v>
      </c>
      <c r="D626" s="14" t="s">
        <v>138</v>
      </c>
      <c r="E626" s="15" t="s">
        <v>168</v>
      </c>
      <c r="F626" s="15" t="s">
        <v>108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129</v>
      </c>
      <c r="B627" s="12" t="s">
        <v>75</v>
      </c>
      <c r="C627" s="13">
        <v>44860.0</v>
      </c>
      <c r="D627" s="14" t="s">
        <v>138</v>
      </c>
      <c r="E627" s="15" t="s">
        <v>169</v>
      </c>
      <c r="F627" s="15" t="s">
        <v>108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129</v>
      </c>
      <c r="B628" s="12" t="s">
        <v>75</v>
      </c>
      <c r="C628" s="13">
        <v>44860.0</v>
      </c>
      <c r="D628" s="14" t="s">
        <v>138</v>
      </c>
      <c r="E628" s="15" t="s">
        <v>170</v>
      </c>
      <c r="F628" s="15" t="s">
        <v>108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129</v>
      </c>
      <c r="B629" s="12" t="s">
        <v>75</v>
      </c>
      <c r="C629" s="13">
        <v>44860.0</v>
      </c>
      <c r="D629" s="14" t="s">
        <v>138</v>
      </c>
      <c r="E629" s="15" t="s">
        <v>171</v>
      </c>
      <c r="F629" s="15" t="s">
        <v>108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129</v>
      </c>
      <c r="B630" s="12" t="s">
        <v>75</v>
      </c>
      <c r="C630" s="13">
        <v>44860.0</v>
      </c>
      <c r="D630" s="14" t="s">
        <v>138</v>
      </c>
      <c r="E630" s="15" t="s">
        <v>172</v>
      </c>
      <c r="F630" s="15" t="s">
        <v>108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129</v>
      </c>
      <c r="B631" s="12" t="s">
        <v>75</v>
      </c>
      <c r="C631" s="13">
        <v>44860.0</v>
      </c>
      <c r="D631" s="14" t="s">
        <v>138</v>
      </c>
      <c r="E631" s="15" t="s">
        <v>173</v>
      </c>
      <c r="F631" s="15" t="s">
        <v>108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129</v>
      </c>
      <c r="B632" s="12" t="s">
        <v>76</v>
      </c>
      <c r="C632" s="13">
        <v>44867.0</v>
      </c>
      <c r="D632" s="14" t="s">
        <v>130</v>
      </c>
      <c r="E632" s="15" t="s">
        <v>131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129</v>
      </c>
      <c r="B633" s="12" t="s">
        <v>76</v>
      </c>
      <c r="C633" s="13">
        <v>44867.0</v>
      </c>
      <c r="D633" s="14" t="s">
        <v>130</v>
      </c>
      <c r="E633" s="15" t="s">
        <v>132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129</v>
      </c>
      <c r="B634" s="12" t="s">
        <v>76</v>
      </c>
      <c r="C634" s="13">
        <v>44867.0</v>
      </c>
      <c r="D634" s="14" t="s">
        <v>130</v>
      </c>
      <c r="E634" s="15" t="s">
        <v>133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129</v>
      </c>
      <c r="B635" s="12" t="s">
        <v>76</v>
      </c>
      <c r="C635" s="13">
        <v>44867.0</v>
      </c>
      <c r="D635" s="14" t="s">
        <v>130</v>
      </c>
      <c r="E635" s="15" t="s">
        <v>134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129</v>
      </c>
      <c r="B636" s="12" t="s">
        <v>76</v>
      </c>
      <c r="C636" s="13">
        <v>44867.0</v>
      </c>
      <c r="D636" s="14" t="s">
        <v>130</v>
      </c>
      <c r="E636" s="15" t="s">
        <v>135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129</v>
      </c>
      <c r="B637" s="12" t="s">
        <v>76</v>
      </c>
      <c r="C637" s="13">
        <v>44867.0</v>
      </c>
      <c r="D637" s="14" t="s">
        <v>130</v>
      </c>
      <c r="E637" s="15" t="s">
        <v>136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129</v>
      </c>
      <c r="B638" s="12" t="s">
        <v>76</v>
      </c>
      <c r="C638" s="13">
        <v>44867.0</v>
      </c>
      <c r="D638" s="14" t="s">
        <v>130</v>
      </c>
      <c r="E638" s="15" t="s">
        <v>137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129</v>
      </c>
      <c r="B639" s="12" t="s">
        <v>76</v>
      </c>
      <c r="C639" s="13">
        <v>44867.0</v>
      </c>
      <c r="D639" s="14" t="s">
        <v>138</v>
      </c>
      <c r="E639" s="15" t="s">
        <v>139</v>
      </c>
      <c r="F639" s="15" t="s">
        <v>108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129</v>
      </c>
      <c r="B640" s="12" t="s">
        <v>76</v>
      </c>
      <c r="C640" s="13">
        <v>44867.0</v>
      </c>
      <c r="D640" s="14" t="s">
        <v>138</v>
      </c>
      <c r="E640" s="15" t="s">
        <v>140</v>
      </c>
      <c r="F640" s="15" t="s">
        <v>108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129</v>
      </c>
      <c r="B641" s="12" t="s">
        <v>76</v>
      </c>
      <c r="C641" s="13">
        <v>44867.0</v>
      </c>
      <c r="D641" s="14" t="s">
        <v>138</v>
      </c>
      <c r="E641" s="15" t="s">
        <v>141</v>
      </c>
      <c r="F641" s="15" t="s">
        <v>108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129</v>
      </c>
      <c r="B642" s="12" t="s">
        <v>76</v>
      </c>
      <c r="C642" s="13">
        <v>44867.0</v>
      </c>
      <c r="D642" s="14" t="s">
        <v>138</v>
      </c>
      <c r="E642" s="15" t="s">
        <v>142</v>
      </c>
      <c r="F642" s="15" t="s">
        <v>108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129</v>
      </c>
      <c r="B643" s="12" t="s">
        <v>76</v>
      </c>
      <c r="C643" s="13">
        <v>44867.0</v>
      </c>
      <c r="D643" s="14" t="s">
        <v>138</v>
      </c>
      <c r="E643" s="15" t="s">
        <v>143</v>
      </c>
      <c r="F643" s="15" t="s">
        <v>108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129</v>
      </c>
      <c r="B644" s="12" t="s">
        <v>76</v>
      </c>
      <c r="C644" s="13">
        <v>44867.0</v>
      </c>
      <c r="D644" s="14" t="s">
        <v>138</v>
      </c>
      <c r="E644" s="15" t="s">
        <v>144</v>
      </c>
      <c r="F644" s="15" t="s">
        <v>108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129</v>
      </c>
      <c r="B645" s="12" t="s">
        <v>76</v>
      </c>
      <c r="C645" s="13">
        <v>44867.0</v>
      </c>
      <c r="D645" s="14" t="s">
        <v>138</v>
      </c>
      <c r="E645" s="15" t="s">
        <v>145</v>
      </c>
      <c r="F645" s="15" t="s">
        <v>108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129</v>
      </c>
      <c r="B646" s="12" t="s">
        <v>76</v>
      </c>
      <c r="C646" s="13">
        <v>44867.0</v>
      </c>
      <c r="D646" s="14" t="s">
        <v>130</v>
      </c>
      <c r="E646" s="15" t="s">
        <v>146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129</v>
      </c>
      <c r="B647" s="12" t="s">
        <v>76</v>
      </c>
      <c r="C647" s="13">
        <v>44867.0</v>
      </c>
      <c r="D647" s="14" t="s">
        <v>130</v>
      </c>
      <c r="E647" s="15" t="s">
        <v>147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129</v>
      </c>
      <c r="B648" s="12" t="s">
        <v>76</v>
      </c>
      <c r="C648" s="13">
        <v>44867.0</v>
      </c>
      <c r="D648" s="14" t="s">
        <v>130</v>
      </c>
      <c r="E648" s="15" t="s">
        <v>148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129</v>
      </c>
      <c r="B649" s="12" t="s">
        <v>76</v>
      </c>
      <c r="C649" s="13">
        <v>44867.0</v>
      </c>
      <c r="D649" s="14" t="s">
        <v>130</v>
      </c>
      <c r="E649" s="15" t="s">
        <v>149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129</v>
      </c>
      <c r="B650" s="12" t="s">
        <v>76</v>
      </c>
      <c r="C650" s="13">
        <v>44867.0</v>
      </c>
      <c r="D650" s="14" t="s">
        <v>130</v>
      </c>
      <c r="E650" s="15" t="s">
        <v>150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129</v>
      </c>
      <c r="B651" s="12" t="s">
        <v>76</v>
      </c>
      <c r="C651" s="13">
        <v>44867.0</v>
      </c>
      <c r="D651" s="14" t="s">
        <v>130</v>
      </c>
      <c r="E651" s="15" t="s">
        <v>151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129</v>
      </c>
      <c r="B652" s="12" t="s">
        <v>76</v>
      </c>
      <c r="C652" s="13">
        <v>44867.0</v>
      </c>
      <c r="D652" s="14" t="s">
        <v>130</v>
      </c>
      <c r="E652" s="15" t="s">
        <v>152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129</v>
      </c>
      <c r="B653" s="12" t="s">
        <v>76</v>
      </c>
      <c r="C653" s="13">
        <v>44867.0</v>
      </c>
      <c r="D653" s="14" t="s">
        <v>138</v>
      </c>
      <c r="E653" s="15" t="s">
        <v>153</v>
      </c>
      <c r="F653" s="15" t="s">
        <v>108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129</v>
      </c>
      <c r="B654" s="12" t="s">
        <v>76</v>
      </c>
      <c r="C654" s="13">
        <v>44867.0</v>
      </c>
      <c r="D654" s="14" t="s">
        <v>138</v>
      </c>
      <c r="E654" s="15" t="s">
        <v>154</v>
      </c>
      <c r="F654" s="15" t="s">
        <v>108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129</v>
      </c>
      <c r="B655" s="12" t="s">
        <v>76</v>
      </c>
      <c r="C655" s="13">
        <v>44867.0</v>
      </c>
      <c r="D655" s="14" t="s">
        <v>138</v>
      </c>
      <c r="E655" s="15" t="s">
        <v>155</v>
      </c>
      <c r="F655" s="15" t="s">
        <v>108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129</v>
      </c>
      <c r="B656" s="12" t="s">
        <v>76</v>
      </c>
      <c r="C656" s="13">
        <v>44867.0</v>
      </c>
      <c r="D656" s="14" t="s">
        <v>138</v>
      </c>
      <c r="E656" s="15" t="s">
        <v>156</v>
      </c>
      <c r="F656" s="15" t="s">
        <v>108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129</v>
      </c>
      <c r="B657" s="12" t="s">
        <v>76</v>
      </c>
      <c r="C657" s="13">
        <v>44867.0</v>
      </c>
      <c r="D657" s="14" t="s">
        <v>138</v>
      </c>
      <c r="E657" s="15" t="s">
        <v>157</v>
      </c>
      <c r="F657" s="15" t="s">
        <v>108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129</v>
      </c>
      <c r="B658" s="12" t="s">
        <v>76</v>
      </c>
      <c r="C658" s="13">
        <v>44867.0</v>
      </c>
      <c r="D658" s="14" t="s">
        <v>138</v>
      </c>
      <c r="E658" s="15" t="s">
        <v>158</v>
      </c>
      <c r="F658" s="15" t="s">
        <v>108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129</v>
      </c>
      <c r="B659" s="12" t="s">
        <v>76</v>
      </c>
      <c r="C659" s="13">
        <v>44867.0</v>
      </c>
      <c r="D659" s="14" t="s">
        <v>138</v>
      </c>
      <c r="E659" s="15" t="s">
        <v>159</v>
      </c>
      <c r="F659" s="15" t="s">
        <v>108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129</v>
      </c>
      <c r="B660" s="12" t="s">
        <v>76</v>
      </c>
      <c r="C660" s="13">
        <v>44867.0</v>
      </c>
      <c r="D660" s="14" t="s">
        <v>130</v>
      </c>
      <c r="E660" s="15" t="s">
        <v>160</v>
      </c>
      <c r="F660" s="15" t="s">
        <v>27</v>
      </c>
      <c r="G660" s="15" t="s">
        <v>60</v>
      </c>
      <c r="H660" s="44">
        <v>9.0</v>
      </c>
      <c r="I660" s="49"/>
      <c r="J660" s="48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129</v>
      </c>
      <c r="B661" s="12" t="s">
        <v>76</v>
      </c>
      <c r="C661" s="13">
        <v>44867.0</v>
      </c>
      <c r="D661" s="14" t="s">
        <v>130</v>
      </c>
      <c r="E661" s="15" t="s">
        <v>161</v>
      </c>
      <c r="F661" s="15" t="s">
        <v>27</v>
      </c>
      <c r="G661" s="15" t="s">
        <v>60</v>
      </c>
      <c r="H661" s="44">
        <v>7.5</v>
      </c>
      <c r="I661" s="49"/>
      <c r="J661" s="48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129</v>
      </c>
      <c r="B662" s="12" t="s">
        <v>76</v>
      </c>
      <c r="C662" s="13">
        <v>44867.0</v>
      </c>
      <c r="D662" s="14" t="s">
        <v>130</v>
      </c>
      <c r="E662" s="15" t="s">
        <v>162</v>
      </c>
      <c r="F662" s="15" t="s">
        <v>27</v>
      </c>
      <c r="G662" s="15" t="s">
        <v>60</v>
      </c>
      <c r="H662" s="44">
        <v>9.5</v>
      </c>
      <c r="I662" s="49"/>
      <c r="J662" s="48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129</v>
      </c>
      <c r="B663" s="12" t="s">
        <v>76</v>
      </c>
      <c r="C663" s="13">
        <v>44867.0</v>
      </c>
      <c r="D663" s="14" t="s">
        <v>130</v>
      </c>
      <c r="E663" s="15" t="s">
        <v>163</v>
      </c>
      <c r="F663" s="15" t="s">
        <v>27</v>
      </c>
      <c r="G663" s="15" t="s">
        <v>60</v>
      </c>
      <c r="H663" s="44">
        <v>11.1</v>
      </c>
      <c r="I663" s="49"/>
      <c r="J663" s="48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129</v>
      </c>
      <c r="B664" s="12" t="s">
        <v>76</v>
      </c>
      <c r="C664" s="13">
        <v>44867.0</v>
      </c>
      <c r="D664" s="14" t="s">
        <v>130</v>
      </c>
      <c r="E664" s="15" t="s">
        <v>164</v>
      </c>
      <c r="F664" s="15" t="s">
        <v>27</v>
      </c>
      <c r="G664" s="15" t="s">
        <v>60</v>
      </c>
      <c r="H664" s="44">
        <v>9.5</v>
      </c>
      <c r="I664" s="49"/>
      <c r="J664" s="48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129</v>
      </c>
      <c r="B665" s="12" t="s">
        <v>76</v>
      </c>
      <c r="C665" s="13">
        <v>44867.0</v>
      </c>
      <c r="D665" s="14" t="s">
        <v>130</v>
      </c>
      <c r="E665" s="15" t="s">
        <v>165</v>
      </c>
      <c r="F665" s="15" t="s">
        <v>27</v>
      </c>
      <c r="G665" s="15" t="s">
        <v>60</v>
      </c>
      <c r="H665" s="44">
        <v>8.8</v>
      </c>
      <c r="I665" s="49"/>
      <c r="J665" s="48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129</v>
      </c>
      <c r="B666" s="12" t="s">
        <v>76</v>
      </c>
      <c r="C666" s="13">
        <v>44867.0</v>
      </c>
      <c r="D666" s="14" t="s">
        <v>130</v>
      </c>
      <c r="E666" s="15" t="s">
        <v>166</v>
      </c>
      <c r="F666" s="15" t="s">
        <v>27</v>
      </c>
      <c r="G666" s="15" t="s">
        <v>60</v>
      </c>
      <c r="H666" s="44">
        <v>8.1</v>
      </c>
      <c r="I666" s="49"/>
      <c r="J666" s="48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129</v>
      </c>
      <c r="B667" s="12" t="s">
        <v>76</v>
      </c>
      <c r="C667" s="13">
        <v>44867.0</v>
      </c>
      <c r="D667" s="14" t="s">
        <v>138</v>
      </c>
      <c r="E667" s="15" t="s">
        <v>167</v>
      </c>
      <c r="F667" s="15" t="s">
        <v>108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129</v>
      </c>
      <c r="B668" s="12" t="s">
        <v>76</v>
      </c>
      <c r="C668" s="13">
        <v>44867.0</v>
      </c>
      <c r="D668" s="14" t="s">
        <v>138</v>
      </c>
      <c r="E668" s="15" t="s">
        <v>168</v>
      </c>
      <c r="F668" s="15" t="s">
        <v>108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129</v>
      </c>
      <c r="B669" s="12" t="s">
        <v>76</v>
      </c>
      <c r="C669" s="13">
        <v>44867.0</v>
      </c>
      <c r="D669" s="14" t="s">
        <v>138</v>
      </c>
      <c r="E669" s="15" t="s">
        <v>169</v>
      </c>
      <c r="F669" s="15" t="s">
        <v>108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129</v>
      </c>
      <c r="B670" s="12" t="s">
        <v>76</v>
      </c>
      <c r="C670" s="13">
        <v>44867.0</v>
      </c>
      <c r="D670" s="14" t="s">
        <v>138</v>
      </c>
      <c r="E670" s="15" t="s">
        <v>170</v>
      </c>
      <c r="F670" s="15" t="s">
        <v>108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129</v>
      </c>
      <c r="B671" s="12" t="s">
        <v>76</v>
      </c>
      <c r="C671" s="13">
        <v>44867.0</v>
      </c>
      <c r="D671" s="14" t="s">
        <v>138</v>
      </c>
      <c r="E671" s="15" t="s">
        <v>171</v>
      </c>
      <c r="F671" s="15" t="s">
        <v>108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129</v>
      </c>
      <c r="B672" s="12" t="s">
        <v>76</v>
      </c>
      <c r="C672" s="13">
        <v>44867.0</v>
      </c>
      <c r="D672" s="14" t="s">
        <v>138</v>
      </c>
      <c r="E672" s="15" t="s">
        <v>172</v>
      </c>
      <c r="F672" s="15" t="s">
        <v>108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129</v>
      </c>
      <c r="B673" s="12" t="s">
        <v>76</v>
      </c>
      <c r="C673" s="13">
        <v>44867.0</v>
      </c>
      <c r="D673" s="14" t="s">
        <v>138</v>
      </c>
      <c r="E673" s="15" t="s">
        <v>173</v>
      </c>
      <c r="F673" s="15" t="s">
        <v>108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129</v>
      </c>
      <c r="B674" s="12" t="s">
        <v>77</v>
      </c>
      <c r="C674" s="13">
        <v>44874.0</v>
      </c>
      <c r="D674" s="14" t="s">
        <v>130</v>
      </c>
      <c r="E674" s="15" t="s">
        <v>131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129</v>
      </c>
      <c r="B675" s="12" t="s">
        <v>77</v>
      </c>
      <c r="C675" s="13">
        <v>44874.0</v>
      </c>
      <c r="D675" s="14" t="s">
        <v>130</v>
      </c>
      <c r="E675" s="15" t="s">
        <v>132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129</v>
      </c>
      <c r="B676" s="12" t="s">
        <v>77</v>
      </c>
      <c r="C676" s="13">
        <v>44874.0</v>
      </c>
      <c r="D676" s="14" t="s">
        <v>130</v>
      </c>
      <c r="E676" s="15" t="s">
        <v>133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129</v>
      </c>
      <c r="B677" s="12" t="s">
        <v>77</v>
      </c>
      <c r="C677" s="13">
        <v>44874.0</v>
      </c>
      <c r="D677" s="14" t="s">
        <v>130</v>
      </c>
      <c r="E677" s="15" t="s">
        <v>134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129</v>
      </c>
      <c r="B678" s="12" t="s">
        <v>77</v>
      </c>
      <c r="C678" s="13">
        <v>44874.0</v>
      </c>
      <c r="D678" s="14" t="s">
        <v>130</v>
      </c>
      <c r="E678" s="15" t="s">
        <v>135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129</v>
      </c>
      <c r="B679" s="12" t="s">
        <v>77</v>
      </c>
      <c r="C679" s="13">
        <v>44874.0</v>
      </c>
      <c r="D679" s="14" t="s">
        <v>130</v>
      </c>
      <c r="E679" s="15" t="s">
        <v>136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129</v>
      </c>
      <c r="B680" s="12" t="s">
        <v>77</v>
      </c>
      <c r="C680" s="13">
        <v>44874.0</v>
      </c>
      <c r="D680" s="14" t="s">
        <v>130</v>
      </c>
      <c r="E680" s="15" t="s">
        <v>137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129</v>
      </c>
      <c r="B681" s="12" t="s">
        <v>77</v>
      </c>
      <c r="C681" s="13">
        <v>44874.0</v>
      </c>
      <c r="D681" s="14" t="s">
        <v>138</v>
      </c>
      <c r="E681" s="15" t="s">
        <v>139</v>
      </c>
      <c r="F681" s="15" t="s">
        <v>108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129</v>
      </c>
      <c r="B682" s="12" t="s">
        <v>77</v>
      </c>
      <c r="C682" s="13">
        <v>44874.0</v>
      </c>
      <c r="D682" s="14" t="s">
        <v>138</v>
      </c>
      <c r="E682" s="15" t="s">
        <v>140</v>
      </c>
      <c r="F682" s="15" t="s">
        <v>108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129</v>
      </c>
      <c r="B683" s="12" t="s">
        <v>77</v>
      </c>
      <c r="C683" s="13">
        <v>44874.0</v>
      </c>
      <c r="D683" s="14" t="s">
        <v>138</v>
      </c>
      <c r="E683" s="15" t="s">
        <v>141</v>
      </c>
      <c r="F683" s="15" t="s">
        <v>108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129</v>
      </c>
      <c r="B684" s="12" t="s">
        <v>77</v>
      </c>
      <c r="C684" s="13">
        <v>44874.0</v>
      </c>
      <c r="D684" s="14" t="s">
        <v>138</v>
      </c>
      <c r="E684" s="15" t="s">
        <v>142</v>
      </c>
      <c r="F684" s="15" t="s">
        <v>108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129</v>
      </c>
      <c r="B685" s="12" t="s">
        <v>77</v>
      </c>
      <c r="C685" s="13">
        <v>44874.0</v>
      </c>
      <c r="D685" s="14" t="s">
        <v>138</v>
      </c>
      <c r="E685" s="15" t="s">
        <v>143</v>
      </c>
      <c r="F685" s="15" t="s">
        <v>108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129</v>
      </c>
      <c r="B686" s="12" t="s">
        <v>77</v>
      </c>
      <c r="C686" s="13">
        <v>44874.0</v>
      </c>
      <c r="D686" s="14" t="s">
        <v>138</v>
      </c>
      <c r="E686" s="15" t="s">
        <v>144</v>
      </c>
      <c r="F686" s="15" t="s">
        <v>108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129</v>
      </c>
      <c r="B687" s="12" t="s">
        <v>77</v>
      </c>
      <c r="C687" s="13">
        <v>44874.0</v>
      </c>
      <c r="D687" s="14" t="s">
        <v>138</v>
      </c>
      <c r="E687" s="15" t="s">
        <v>145</v>
      </c>
      <c r="F687" s="15" t="s">
        <v>108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129</v>
      </c>
      <c r="B688" s="12" t="s">
        <v>77</v>
      </c>
      <c r="C688" s="13">
        <v>44874.0</v>
      </c>
      <c r="D688" s="14" t="s">
        <v>130</v>
      </c>
      <c r="E688" s="15" t="s">
        <v>146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129</v>
      </c>
      <c r="B689" s="12" t="s">
        <v>77</v>
      </c>
      <c r="C689" s="13">
        <v>44874.0</v>
      </c>
      <c r="D689" s="14" t="s">
        <v>130</v>
      </c>
      <c r="E689" s="15" t="s">
        <v>147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129</v>
      </c>
      <c r="B690" s="12" t="s">
        <v>77</v>
      </c>
      <c r="C690" s="13">
        <v>44874.0</v>
      </c>
      <c r="D690" s="14" t="s">
        <v>130</v>
      </c>
      <c r="E690" s="15" t="s">
        <v>148</v>
      </c>
      <c r="F690" s="15" t="s">
        <v>27</v>
      </c>
      <c r="G690" s="15" t="s">
        <v>45</v>
      </c>
      <c r="H690" s="44">
        <v>13.2</v>
      </c>
      <c r="I690" s="40"/>
      <c r="J690" s="48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129</v>
      </c>
      <c r="B691" s="12" t="s">
        <v>77</v>
      </c>
      <c r="C691" s="13">
        <v>44874.0</v>
      </c>
      <c r="D691" s="14" t="s">
        <v>130</v>
      </c>
      <c r="E691" s="15" t="s">
        <v>149</v>
      </c>
      <c r="F691" s="15" t="s">
        <v>27</v>
      </c>
      <c r="G691" s="15" t="s">
        <v>45</v>
      </c>
      <c r="H691" s="44">
        <v>14.0</v>
      </c>
      <c r="I691" s="40"/>
      <c r="J691" s="48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129</v>
      </c>
      <c r="B692" s="12" t="s">
        <v>77</v>
      </c>
      <c r="C692" s="13">
        <v>44874.0</v>
      </c>
      <c r="D692" s="14" t="s">
        <v>130</v>
      </c>
      <c r="E692" s="15" t="s">
        <v>150</v>
      </c>
      <c r="F692" s="15" t="s">
        <v>27</v>
      </c>
      <c r="G692" s="15" t="s">
        <v>45</v>
      </c>
      <c r="H692" s="44">
        <v>11.8</v>
      </c>
      <c r="I692" s="40"/>
      <c r="J692" s="48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129</v>
      </c>
      <c r="B693" s="12" t="s">
        <v>77</v>
      </c>
      <c r="C693" s="13">
        <v>44874.0</v>
      </c>
      <c r="D693" s="14" t="s">
        <v>130</v>
      </c>
      <c r="E693" s="15" t="s">
        <v>151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129</v>
      </c>
      <c r="B694" s="12" t="s">
        <v>77</v>
      </c>
      <c r="C694" s="13">
        <v>44874.0</v>
      </c>
      <c r="D694" s="14" t="s">
        <v>130</v>
      </c>
      <c r="E694" s="15" t="s">
        <v>152</v>
      </c>
      <c r="F694" s="15" t="s">
        <v>27</v>
      </c>
      <c r="G694" s="15" t="s">
        <v>45</v>
      </c>
      <c r="H694" s="44">
        <v>13.4</v>
      </c>
      <c r="I694" s="40"/>
      <c r="J694" s="48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129</v>
      </c>
      <c r="B695" s="12" t="s">
        <v>77</v>
      </c>
      <c r="C695" s="13">
        <v>44874.0</v>
      </c>
      <c r="D695" s="14" t="s">
        <v>138</v>
      </c>
      <c r="E695" s="15" t="s">
        <v>153</v>
      </c>
      <c r="F695" s="15" t="s">
        <v>108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129</v>
      </c>
      <c r="B696" s="12" t="s">
        <v>77</v>
      </c>
      <c r="C696" s="13">
        <v>44874.0</v>
      </c>
      <c r="D696" s="14" t="s">
        <v>138</v>
      </c>
      <c r="E696" s="15" t="s">
        <v>154</v>
      </c>
      <c r="F696" s="15" t="s">
        <v>108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129</v>
      </c>
      <c r="B697" s="12" t="s">
        <v>77</v>
      </c>
      <c r="C697" s="13">
        <v>44874.0</v>
      </c>
      <c r="D697" s="14" t="s">
        <v>138</v>
      </c>
      <c r="E697" s="15" t="s">
        <v>155</v>
      </c>
      <c r="F697" s="15" t="s">
        <v>108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129</v>
      </c>
      <c r="B698" s="12" t="s">
        <v>77</v>
      </c>
      <c r="C698" s="13">
        <v>44874.0</v>
      </c>
      <c r="D698" s="14" t="s">
        <v>138</v>
      </c>
      <c r="E698" s="15" t="s">
        <v>156</v>
      </c>
      <c r="F698" s="15" t="s">
        <v>108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129</v>
      </c>
      <c r="B699" s="12" t="s">
        <v>77</v>
      </c>
      <c r="C699" s="13">
        <v>44874.0</v>
      </c>
      <c r="D699" s="14" t="s">
        <v>138</v>
      </c>
      <c r="E699" s="15" t="s">
        <v>157</v>
      </c>
      <c r="F699" s="15" t="s">
        <v>108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129</v>
      </c>
      <c r="B700" s="12" t="s">
        <v>77</v>
      </c>
      <c r="C700" s="13">
        <v>44874.0</v>
      </c>
      <c r="D700" s="14" t="s">
        <v>138</v>
      </c>
      <c r="E700" s="15" t="s">
        <v>158</v>
      </c>
      <c r="F700" s="15" t="s">
        <v>108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129</v>
      </c>
      <c r="B701" s="12" t="s">
        <v>77</v>
      </c>
      <c r="C701" s="13">
        <v>44874.0</v>
      </c>
      <c r="D701" s="14" t="s">
        <v>138</v>
      </c>
      <c r="E701" s="15" t="s">
        <v>159</v>
      </c>
      <c r="F701" s="15" t="s">
        <v>108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129</v>
      </c>
      <c r="B702" s="12" t="s">
        <v>77</v>
      </c>
      <c r="C702" s="13">
        <v>44874.0</v>
      </c>
      <c r="D702" s="14" t="s">
        <v>130</v>
      </c>
      <c r="E702" s="15" t="s">
        <v>160</v>
      </c>
      <c r="F702" s="15" t="s">
        <v>27</v>
      </c>
      <c r="G702" s="15" t="s">
        <v>60</v>
      </c>
      <c r="H702" s="44">
        <v>3.2</v>
      </c>
      <c r="I702" s="40"/>
      <c r="J702" s="48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129</v>
      </c>
      <c r="B703" s="12" t="s">
        <v>77</v>
      </c>
      <c r="C703" s="13">
        <v>44874.0</v>
      </c>
      <c r="D703" s="14" t="s">
        <v>130</v>
      </c>
      <c r="E703" s="15" t="s">
        <v>161</v>
      </c>
      <c r="F703" s="15" t="s">
        <v>27</v>
      </c>
      <c r="G703" s="15" t="s">
        <v>60</v>
      </c>
      <c r="H703" s="44">
        <v>3.1</v>
      </c>
      <c r="I703" s="40"/>
      <c r="J703" s="48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129</v>
      </c>
      <c r="B704" s="12" t="s">
        <v>77</v>
      </c>
      <c r="C704" s="13">
        <v>44874.0</v>
      </c>
      <c r="D704" s="14" t="s">
        <v>130</v>
      </c>
      <c r="E704" s="15" t="s">
        <v>162</v>
      </c>
      <c r="F704" s="15" t="s">
        <v>27</v>
      </c>
      <c r="G704" s="15" t="s">
        <v>60</v>
      </c>
      <c r="H704" s="44">
        <v>4.1</v>
      </c>
      <c r="I704" s="40"/>
      <c r="J704" s="48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129</v>
      </c>
      <c r="B705" s="12" t="s">
        <v>77</v>
      </c>
      <c r="C705" s="13">
        <v>44874.0</v>
      </c>
      <c r="D705" s="14" t="s">
        <v>130</v>
      </c>
      <c r="E705" s="15" t="s">
        <v>163</v>
      </c>
      <c r="F705" s="15" t="s">
        <v>27</v>
      </c>
      <c r="G705" s="15" t="s">
        <v>60</v>
      </c>
      <c r="H705" s="44">
        <v>5.4</v>
      </c>
      <c r="I705" s="40"/>
      <c r="J705" s="48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129</v>
      </c>
      <c r="B706" s="12" t="s">
        <v>77</v>
      </c>
      <c r="C706" s="13">
        <v>44874.0</v>
      </c>
      <c r="D706" s="14" t="s">
        <v>130</v>
      </c>
      <c r="E706" s="15" t="s">
        <v>164</v>
      </c>
      <c r="F706" s="15" t="s">
        <v>27</v>
      </c>
      <c r="G706" s="15" t="s">
        <v>60</v>
      </c>
      <c r="H706" s="44">
        <v>3.2</v>
      </c>
      <c r="I706" s="40"/>
      <c r="J706" s="48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129</v>
      </c>
      <c r="B707" s="12" t="s">
        <v>77</v>
      </c>
      <c r="C707" s="13">
        <v>44874.0</v>
      </c>
      <c r="D707" s="14" t="s">
        <v>130</v>
      </c>
      <c r="E707" s="15" t="s">
        <v>165</v>
      </c>
      <c r="F707" s="15" t="s">
        <v>27</v>
      </c>
      <c r="G707" s="15" t="s">
        <v>60</v>
      </c>
      <c r="H707" s="44">
        <v>4.2</v>
      </c>
      <c r="I707" s="40"/>
      <c r="J707" s="48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129</v>
      </c>
      <c r="B708" s="12" t="s">
        <v>77</v>
      </c>
      <c r="C708" s="13">
        <v>44874.0</v>
      </c>
      <c r="D708" s="14" t="s">
        <v>130</v>
      </c>
      <c r="E708" s="15" t="s">
        <v>166</v>
      </c>
      <c r="F708" s="15" t="s">
        <v>27</v>
      </c>
      <c r="G708" s="15" t="s">
        <v>60</v>
      </c>
      <c r="H708" s="44">
        <v>3.1</v>
      </c>
      <c r="I708" s="40"/>
      <c r="J708" s="48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129</v>
      </c>
      <c r="B709" s="12" t="s">
        <v>77</v>
      </c>
      <c r="C709" s="13">
        <v>44874.0</v>
      </c>
      <c r="D709" s="14" t="s">
        <v>138</v>
      </c>
      <c r="E709" s="15" t="s">
        <v>167</v>
      </c>
      <c r="F709" s="15" t="s">
        <v>108</v>
      </c>
      <c r="G709" s="15" t="s">
        <v>60</v>
      </c>
      <c r="H709" s="44">
        <v>10.3</v>
      </c>
      <c r="I709" s="40"/>
      <c r="J709" s="48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129</v>
      </c>
      <c r="B710" s="12" t="s">
        <v>77</v>
      </c>
      <c r="C710" s="13">
        <v>44874.0</v>
      </c>
      <c r="D710" s="14" t="s">
        <v>138</v>
      </c>
      <c r="E710" s="15" t="s">
        <v>168</v>
      </c>
      <c r="F710" s="15" t="s">
        <v>108</v>
      </c>
      <c r="G710" s="15" t="s">
        <v>60</v>
      </c>
      <c r="H710" s="44">
        <v>11.4</v>
      </c>
      <c r="I710" s="40"/>
      <c r="J710" s="48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129</v>
      </c>
      <c r="B711" s="12" t="s">
        <v>77</v>
      </c>
      <c r="C711" s="13">
        <v>44874.0</v>
      </c>
      <c r="D711" s="14" t="s">
        <v>138</v>
      </c>
      <c r="E711" s="15" t="s">
        <v>169</v>
      </c>
      <c r="F711" s="15" t="s">
        <v>108</v>
      </c>
      <c r="G711" s="15" t="s">
        <v>60</v>
      </c>
      <c r="H711" s="44">
        <v>16.0</v>
      </c>
      <c r="I711" s="40"/>
      <c r="J711" s="48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129</v>
      </c>
      <c r="B712" s="12" t="s">
        <v>77</v>
      </c>
      <c r="C712" s="13">
        <v>44874.0</v>
      </c>
      <c r="D712" s="14" t="s">
        <v>138</v>
      </c>
      <c r="E712" s="15" t="s">
        <v>170</v>
      </c>
      <c r="F712" s="15" t="s">
        <v>108</v>
      </c>
      <c r="G712" s="15" t="s">
        <v>60</v>
      </c>
      <c r="H712" s="44">
        <v>14.4</v>
      </c>
      <c r="I712" s="40"/>
      <c r="J712" s="48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129</v>
      </c>
      <c r="B713" s="12" t="s">
        <v>77</v>
      </c>
      <c r="C713" s="13">
        <v>44874.0</v>
      </c>
      <c r="D713" s="14" t="s">
        <v>138</v>
      </c>
      <c r="E713" s="15" t="s">
        <v>171</v>
      </c>
      <c r="F713" s="15" t="s">
        <v>108</v>
      </c>
      <c r="G713" s="15" t="s">
        <v>60</v>
      </c>
      <c r="H713" s="44">
        <v>14.2</v>
      </c>
      <c r="I713" s="40"/>
      <c r="J713" s="48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129</v>
      </c>
      <c r="B714" s="12" t="s">
        <v>77</v>
      </c>
      <c r="C714" s="13">
        <v>44874.0</v>
      </c>
      <c r="D714" s="14" t="s">
        <v>138</v>
      </c>
      <c r="E714" s="15" t="s">
        <v>172</v>
      </c>
      <c r="F714" s="15" t="s">
        <v>108</v>
      </c>
      <c r="G714" s="15" t="s">
        <v>60</v>
      </c>
      <c r="H714" s="44">
        <v>11.9</v>
      </c>
      <c r="I714" s="40"/>
      <c r="J714" s="48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129</v>
      </c>
      <c r="B715" s="12" t="s">
        <v>77</v>
      </c>
      <c r="C715" s="13">
        <v>44874.0</v>
      </c>
      <c r="D715" s="14" t="s">
        <v>138</v>
      </c>
      <c r="E715" s="15" t="s">
        <v>173</v>
      </c>
      <c r="F715" s="15" t="s">
        <v>108</v>
      </c>
      <c r="G715" s="15" t="s">
        <v>60</v>
      </c>
      <c r="H715" s="44">
        <v>16.0</v>
      </c>
      <c r="I715" s="40"/>
      <c r="J715" s="48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129</v>
      </c>
      <c r="B716" s="12" t="s">
        <v>78</v>
      </c>
      <c r="C716" s="13">
        <v>44888.0</v>
      </c>
      <c r="D716" s="14" t="s">
        <v>130</v>
      </c>
      <c r="E716" s="15" t="s">
        <v>131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43">
        <v>38.06</v>
      </c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129</v>
      </c>
      <c r="B717" s="12" t="s">
        <v>78</v>
      </c>
      <c r="C717" s="13">
        <v>44888.0</v>
      </c>
      <c r="D717" s="14" t="s">
        <v>130</v>
      </c>
      <c r="E717" s="15" t="s">
        <v>132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43">
        <v>56.68</v>
      </c>
      <c r="P717" s="25"/>
      <c r="Q717" s="43">
        <v>10.81</v>
      </c>
      <c r="R717" s="43">
        <v>0.78</v>
      </c>
      <c r="S717" s="43">
        <v>51.94</v>
      </c>
      <c r="T717" s="43">
        <v>2.56</v>
      </c>
      <c r="U717" s="43">
        <v>0.18</v>
      </c>
      <c r="V717" s="22"/>
      <c r="W717" s="22"/>
    </row>
    <row r="718" ht="20.25" customHeight="1">
      <c r="A718" s="12" t="s">
        <v>129</v>
      </c>
      <c r="B718" s="12" t="s">
        <v>78</v>
      </c>
      <c r="C718" s="13">
        <v>44888.0</v>
      </c>
      <c r="D718" s="14" t="s">
        <v>130</v>
      </c>
      <c r="E718" s="15" t="s">
        <v>133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43">
        <v>58.1</v>
      </c>
      <c r="P718" s="25"/>
      <c r="Q718" s="43">
        <v>8.64</v>
      </c>
      <c r="R718" s="43">
        <v>0.62</v>
      </c>
      <c r="S718" s="43">
        <v>37.85</v>
      </c>
      <c r="T718" s="43">
        <v>0.75</v>
      </c>
      <c r="U718" s="43">
        <v>0.07</v>
      </c>
      <c r="V718" s="22"/>
      <c r="W718" s="22"/>
    </row>
    <row r="719" ht="20.25" customHeight="1">
      <c r="A719" s="12" t="s">
        <v>129</v>
      </c>
      <c r="B719" s="12" t="s">
        <v>78</v>
      </c>
      <c r="C719" s="13">
        <v>44888.0</v>
      </c>
      <c r="D719" s="14" t="s">
        <v>130</v>
      </c>
      <c r="E719" s="15" t="s">
        <v>134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43">
        <v>51.48</v>
      </c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129</v>
      </c>
      <c r="B720" s="12" t="s">
        <v>78</v>
      </c>
      <c r="C720" s="13">
        <v>44888.0</v>
      </c>
      <c r="D720" s="14" t="s">
        <v>130</v>
      </c>
      <c r="E720" s="15" t="s">
        <v>135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43">
        <v>46.02</v>
      </c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129</v>
      </c>
      <c r="B721" s="12" t="s">
        <v>78</v>
      </c>
      <c r="C721" s="13">
        <v>44888.0</v>
      </c>
      <c r="D721" s="14" t="s">
        <v>130</v>
      </c>
      <c r="E721" s="15" t="s">
        <v>136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43">
        <v>61.05</v>
      </c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129</v>
      </c>
      <c r="B722" s="12" t="s">
        <v>78</v>
      </c>
      <c r="C722" s="13">
        <v>44888.0</v>
      </c>
      <c r="D722" s="14" t="s">
        <v>130</v>
      </c>
      <c r="E722" s="15" t="s">
        <v>137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43">
        <v>47.64</v>
      </c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129</v>
      </c>
      <c r="B723" s="12" t="s">
        <v>78</v>
      </c>
      <c r="C723" s="13">
        <v>44888.0</v>
      </c>
      <c r="D723" s="14" t="s">
        <v>138</v>
      </c>
      <c r="E723" s="15" t="s">
        <v>139</v>
      </c>
      <c r="F723" s="15" t="s">
        <v>108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43">
        <v>17.05</v>
      </c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129</v>
      </c>
      <c r="B724" s="12" t="s">
        <v>78</v>
      </c>
      <c r="C724" s="13">
        <v>44888.0</v>
      </c>
      <c r="D724" s="14" t="s">
        <v>138</v>
      </c>
      <c r="E724" s="15" t="s">
        <v>140</v>
      </c>
      <c r="F724" s="15" t="s">
        <v>108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43">
        <v>26.48</v>
      </c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129</v>
      </c>
      <c r="B725" s="12" t="s">
        <v>78</v>
      </c>
      <c r="C725" s="13">
        <v>44888.0</v>
      </c>
      <c r="D725" s="14" t="s">
        <v>138</v>
      </c>
      <c r="E725" s="15" t="s">
        <v>141</v>
      </c>
      <c r="F725" s="15" t="s">
        <v>108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43">
        <v>17.85</v>
      </c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129</v>
      </c>
      <c r="B726" s="12" t="s">
        <v>78</v>
      </c>
      <c r="C726" s="13">
        <v>44888.0</v>
      </c>
      <c r="D726" s="14" t="s">
        <v>138</v>
      </c>
      <c r="E726" s="15" t="s">
        <v>142</v>
      </c>
      <c r="F726" s="15" t="s">
        <v>108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43">
        <v>12.5</v>
      </c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129</v>
      </c>
      <c r="B727" s="12" t="s">
        <v>78</v>
      </c>
      <c r="C727" s="13">
        <v>44888.0</v>
      </c>
      <c r="D727" s="14" t="s">
        <v>138</v>
      </c>
      <c r="E727" s="15" t="s">
        <v>143</v>
      </c>
      <c r="F727" s="15" t="s">
        <v>108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43">
        <v>17.1</v>
      </c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129</v>
      </c>
      <c r="B728" s="12" t="s">
        <v>78</v>
      </c>
      <c r="C728" s="13">
        <v>44888.0</v>
      </c>
      <c r="D728" s="14" t="s">
        <v>138</v>
      </c>
      <c r="E728" s="15" t="s">
        <v>144</v>
      </c>
      <c r="F728" s="15" t="s">
        <v>108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43">
        <v>14.68</v>
      </c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129</v>
      </c>
      <c r="B729" s="12" t="s">
        <v>78</v>
      </c>
      <c r="C729" s="13">
        <v>44888.0</v>
      </c>
      <c r="D729" s="14" t="s">
        <v>138</v>
      </c>
      <c r="E729" s="15" t="s">
        <v>145</v>
      </c>
      <c r="F729" s="15" t="s">
        <v>108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43">
        <v>17.4</v>
      </c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129</v>
      </c>
      <c r="B730" s="12" t="s">
        <v>78</v>
      </c>
      <c r="C730" s="13">
        <v>44888.0</v>
      </c>
      <c r="D730" s="14" t="s">
        <v>130</v>
      </c>
      <c r="E730" s="15" t="s">
        <v>146</v>
      </c>
      <c r="F730" s="15" t="s">
        <v>27</v>
      </c>
      <c r="G730" s="15" t="s">
        <v>45</v>
      </c>
      <c r="H730" s="44">
        <v>6.6</v>
      </c>
      <c r="I730" s="49"/>
      <c r="J730" s="50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43">
        <v>48.84</v>
      </c>
      <c r="P730" s="25"/>
      <c r="Q730" s="43">
        <v>5.79</v>
      </c>
      <c r="R730" s="43">
        <v>0.62</v>
      </c>
      <c r="S730" s="43">
        <v>27.9</v>
      </c>
      <c r="T730" s="43">
        <v>1.85</v>
      </c>
      <c r="U730" s="43">
        <v>0.19</v>
      </c>
      <c r="V730" s="22"/>
      <c r="W730" s="22"/>
    </row>
    <row r="731" ht="20.25" customHeight="1">
      <c r="A731" s="12" t="s">
        <v>129</v>
      </c>
      <c r="B731" s="12" t="s">
        <v>78</v>
      </c>
      <c r="C731" s="13">
        <v>44888.0</v>
      </c>
      <c r="D731" s="14" t="s">
        <v>130</v>
      </c>
      <c r="E731" s="15" t="s">
        <v>147</v>
      </c>
      <c r="F731" s="15" t="s">
        <v>27</v>
      </c>
      <c r="G731" s="15" t="s">
        <v>45</v>
      </c>
      <c r="H731" s="44">
        <v>8.9</v>
      </c>
      <c r="I731" s="49"/>
      <c r="J731" s="50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43">
        <v>49.44</v>
      </c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129</v>
      </c>
      <c r="B732" s="12" t="s">
        <v>78</v>
      </c>
      <c r="C732" s="13">
        <v>44888.0</v>
      </c>
      <c r="D732" s="14" t="s">
        <v>130</v>
      </c>
      <c r="E732" s="15" t="s">
        <v>148</v>
      </c>
      <c r="F732" s="15" t="s">
        <v>27</v>
      </c>
      <c r="G732" s="15" t="s">
        <v>45</v>
      </c>
      <c r="H732" s="44">
        <v>5.2</v>
      </c>
      <c r="I732" s="49"/>
      <c r="J732" s="50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43">
        <v>49.01</v>
      </c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129</v>
      </c>
      <c r="B733" s="12" t="s">
        <v>78</v>
      </c>
      <c r="C733" s="13">
        <v>44888.0</v>
      </c>
      <c r="D733" s="14" t="s">
        <v>130</v>
      </c>
      <c r="E733" s="15" t="s">
        <v>149</v>
      </c>
      <c r="F733" s="15" t="s">
        <v>27</v>
      </c>
      <c r="G733" s="15" t="s">
        <v>45</v>
      </c>
      <c r="H733" s="44">
        <v>4.3</v>
      </c>
      <c r="I733" s="49"/>
      <c r="J733" s="50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43">
        <v>35.1</v>
      </c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129</v>
      </c>
      <c r="B734" s="12" t="s">
        <v>78</v>
      </c>
      <c r="C734" s="13">
        <v>44888.0</v>
      </c>
      <c r="D734" s="14" t="s">
        <v>130</v>
      </c>
      <c r="E734" s="15" t="s">
        <v>150</v>
      </c>
      <c r="F734" s="15" t="s">
        <v>27</v>
      </c>
      <c r="G734" s="15" t="s">
        <v>45</v>
      </c>
      <c r="H734" s="44">
        <v>5.1</v>
      </c>
      <c r="I734" s="49"/>
      <c r="J734" s="50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43">
        <v>50.375</v>
      </c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129</v>
      </c>
      <c r="B735" s="12" t="s">
        <v>78</v>
      </c>
      <c r="C735" s="13">
        <v>44888.0</v>
      </c>
      <c r="D735" s="14" t="s">
        <v>130</v>
      </c>
      <c r="E735" s="15" t="s">
        <v>151</v>
      </c>
      <c r="F735" s="15" t="s">
        <v>27</v>
      </c>
      <c r="G735" s="15" t="s">
        <v>45</v>
      </c>
      <c r="H735" s="44">
        <v>9.9</v>
      </c>
      <c r="I735" s="49"/>
      <c r="J735" s="50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43">
        <v>63.6</v>
      </c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129</v>
      </c>
      <c r="B736" s="12" t="s">
        <v>78</v>
      </c>
      <c r="C736" s="13">
        <v>44888.0</v>
      </c>
      <c r="D736" s="14" t="s">
        <v>130</v>
      </c>
      <c r="E736" s="15" t="s">
        <v>152</v>
      </c>
      <c r="F736" s="15" t="s">
        <v>27</v>
      </c>
      <c r="G736" s="15" t="s">
        <v>45</v>
      </c>
      <c r="H736" s="44">
        <v>9.1</v>
      </c>
      <c r="I736" s="49"/>
      <c r="J736" s="50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43">
        <v>58.1</v>
      </c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129</v>
      </c>
      <c r="B737" s="12" t="s">
        <v>78</v>
      </c>
      <c r="C737" s="13">
        <v>44888.0</v>
      </c>
      <c r="D737" s="14" t="s">
        <v>138</v>
      </c>
      <c r="E737" s="15" t="s">
        <v>153</v>
      </c>
      <c r="F737" s="15" t="s">
        <v>108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43">
        <v>9.66</v>
      </c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129</v>
      </c>
      <c r="B738" s="12" t="s">
        <v>78</v>
      </c>
      <c r="C738" s="13">
        <v>44888.0</v>
      </c>
      <c r="D738" s="14" t="s">
        <v>138</v>
      </c>
      <c r="E738" s="15" t="s">
        <v>154</v>
      </c>
      <c r="F738" s="15" t="s">
        <v>108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43">
        <v>12.84</v>
      </c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129</v>
      </c>
      <c r="B739" s="12" t="s">
        <v>78</v>
      </c>
      <c r="C739" s="13">
        <v>44888.0</v>
      </c>
      <c r="D739" s="14" t="s">
        <v>138</v>
      </c>
      <c r="E739" s="15" t="s">
        <v>155</v>
      </c>
      <c r="F739" s="15" t="s">
        <v>108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43">
        <v>9.24</v>
      </c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129</v>
      </c>
      <c r="B740" s="12" t="s">
        <v>78</v>
      </c>
      <c r="C740" s="13">
        <v>44888.0</v>
      </c>
      <c r="D740" s="14" t="s">
        <v>138</v>
      </c>
      <c r="E740" s="15" t="s">
        <v>156</v>
      </c>
      <c r="F740" s="15" t="s">
        <v>108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43">
        <v>19.26</v>
      </c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129</v>
      </c>
      <c r="B741" s="12" t="s">
        <v>78</v>
      </c>
      <c r="C741" s="13">
        <v>44888.0</v>
      </c>
      <c r="D741" s="14" t="s">
        <v>138</v>
      </c>
      <c r="E741" s="15" t="s">
        <v>157</v>
      </c>
      <c r="F741" s="15" t="s">
        <v>108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43">
        <v>18.05</v>
      </c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129</v>
      </c>
      <c r="B742" s="12" t="s">
        <v>78</v>
      </c>
      <c r="C742" s="13">
        <v>44888.0</v>
      </c>
      <c r="D742" s="14" t="s">
        <v>138</v>
      </c>
      <c r="E742" s="15" t="s">
        <v>158</v>
      </c>
      <c r="F742" s="15" t="s">
        <v>108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43">
        <v>10.4</v>
      </c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129</v>
      </c>
      <c r="B743" s="12" t="s">
        <v>78</v>
      </c>
      <c r="C743" s="13">
        <v>44888.0</v>
      </c>
      <c r="D743" s="14" t="s">
        <v>138</v>
      </c>
      <c r="E743" s="15" t="s">
        <v>159</v>
      </c>
      <c r="F743" s="15" t="s">
        <v>108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43">
        <v>13.005</v>
      </c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129</v>
      </c>
      <c r="B744" s="12" t="s">
        <v>78</v>
      </c>
      <c r="C744" s="13">
        <v>44888.0</v>
      </c>
      <c r="D744" s="14" t="s">
        <v>130</v>
      </c>
      <c r="E744" s="15" t="s">
        <v>160</v>
      </c>
      <c r="F744" s="15" t="s">
        <v>27</v>
      </c>
      <c r="G744" s="15" t="s">
        <v>60</v>
      </c>
      <c r="H744" s="44">
        <v>3.0</v>
      </c>
      <c r="I744" s="49"/>
      <c r="J744" s="50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43">
        <v>38.94</v>
      </c>
      <c r="P744" s="25"/>
      <c r="Q744" s="43">
        <v>3.5</v>
      </c>
      <c r="R744" s="43">
        <v>0.59</v>
      </c>
      <c r="S744" s="43">
        <v>25.795</v>
      </c>
      <c r="T744" s="43">
        <v>1.28</v>
      </c>
      <c r="U744" s="43">
        <v>0.2</v>
      </c>
      <c r="V744" s="22"/>
      <c r="W744" s="22"/>
    </row>
    <row r="745" ht="20.25" customHeight="1">
      <c r="A745" s="12" t="s">
        <v>129</v>
      </c>
      <c r="B745" s="12" t="s">
        <v>78</v>
      </c>
      <c r="C745" s="13">
        <v>44888.0</v>
      </c>
      <c r="D745" s="14" t="s">
        <v>130</v>
      </c>
      <c r="E745" s="15" t="s">
        <v>161</v>
      </c>
      <c r="F745" s="15" t="s">
        <v>27</v>
      </c>
      <c r="G745" s="15" t="s">
        <v>60</v>
      </c>
      <c r="H745" s="44">
        <v>2.1</v>
      </c>
      <c r="I745" s="49"/>
      <c r="J745" s="50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43">
        <v>52.13</v>
      </c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129</v>
      </c>
      <c r="B746" s="12" t="s">
        <v>78</v>
      </c>
      <c r="C746" s="13">
        <v>44888.0</v>
      </c>
      <c r="D746" s="14" t="s">
        <v>130</v>
      </c>
      <c r="E746" s="15" t="s">
        <v>162</v>
      </c>
      <c r="F746" s="15" t="s">
        <v>27</v>
      </c>
      <c r="G746" s="15" t="s">
        <v>60</v>
      </c>
      <c r="H746" s="44">
        <v>3.2</v>
      </c>
      <c r="I746" s="49"/>
      <c r="J746" s="50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43">
        <v>42.84</v>
      </c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129</v>
      </c>
      <c r="B747" s="12" t="s">
        <v>78</v>
      </c>
      <c r="C747" s="13">
        <v>44888.0</v>
      </c>
      <c r="D747" s="14" t="s">
        <v>130</v>
      </c>
      <c r="E747" s="15" t="s">
        <v>163</v>
      </c>
      <c r="F747" s="15" t="s">
        <v>27</v>
      </c>
      <c r="G747" s="15" t="s">
        <v>60</v>
      </c>
      <c r="H747" s="44">
        <v>5.2</v>
      </c>
      <c r="I747" s="49"/>
      <c r="J747" s="50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43">
        <v>52.245</v>
      </c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129</v>
      </c>
      <c r="B748" s="12" t="s">
        <v>78</v>
      </c>
      <c r="C748" s="13">
        <v>44888.0</v>
      </c>
      <c r="D748" s="14" t="s">
        <v>130</v>
      </c>
      <c r="E748" s="15" t="s">
        <v>164</v>
      </c>
      <c r="F748" s="15" t="s">
        <v>27</v>
      </c>
      <c r="G748" s="15" t="s">
        <v>60</v>
      </c>
      <c r="H748" s="44">
        <v>4.8</v>
      </c>
      <c r="I748" s="49"/>
      <c r="J748" s="50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43">
        <v>56.28</v>
      </c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129</v>
      </c>
      <c r="B749" s="12" t="s">
        <v>78</v>
      </c>
      <c r="C749" s="13">
        <v>44888.0</v>
      </c>
      <c r="D749" s="14" t="s">
        <v>130</v>
      </c>
      <c r="E749" s="15" t="s">
        <v>165</v>
      </c>
      <c r="F749" s="15" t="s">
        <v>27</v>
      </c>
      <c r="G749" s="15" t="s">
        <v>60</v>
      </c>
      <c r="H749" s="44">
        <v>4.2</v>
      </c>
      <c r="I749" s="49"/>
      <c r="J749" s="50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43">
        <v>43.44</v>
      </c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129</v>
      </c>
      <c r="B750" s="12" t="s">
        <v>78</v>
      </c>
      <c r="C750" s="13">
        <v>44888.0</v>
      </c>
      <c r="D750" s="14" t="s">
        <v>130</v>
      </c>
      <c r="E750" s="15" t="s">
        <v>166</v>
      </c>
      <c r="F750" s="15" t="s">
        <v>27</v>
      </c>
      <c r="G750" s="15" t="s">
        <v>60</v>
      </c>
      <c r="H750" s="44">
        <v>3.9</v>
      </c>
      <c r="I750" s="49"/>
      <c r="J750" s="50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43">
        <v>63.6</v>
      </c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129</v>
      </c>
      <c r="B751" s="12" t="s">
        <v>78</v>
      </c>
      <c r="C751" s="13">
        <v>44888.0</v>
      </c>
      <c r="D751" s="14" t="s">
        <v>138</v>
      </c>
      <c r="E751" s="15" t="s">
        <v>167</v>
      </c>
      <c r="F751" s="15" t="s">
        <v>108</v>
      </c>
      <c r="G751" s="15" t="s">
        <v>60</v>
      </c>
      <c r="H751" s="44">
        <v>3.7</v>
      </c>
      <c r="I751" s="49"/>
      <c r="J751" s="50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43">
        <v>14.68</v>
      </c>
      <c r="P751" s="25"/>
      <c r="Q751" s="43">
        <v>1.36</v>
      </c>
      <c r="R751" s="43">
        <v>0.15</v>
      </c>
      <c r="S751" s="43">
        <v>14.885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129</v>
      </c>
      <c r="B752" s="12" t="s">
        <v>78</v>
      </c>
      <c r="C752" s="13">
        <v>44888.0</v>
      </c>
      <c r="D752" s="14" t="s">
        <v>138</v>
      </c>
      <c r="E752" s="15" t="s">
        <v>168</v>
      </c>
      <c r="F752" s="15" t="s">
        <v>108</v>
      </c>
      <c r="G752" s="15" t="s">
        <v>60</v>
      </c>
      <c r="H752" s="44">
        <v>5.6</v>
      </c>
      <c r="I752" s="49"/>
      <c r="J752" s="50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43">
        <v>10.24</v>
      </c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129</v>
      </c>
      <c r="B753" s="12" t="s">
        <v>78</v>
      </c>
      <c r="C753" s="13">
        <v>44888.0</v>
      </c>
      <c r="D753" s="14" t="s">
        <v>138</v>
      </c>
      <c r="E753" s="15" t="s">
        <v>169</v>
      </c>
      <c r="F753" s="15" t="s">
        <v>108</v>
      </c>
      <c r="G753" s="15" t="s">
        <v>60</v>
      </c>
      <c r="H753" s="44">
        <v>8.3</v>
      </c>
      <c r="I753" s="49"/>
      <c r="J753" s="50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43">
        <v>15.24</v>
      </c>
      <c r="P753" s="25"/>
      <c r="Q753" s="43">
        <v>2.33</v>
      </c>
      <c r="R753" s="43">
        <v>0.2</v>
      </c>
      <c r="S753" s="43">
        <v>15.96</v>
      </c>
      <c r="T753" s="43">
        <v>0.03</v>
      </c>
      <c r="U753" s="43">
        <v>0.0</v>
      </c>
      <c r="V753" s="22"/>
      <c r="W753" s="22"/>
    </row>
    <row r="754" ht="20.25" customHeight="1">
      <c r="A754" s="12" t="s">
        <v>129</v>
      </c>
      <c r="B754" s="12" t="s">
        <v>78</v>
      </c>
      <c r="C754" s="13">
        <v>44888.0</v>
      </c>
      <c r="D754" s="14" t="s">
        <v>138</v>
      </c>
      <c r="E754" s="15" t="s">
        <v>170</v>
      </c>
      <c r="F754" s="15" t="s">
        <v>108</v>
      </c>
      <c r="G754" s="15" t="s">
        <v>60</v>
      </c>
      <c r="H754" s="44">
        <v>8.3</v>
      </c>
      <c r="I754" s="49"/>
      <c r="J754" s="50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43">
        <v>12.44</v>
      </c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129</v>
      </c>
      <c r="B755" s="12" t="s">
        <v>78</v>
      </c>
      <c r="C755" s="13">
        <v>44888.0</v>
      </c>
      <c r="D755" s="14" t="s">
        <v>138</v>
      </c>
      <c r="E755" s="15" t="s">
        <v>171</v>
      </c>
      <c r="F755" s="15" t="s">
        <v>108</v>
      </c>
      <c r="G755" s="15" t="s">
        <v>60</v>
      </c>
      <c r="H755" s="44">
        <v>12.2</v>
      </c>
      <c r="I755" s="49"/>
      <c r="J755" s="50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43">
        <v>17.75</v>
      </c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129</v>
      </c>
      <c r="B756" s="12" t="s">
        <v>78</v>
      </c>
      <c r="C756" s="13">
        <v>44888.0</v>
      </c>
      <c r="D756" s="14" t="s">
        <v>138</v>
      </c>
      <c r="E756" s="15" t="s">
        <v>172</v>
      </c>
      <c r="F756" s="15" t="s">
        <v>108</v>
      </c>
      <c r="G756" s="15" t="s">
        <v>60</v>
      </c>
      <c r="H756" s="44">
        <v>10.0</v>
      </c>
      <c r="I756" s="49"/>
      <c r="J756" s="50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43">
        <v>9.135</v>
      </c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129</v>
      </c>
      <c r="B757" s="12" t="s">
        <v>78</v>
      </c>
      <c r="C757" s="13">
        <v>44888.0</v>
      </c>
      <c r="D757" s="14" t="s">
        <v>138</v>
      </c>
      <c r="E757" s="15" t="s">
        <v>173</v>
      </c>
      <c r="F757" s="15" t="s">
        <v>108</v>
      </c>
      <c r="G757" s="15" t="s">
        <v>60</v>
      </c>
      <c r="H757" s="44">
        <v>10.3</v>
      </c>
      <c r="I757" s="49"/>
      <c r="J757" s="50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43">
        <v>8.76</v>
      </c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1" t="s">
        <v>174</v>
      </c>
      <c r="B758" s="51" t="s">
        <v>24</v>
      </c>
      <c r="C758" s="52">
        <v>44839.0</v>
      </c>
      <c r="D758" s="53" t="s">
        <v>175</v>
      </c>
      <c r="E758" s="54" t="s">
        <v>176</v>
      </c>
      <c r="F758" s="55" t="s">
        <v>27</v>
      </c>
      <c r="G758" s="55" t="s">
        <v>28</v>
      </c>
      <c r="H758" s="56">
        <v>59.5</v>
      </c>
      <c r="I758" s="57">
        <v>1.76</v>
      </c>
      <c r="J758" s="58"/>
      <c r="K758" s="59">
        <v>12.8</v>
      </c>
      <c r="L758" s="60">
        <v>3.0</v>
      </c>
      <c r="M758" s="61">
        <v>6.0</v>
      </c>
      <c r="N758" s="61">
        <v>2.5</v>
      </c>
      <c r="O758" s="62"/>
      <c r="P758" s="61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1" t="s">
        <v>174</v>
      </c>
      <c r="B759" s="51" t="s">
        <v>24</v>
      </c>
      <c r="C759" s="52">
        <v>44839.0</v>
      </c>
      <c r="D759" s="53" t="s">
        <v>175</v>
      </c>
      <c r="E759" s="54" t="s">
        <v>177</v>
      </c>
      <c r="F759" s="55" t="s">
        <v>27</v>
      </c>
      <c r="G759" s="55" t="s">
        <v>28</v>
      </c>
      <c r="H759" s="56">
        <v>56.3</v>
      </c>
      <c r="I759" s="57">
        <v>1.57</v>
      </c>
      <c r="J759" s="58"/>
      <c r="K759" s="59">
        <v>15.8</v>
      </c>
      <c r="L759" s="60">
        <v>4.0</v>
      </c>
      <c r="M759" s="61">
        <v>7.0</v>
      </c>
      <c r="N759" s="61">
        <v>3.5</v>
      </c>
      <c r="O759" s="62"/>
      <c r="P759" s="61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1" t="s">
        <v>174</v>
      </c>
      <c r="B760" s="51" t="s">
        <v>24</v>
      </c>
      <c r="C760" s="52">
        <v>44839.0</v>
      </c>
      <c r="D760" s="53" t="s">
        <v>175</v>
      </c>
      <c r="E760" s="54" t="s">
        <v>178</v>
      </c>
      <c r="F760" s="55" t="s">
        <v>27</v>
      </c>
      <c r="G760" s="55" t="s">
        <v>28</v>
      </c>
      <c r="H760" s="56">
        <v>57.6</v>
      </c>
      <c r="I760" s="57">
        <v>1.5</v>
      </c>
      <c r="J760" s="58"/>
      <c r="K760" s="59">
        <v>14.0</v>
      </c>
      <c r="L760" s="60">
        <v>4.0</v>
      </c>
      <c r="M760" s="61">
        <v>7.0</v>
      </c>
      <c r="N760" s="61">
        <v>3.5</v>
      </c>
      <c r="O760" s="62"/>
      <c r="P760" s="61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1" t="s">
        <v>174</v>
      </c>
      <c r="B761" s="51" t="s">
        <v>24</v>
      </c>
      <c r="C761" s="52">
        <v>44839.0</v>
      </c>
      <c r="D761" s="53" t="s">
        <v>175</v>
      </c>
      <c r="E761" s="54" t="s">
        <v>179</v>
      </c>
      <c r="F761" s="55" t="s">
        <v>27</v>
      </c>
      <c r="G761" s="55" t="s">
        <v>28</v>
      </c>
      <c r="H761" s="56">
        <v>59.2</v>
      </c>
      <c r="I761" s="57">
        <v>1.75</v>
      </c>
      <c r="J761" s="58"/>
      <c r="K761" s="59">
        <v>10.0</v>
      </c>
      <c r="L761" s="60">
        <v>3.0</v>
      </c>
      <c r="M761" s="61">
        <v>5.5</v>
      </c>
      <c r="N761" s="61">
        <v>3.0</v>
      </c>
      <c r="O761" s="62"/>
      <c r="P761" s="61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1" t="s">
        <v>174</v>
      </c>
      <c r="B762" s="51" t="s">
        <v>24</v>
      </c>
      <c r="C762" s="52">
        <v>44839.0</v>
      </c>
      <c r="D762" s="53" t="s">
        <v>175</v>
      </c>
      <c r="E762" s="54" t="s">
        <v>180</v>
      </c>
      <c r="F762" s="55" t="s">
        <v>27</v>
      </c>
      <c r="G762" s="55" t="s">
        <v>28</v>
      </c>
      <c r="H762" s="56">
        <v>56.2</v>
      </c>
      <c r="I762" s="57">
        <v>1.56</v>
      </c>
      <c r="J762" s="58"/>
      <c r="K762" s="59">
        <v>13.0</v>
      </c>
      <c r="L762" s="60">
        <v>3.0</v>
      </c>
      <c r="M762" s="61">
        <v>7.0</v>
      </c>
      <c r="N762" s="61">
        <v>2.8</v>
      </c>
      <c r="O762" s="62"/>
      <c r="P762" s="61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1" t="s">
        <v>174</v>
      </c>
      <c r="B763" s="51" t="s">
        <v>24</v>
      </c>
      <c r="C763" s="52">
        <v>44839.0</v>
      </c>
      <c r="D763" s="53" t="s">
        <v>175</v>
      </c>
      <c r="E763" s="54" t="s">
        <v>181</v>
      </c>
      <c r="F763" s="55" t="s">
        <v>27</v>
      </c>
      <c r="G763" s="55" t="s">
        <v>28</v>
      </c>
      <c r="H763" s="56">
        <v>56.9</v>
      </c>
      <c r="I763" s="57">
        <v>1.42</v>
      </c>
      <c r="J763" s="58"/>
      <c r="K763" s="59">
        <v>11.8</v>
      </c>
      <c r="L763" s="60">
        <v>2.0</v>
      </c>
      <c r="M763" s="61">
        <v>6.5</v>
      </c>
      <c r="N763" s="61">
        <v>2.2</v>
      </c>
      <c r="O763" s="62"/>
      <c r="P763" s="61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1" t="s">
        <v>174</v>
      </c>
      <c r="B764" s="51" t="s">
        <v>24</v>
      </c>
      <c r="C764" s="52">
        <v>44839.0</v>
      </c>
      <c r="D764" s="53" t="s">
        <v>175</v>
      </c>
      <c r="E764" s="54" t="s">
        <v>182</v>
      </c>
      <c r="F764" s="55" t="s">
        <v>27</v>
      </c>
      <c r="G764" s="55" t="s">
        <v>28</v>
      </c>
      <c r="H764" s="56">
        <v>57.5</v>
      </c>
      <c r="I764" s="57">
        <v>1.66</v>
      </c>
      <c r="J764" s="58"/>
      <c r="K764" s="59">
        <v>12.0</v>
      </c>
      <c r="L764" s="60">
        <v>3.0</v>
      </c>
      <c r="M764" s="61">
        <v>5.7</v>
      </c>
      <c r="N764" s="61">
        <v>2.5</v>
      </c>
      <c r="O764" s="62"/>
      <c r="P764" s="61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1" t="s">
        <v>174</v>
      </c>
      <c r="B765" s="51" t="s">
        <v>24</v>
      </c>
      <c r="C765" s="52">
        <v>44839.0</v>
      </c>
      <c r="D765" s="53" t="s">
        <v>183</v>
      </c>
      <c r="E765" s="54" t="s">
        <v>184</v>
      </c>
      <c r="F765" s="55" t="s">
        <v>108</v>
      </c>
      <c r="G765" s="55" t="s">
        <v>28</v>
      </c>
      <c r="H765" s="56">
        <v>63.7</v>
      </c>
      <c r="I765" s="57">
        <v>1.77</v>
      </c>
      <c r="J765" s="58"/>
      <c r="K765" s="59">
        <v>11.2</v>
      </c>
      <c r="L765" s="60">
        <v>4.0</v>
      </c>
      <c r="M765" s="61">
        <v>4.2</v>
      </c>
      <c r="N765" s="61">
        <v>3.3</v>
      </c>
      <c r="O765" s="62"/>
      <c r="P765" s="61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1" t="s">
        <v>174</v>
      </c>
      <c r="B766" s="51" t="s">
        <v>24</v>
      </c>
      <c r="C766" s="52">
        <v>44839.0</v>
      </c>
      <c r="D766" s="53" t="s">
        <v>183</v>
      </c>
      <c r="E766" s="54" t="s">
        <v>185</v>
      </c>
      <c r="F766" s="55" t="s">
        <v>108</v>
      </c>
      <c r="G766" s="55" t="s">
        <v>28</v>
      </c>
      <c r="H766" s="56">
        <v>57.2</v>
      </c>
      <c r="I766" s="57">
        <v>1.72</v>
      </c>
      <c r="J766" s="58"/>
      <c r="K766" s="59">
        <v>12.2</v>
      </c>
      <c r="L766" s="60">
        <v>4.0</v>
      </c>
      <c r="M766" s="61">
        <v>4.8</v>
      </c>
      <c r="N766" s="61">
        <v>4.0</v>
      </c>
      <c r="O766" s="62"/>
      <c r="P766" s="61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1" t="s">
        <v>174</v>
      </c>
      <c r="B767" s="51" t="s">
        <v>24</v>
      </c>
      <c r="C767" s="52">
        <v>44839.0</v>
      </c>
      <c r="D767" s="53" t="s">
        <v>183</v>
      </c>
      <c r="E767" s="54" t="s">
        <v>186</v>
      </c>
      <c r="F767" s="55" t="s">
        <v>108</v>
      </c>
      <c r="G767" s="55" t="s">
        <v>28</v>
      </c>
      <c r="H767" s="56">
        <v>66.0</v>
      </c>
      <c r="I767" s="57">
        <v>1.77</v>
      </c>
      <c r="J767" s="58"/>
      <c r="K767" s="59">
        <v>13.5</v>
      </c>
      <c r="L767" s="60">
        <v>5.0</v>
      </c>
      <c r="M767" s="61">
        <v>4.5</v>
      </c>
      <c r="N767" s="61">
        <v>4.0</v>
      </c>
      <c r="O767" s="62"/>
      <c r="P767" s="61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1" t="s">
        <v>174</v>
      </c>
      <c r="B768" s="51" t="s">
        <v>24</v>
      </c>
      <c r="C768" s="52">
        <v>44839.0</v>
      </c>
      <c r="D768" s="53" t="s">
        <v>183</v>
      </c>
      <c r="E768" s="54" t="s">
        <v>187</v>
      </c>
      <c r="F768" s="55" t="s">
        <v>108</v>
      </c>
      <c r="G768" s="55" t="s">
        <v>28</v>
      </c>
      <c r="H768" s="56">
        <v>57.6</v>
      </c>
      <c r="I768" s="57">
        <v>1.7</v>
      </c>
      <c r="J768" s="58"/>
      <c r="K768" s="59">
        <v>10.6</v>
      </c>
      <c r="L768" s="60">
        <v>3.0</v>
      </c>
      <c r="M768" s="61">
        <v>4.0</v>
      </c>
      <c r="N768" s="61">
        <v>3.0</v>
      </c>
      <c r="O768" s="62"/>
      <c r="P768" s="61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1" t="s">
        <v>174</v>
      </c>
      <c r="B769" s="51" t="s">
        <v>24</v>
      </c>
      <c r="C769" s="52">
        <v>44839.0</v>
      </c>
      <c r="D769" s="53" t="s">
        <v>183</v>
      </c>
      <c r="E769" s="54" t="s">
        <v>188</v>
      </c>
      <c r="F769" s="55" t="s">
        <v>108</v>
      </c>
      <c r="G769" s="55" t="s">
        <v>28</v>
      </c>
      <c r="H769" s="56">
        <v>62.1</v>
      </c>
      <c r="I769" s="57">
        <v>1.95</v>
      </c>
      <c r="J769" s="58"/>
      <c r="K769" s="59">
        <v>10.0</v>
      </c>
      <c r="L769" s="60">
        <v>4.0</v>
      </c>
      <c r="M769" s="61">
        <v>4.0</v>
      </c>
      <c r="N769" s="61">
        <v>3.0</v>
      </c>
      <c r="O769" s="62"/>
      <c r="P769" s="61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1" t="s">
        <v>174</v>
      </c>
      <c r="B770" s="51" t="s">
        <v>24</v>
      </c>
      <c r="C770" s="52">
        <v>44839.0</v>
      </c>
      <c r="D770" s="53" t="s">
        <v>183</v>
      </c>
      <c r="E770" s="54" t="s">
        <v>189</v>
      </c>
      <c r="F770" s="55" t="s">
        <v>108</v>
      </c>
      <c r="G770" s="55" t="s">
        <v>28</v>
      </c>
      <c r="H770" s="56">
        <v>61.8</v>
      </c>
      <c r="I770" s="57">
        <v>2.15</v>
      </c>
      <c r="J770" s="58"/>
      <c r="K770" s="59">
        <v>11.0</v>
      </c>
      <c r="L770" s="60">
        <v>4.0</v>
      </c>
      <c r="M770" s="61">
        <v>3.5</v>
      </c>
      <c r="N770" s="61">
        <v>4.0</v>
      </c>
      <c r="O770" s="62"/>
      <c r="P770" s="61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1" t="s">
        <v>174</v>
      </c>
      <c r="B771" s="51" t="s">
        <v>24</v>
      </c>
      <c r="C771" s="52">
        <v>44839.0</v>
      </c>
      <c r="D771" s="53" t="s">
        <v>183</v>
      </c>
      <c r="E771" s="54" t="s">
        <v>190</v>
      </c>
      <c r="F771" s="55" t="s">
        <v>108</v>
      </c>
      <c r="G771" s="55" t="s">
        <v>28</v>
      </c>
      <c r="H771" s="56">
        <v>58.8</v>
      </c>
      <c r="I771" s="57">
        <v>1.74</v>
      </c>
      <c r="J771" s="58"/>
      <c r="K771" s="59">
        <v>11.5</v>
      </c>
      <c r="L771" s="60">
        <v>4.0</v>
      </c>
      <c r="M771" s="61">
        <v>4.4</v>
      </c>
      <c r="N771" s="61">
        <v>3.5</v>
      </c>
      <c r="O771" s="62"/>
      <c r="P771" s="61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1" t="s">
        <v>174</v>
      </c>
      <c r="B772" s="51" t="s">
        <v>24</v>
      </c>
      <c r="C772" s="52">
        <v>44839.0</v>
      </c>
      <c r="D772" s="53" t="s">
        <v>175</v>
      </c>
      <c r="E772" s="54" t="s">
        <v>191</v>
      </c>
      <c r="F772" s="55" t="s">
        <v>27</v>
      </c>
      <c r="G772" s="55" t="s">
        <v>45</v>
      </c>
      <c r="H772" s="56">
        <v>57.6</v>
      </c>
      <c r="I772" s="57">
        <v>1.83</v>
      </c>
      <c r="J772" s="58"/>
      <c r="K772" s="59">
        <v>14.4</v>
      </c>
      <c r="L772" s="60">
        <v>3.0</v>
      </c>
      <c r="M772" s="61">
        <v>6.0</v>
      </c>
      <c r="N772" s="61">
        <v>2.1</v>
      </c>
      <c r="O772" s="62"/>
      <c r="P772" s="61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1" t="s">
        <v>174</v>
      </c>
      <c r="B773" s="51" t="s">
        <v>24</v>
      </c>
      <c r="C773" s="52">
        <v>44839.0</v>
      </c>
      <c r="D773" s="53" t="s">
        <v>175</v>
      </c>
      <c r="E773" s="54" t="s">
        <v>192</v>
      </c>
      <c r="F773" s="55" t="s">
        <v>27</v>
      </c>
      <c r="G773" s="55" t="s">
        <v>45</v>
      </c>
      <c r="H773" s="56">
        <v>65.7</v>
      </c>
      <c r="I773" s="57">
        <v>1.6</v>
      </c>
      <c r="J773" s="58"/>
      <c r="K773" s="59">
        <v>10.3</v>
      </c>
      <c r="L773" s="60">
        <v>3.0</v>
      </c>
      <c r="M773" s="61">
        <v>5.9</v>
      </c>
      <c r="N773" s="61">
        <v>3.0</v>
      </c>
      <c r="O773" s="62"/>
      <c r="P773" s="61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1" t="s">
        <v>174</v>
      </c>
      <c r="B774" s="51" t="s">
        <v>24</v>
      </c>
      <c r="C774" s="52">
        <v>44839.0</v>
      </c>
      <c r="D774" s="53" t="s">
        <v>175</v>
      </c>
      <c r="E774" s="54" t="s">
        <v>193</v>
      </c>
      <c r="F774" s="55" t="s">
        <v>27</v>
      </c>
      <c r="G774" s="55" t="s">
        <v>45</v>
      </c>
      <c r="H774" s="56">
        <v>58.0</v>
      </c>
      <c r="I774" s="57">
        <v>1.57</v>
      </c>
      <c r="J774" s="58"/>
      <c r="K774" s="59">
        <v>10.6</v>
      </c>
      <c r="L774" s="60">
        <v>3.0</v>
      </c>
      <c r="M774" s="61">
        <v>5.5</v>
      </c>
      <c r="N774" s="61">
        <v>2.4</v>
      </c>
      <c r="O774" s="62"/>
      <c r="P774" s="61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1" t="s">
        <v>174</v>
      </c>
      <c r="B775" s="51" t="s">
        <v>24</v>
      </c>
      <c r="C775" s="52">
        <v>44839.0</v>
      </c>
      <c r="D775" s="53" t="s">
        <v>175</v>
      </c>
      <c r="E775" s="54" t="s">
        <v>194</v>
      </c>
      <c r="F775" s="55" t="s">
        <v>27</v>
      </c>
      <c r="G775" s="55" t="s">
        <v>45</v>
      </c>
      <c r="H775" s="56">
        <v>62.1</v>
      </c>
      <c r="I775" s="57">
        <v>1.84</v>
      </c>
      <c r="J775" s="58"/>
      <c r="K775" s="59">
        <v>12.1</v>
      </c>
      <c r="L775" s="60">
        <v>2.0</v>
      </c>
      <c r="M775" s="61">
        <v>6.5</v>
      </c>
      <c r="N775" s="61">
        <v>2.5</v>
      </c>
      <c r="O775" s="62"/>
      <c r="P775" s="61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1" t="s">
        <v>174</v>
      </c>
      <c r="B776" s="51" t="s">
        <v>24</v>
      </c>
      <c r="C776" s="52">
        <v>44839.0</v>
      </c>
      <c r="D776" s="53" t="s">
        <v>175</v>
      </c>
      <c r="E776" s="54" t="s">
        <v>195</v>
      </c>
      <c r="F776" s="55" t="s">
        <v>27</v>
      </c>
      <c r="G776" s="55" t="s">
        <v>45</v>
      </c>
      <c r="H776" s="56">
        <v>64.7</v>
      </c>
      <c r="I776" s="57">
        <v>1.43</v>
      </c>
      <c r="J776" s="58"/>
      <c r="K776" s="59">
        <v>10.0</v>
      </c>
      <c r="L776" s="60">
        <v>2.0</v>
      </c>
      <c r="M776" s="61">
        <v>5.5</v>
      </c>
      <c r="N776" s="61">
        <v>2.3</v>
      </c>
      <c r="O776" s="62"/>
      <c r="P776" s="61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1" t="s">
        <v>174</v>
      </c>
      <c r="B777" s="51" t="s">
        <v>24</v>
      </c>
      <c r="C777" s="52">
        <v>44839.0</v>
      </c>
      <c r="D777" s="53" t="s">
        <v>175</v>
      </c>
      <c r="E777" s="54" t="s">
        <v>196</v>
      </c>
      <c r="F777" s="55" t="s">
        <v>27</v>
      </c>
      <c r="G777" s="55" t="s">
        <v>45</v>
      </c>
      <c r="H777" s="56">
        <v>66.5</v>
      </c>
      <c r="I777" s="57">
        <v>1.79</v>
      </c>
      <c r="J777" s="58"/>
      <c r="K777" s="59">
        <v>12.5</v>
      </c>
      <c r="L777" s="60">
        <v>2.0</v>
      </c>
      <c r="M777" s="61">
        <v>6.0</v>
      </c>
      <c r="N777" s="61">
        <v>2.5</v>
      </c>
      <c r="O777" s="62"/>
      <c r="P777" s="61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1" t="s">
        <v>174</v>
      </c>
      <c r="B778" s="51" t="s">
        <v>24</v>
      </c>
      <c r="C778" s="52">
        <v>44839.0</v>
      </c>
      <c r="D778" s="53" t="s">
        <v>175</v>
      </c>
      <c r="E778" s="54" t="s">
        <v>197</v>
      </c>
      <c r="F778" s="55" t="s">
        <v>27</v>
      </c>
      <c r="G778" s="55" t="s">
        <v>45</v>
      </c>
      <c r="H778" s="56">
        <v>51.9</v>
      </c>
      <c r="I778" s="57">
        <v>1.53</v>
      </c>
      <c r="J778" s="58"/>
      <c r="K778" s="59">
        <v>12.4</v>
      </c>
      <c r="L778" s="60">
        <v>3.0</v>
      </c>
      <c r="M778" s="61">
        <v>7.0</v>
      </c>
      <c r="N778" s="61">
        <v>2.6</v>
      </c>
      <c r="O778" s="62"/>
      <c r="P778" s="61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1" t="s">
        <v>174</v>
      </c>
      <c r="B779" s="51" t="s">
        <v>24</v>
      </c>
      <c r="C779" s="52">
        <v>44839.0</v>
      </c>
      <c r="D779" s="53" t="s">
        <v>183</v>
      </c>
      <c r="E779" s="54" t="s">
        <v>198</v>
      </c>
      <c r="F779" s="55" t="s">
        <v>108</v>
      </c>
      <c r="G779" s="55" t="s">
        <v>45</v>
      </c>
      <c r="H779" s="56">
        <v>72.3</v>
      </c>
      <c r="I779" s="57">
        <v>1.96</v>
      </c>
      <c r="J779" s="58"/>
      <c r="K779" s="59">
        <v>9.9</v>
      </c>
      <c r="L779" s="60">
        <v>4.0</v>
      </c>
      <c r="M779" s="61">
        <v>4.0</v>
      </c>
      <c r="N779" s="61">
        <v>3.0</v>
      </c>
      <c r="O779" s="62"/>
      <c r="P779" s="61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1" t="s">
        <v>174</v>
      </c>
      <c r="B780" s="51" t="s">
        <v>24</v>
      </c>
      <c r="C780" s="52">
        <v>44839.0</v>
      </c>
      <c r="D780" s="53" t="s">
        <v>183</v>
      </c>
      <c r="E780" s="54" t="s">
        <v>199</v>
      </c>
      <c r="F780" s="55" t="s">
        <v>108</v>
      </c>
      <c r="G780" s="55" t="s">
        <v>45</v>
      </c>
      <c r="H780" s="56">
        <v>60.3</v>
      </c>
      <c r="I780" s="57">
        <v>1.66</v>
      </c>
      <c r="J780" s="58"/>
      <c r="K780" s="59">
        <v>11.9</v>
      </c>
      <c r="L780" s="60">
        <v>5.0</v>
      </c>
      <c r="M780" s="61">
        <v>4.0</v>
      </c>
      <c r="N780" s="61">
        <v>3.5</v>
      </c>
      <c r="O780" s="62"/>
      <c r="P780" s="61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1" t="s">
        <v>174</v>
      </c>
      <c r="B781" s="51" t="s">
        <v>24</v>
      </c>
      <c r="C781" s="52">
        <v>44839.0</v>
      </c>
      <c r="D781" s="53" t="s">
        <v>183</v>
      </c>
      <c r="E781" s="54" t="s">
        <v>200</v>
      </c>
      <c r="F781" s="55" t="s">
        <v>108</v>
      </c>
      <c r="G781" s="55" t="s">
        <v>45</v>
      </c>
      <c r="H781" s="56">
        <v>60.2</v>
      </c>
      <c r="I781" s="57">
        <v>1.85</v>
      </c>
      <c r="J781" s="58"/>
      <c r="K781" s="59">
        <v>12.5</v>
      </c>
      <c r="L781" s="60">
        <v>5.0</v>
      </c>
      <c r="M781" s="61">
        <v>4.1</v>
      </c>
      <c r="N781" s="61">
        <v>3.6</v>
      </c>
      <c r="O781" s="62"/>
      <c r="P781" s="61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1" t="s">
        <v>174</v>
      </c>
      <c r="B782" s="51" t="s">
        <v>24</v>
      </c>
      <c r="C782" s="52">
        <v>44839.0</v>
      </c>
      <c r="D782" s="53" t="s">
        <v>183</v>
      </c>
      <c r="E782" s="54" t="s">
        <v>201</v>
      </c>
      <c r="F782" s="55" t="s">
        <v>108</v>
      </c>
      <c r="G782" s="55" t="s">
        <v>45</v>
      </c>
      <c r="H782" s="56">
        <v>62.2</v>
      </c>
      <c r="I782" s="57">
        <v>1.83</v>
      </c>
      <c r="J782" s="58"/>
      <c r="K782" s="59">
        <v>8.8</v>
      </c>
      <c r="L782" s="60">
        <v>4.0</v>
      </c>
      <c r="M782" s="61">
        <v>3.5</v>
      </c>
      <c r="N782" s="61">
        <v>2.6</v>
      </c>
      <c r="O782" s="62"/>
      <c r="P782" s="61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1" t="s">
        <v>174</v>
      </c>
      <c r="B783" s="51" t="s">
        <v>24</v>
      </c>
      <c r="C783" s="52">
        <v>44839.0</v>
      </c>
      <c r="D783" s="53" t="s">
        <v>183</v>
      </c>
      <c r="E783" s="54" t="s">
        <v>202</v>
      </c>
      <c r="F783" s="55" t="s">
        <v>108</v>
      </c>
      <c r="G783" s="55" t="s">
        <v>45</v>
      </c>
      <c r="H783" s="56">
        <v>65.9</v>
      </c>
      <c r="I783" s="57">
        <v>1.84</v>
      </c>
      <c r="J783" s="58"/>
      <c r="K783" s="59">
        <v>9.9</v>
      </c>
      <c r="L783" s="60">
        <v>5.0</v>
      </c>
      <c r="M783" s="61">
        <v>3.7</v>
      </c>
      <c r="N783" s="61">
        <v>3.0</v>
      </c>
      <c r="O783" s="62"/>
      <c r="P783" s="61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1" t="s">
        <v>174</v>
      </c>
      <c r="B784" s="51" t="s">
        <v>24</v>
      </c>
      <c r="C784" s="52">
        <v>44839.0</v>
      </c>
      <c r="D784" s="53" t="s">
        <v>183</v>
      </c>
      <c r="E784" s="54" t="s">
        <v>203</v>
      </c>
      <c r="F784" s="55" t="s">
        <v>108</v>
      </c>
      <c r="G784" s="55" t="s">
        <v>45</v>
      </c>
      <c r="H784" s="56">
        <v>58.8</v>
      </c>
      <c r="I784" s="57">
        <v>1.71</v>
      </c>
      <c r="J784" s="58"/>
      <c r="K784" s="59">
        <v>9.7</v>
      </c>
      <c r="L784" s="60">
        <v>4.0</v>
      </c>
      <c r="M784" s="61">
        <v>3.5</v>
      </c>
      <c r="N784" s="61">
        <v>3.0</v>
      </c>
      <c r="O784" s="62"/>
      <c r="P784" s="61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1" t="s">
        <v>174</v>
      </c>
      <c r="B785" s="51" t="s">
        <v>24</v>
      </c>
      <c r="C785" s="52">
        <v>44839.0</v>
      </c>
      <c r="D785" s="53" t="s">
        <v>183</v>
      </c>
      <c r="E785" s="54" t="s">
        <v>204</v>
      </c>
      <c r="F785" s="55" t="s">
        <v>108</v>
      </c>
      <c r="G785" s="55" t="s">
        <v>45</v>
      </c>
      <c r="H785" s="56">
        <v>61.6</v>
      </c>
      <c r="I785" s="57">
        <v>1.67</v>
      </c>
      <c r="J785" s="58"/>
      <c r="K785" s="59">
        <v>9.8</v>
      </c>
      <c r="L785" s="60">
        <v>5.0</v>
      </c>
      <c r="M785" s="61">
        <v>3.0</v>
      </c>
      <c r="N785" s="61">
        <v>2.2</v>
      </c>
      <c r="O785" s="62"/>
      <c r="P785" s="61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1" t="s">
        <v>174</v>
      </c>
      <c r="B786" s="51" t="s">
        <v>24</v>
      </c>
      <c r="C786" s="52">
        <v>44839.0</v>
      </c>
      <c r="D786" s="53" t="s">
        <v>175</v>
      </c>
      <c r="E786" s="54" t="s">
        <v>205</v>
      </c>
      <c r="F786" s="55" t="s">
        <v>27</v>
      </c>
      <c r="G786" s="55" t="s">
        <v>60</v>
      </c>
      <c r="H786" s="56">
        <v>46.8</v>
      </c>
      <c r="I786" s="57">
        <v>1.48</v>
      </c>
      <c r="J786" s="58"/>
      <c r="K786" s="59">
        <v>13.8</v>
      </c>
      <c r="L786" s="60">
        <v>3.0</v>
      </c>
      <c r="M786" s="61">
        <v>6.0</v>
      </c>
      <c r="N786" s="61">
        <v>2.1</v>
      </c>
      <c r="O786" s="62"/>
      <c r="P786" s="61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1" t="s">
        <v>174</v>
      </c>
      <c r="B787" s="51" t="s">
        <v>24</v>
      </c>
      <c r="C787" s="52">
        <v>44839.0</v>
      </c>
      <c r="D787" s="53" t="s">
        <v>175</v>
      </c>
      <c r="E787" s="54" t="s">
        <v>206</v>
      </c>
      <c r="F787" s="55" t="s">
        <v>27</v>
      </c>
      <c r="G787" s="55" t="s">
        <v>60</v>
      </c>
      <c r="H787" s="56">
        <v>45.9</v>
      </c>
      <c r="I787" s="57">
        <v>1.63</v>
      </c>
      <c r="J787" s="58"/>
      <c r="K787" s="59">
        <v>10.0</v>
      </c>
      <c r="L787" s="60">
        <v>3.0</v>
      </c>
      <c r="M787" s="61">
        <v>5.0</v>
      </c>
      <c r="N787" s="61">
        <v>1.9</v>
      </c>
      <c r="O787" s="62"/>
      <c r="P787" s="61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1" t="s">
        <v>174</v>
      </c>
      <c r="B788" s="51" t="s">
        <v>24</v>
      </c>
      <c r="C788" s="52">
        <v>44839.0</v>
      </c>
      <c r="D788" s="53" t="s">
        <v>175</v>
      </c>
      <c r="E788" s="54" t="s">
        <v>207</v>
      </c>
      <c r="F788" s="55" t="s">
        <v>27</v>
      </c>
      <c r="G788" s="55" t="s">
        <v>60</v>
      </c>
      <c r="H788" s="56">
        <v>40.2</v>
      </c>
      <c r="I788" s="57">
        <v>1.63</v>
      </c>
      <c r="J788" s="58"/>
      <c r="K788" s="59">
        <v>12.0</v>
      </c>
      <c r="L788" s="60">
        <v>3.0</v>
      </c>
      <c r="M788" s="61">
        <v>6.6</v>
      </c>
      <c r="N788" s="61">
        <v>2.2</v>
      </c>
      <c r="O788" s="62"/>
      <c r="P788" s="61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1" t="s">
        <v>174</v>
      </c>
      <c r="B789" s="51" t="s">
        <v>24</v>
      </c>
      <c r="C789" s="52">
        <v>44839.0</v>
      </c>
      <c r="D789" s="53" t="s">
        <v>175</v>
      </c>
      <c r="E789" s="54" t="s">
        <v>208</v>
      </c>
      <c r="F789" s="55" t="s">
        <v>27</v>
      </c>
      <c r="G789" s="55" t="s">
        <v>60</v>
      </c>
      <c r="H789" s="56">
        <v>50.5</v>
      </c>
      <c r="I789" s="57">
        <v>1.49</v>
      </c>
      <c r="J789" s="58"/>
      <c r="K789" s="59">
        <v>14.9</v>
      </c>
      <c r="L789" s="60">
        <v>4.0</v>
      </c>
      <c r="M789" s="61">
        <v>7.8</v>
      </c>
      <c r="N789" s="61">
        <v>3.5</v>
      </c>
      <c r="O789" s="62"/>
      <c r="P789" s="61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1" t="s">
        <v>174</v>
      </c>
      <c r="B790" s="51" t="s">
        <v>24</v>
      </c>
      <c r="C790" s="52">
        <v>44839.0</v>
      </c>
      <c r="D790" s="53" t="s">
        <v>175</v>
      </c>
      <c r="E790" s="54" t="s">
        <v>209</v>
      </c>
      <c r="F790" s="55" t="s">
        <v>27</v>
      </c>
      <c r="G790" s="55" t="s">
        <v>60</v>
      </c>
      <c r="H790" s="56">
        <v>46.7</v>
      </c>
      <c r="I790" s="57">
        <v>1.46</v>
      </c>
      <c r="J790" s="58"/>
      <c r="K790" s="59">
        <v>12.5</v>
      </c>
      <c r="L790" s="60">
        <v>5.0</v>
      </c>
      <c r="M790" s="61">
        <v>4.9</v>
      </c>
      <c r="N790" s="61">
        <v>2.3</v>
      </c>
      <c r="O790" s="62"/>
      <c r="P790" s="61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1" t="s">
        <v>174</v>
      </c>
      <c r="B791" s="51" t="s">
        <v>24</v>
      </c>
      <c r="C791" s="52">
        <v>44839.0</v>
      </c>
      <c r="D791" s="53" t="s">
        <v>175</v>
      </c>
      <c r="E791" s="54" t="s">
        <v>210</v>
      </c>
      <c r="F791" s="55" t="s">
        <v>27</v>
      </c>
      <c r="G791" s="55" t="s">
        <v>60</v>
      </c>
      <c r="H791" s="56">
        <v>46.5</v>
      </c>
      <c r="I791" s="57">
        <v>1.48</v>
      </c>
      <c r="J791" s="58"/>
      <c r="K791" s="59">
        <v>13.3</v>
      </c>
      <c r="L791" s="60">
        <v>3.0</v>
      </c>
      <c r="M791" s="61">
        <v>4.5</v>
      </c>
      <c r="N791" s="61">
        <v>2.0</v>
      </c>
      <c r="O791" s="62"/>
      <c r="P791" s="61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1" t="s">
        <v>174</v>
      </c>
      <c r="B792" s="51" t="s">
        <v>24</v>
      </c>
      <c r="C792" s="52">
        <v>44839.0</v>
      </c>
      <c r="D792" s="53" t="s">
        <v>175</v>
      </c>
      <c r="E792" s="54" t="s">
        <v>211</v>
      </c>
      <c r="F792" s="55" t="s">
        <v>27</v>
      </c>
      <c r="G792" s="55" t="s">
        <v>60</v>
      </c>
      <c r="H792" s="56">
        <v>45.2</v>
      </c>
      <c r="I792" s="57">
        <v>1.73</v>
      </c>
      <c r="J792" s="58"/>
      <c r="K792" s="59">
        <v>9.5</v>
      </c>
      <c r="L792" s="60">
        <v>3.0</v>
      </c>
      <c r="M792" s="61">
        <v>5.6</v>
      </c>
      <c r="N792" s="61">
        <v>2.5</v>
      </c>
      <c r="O792" s="62"/>
      <c r="P792" s="61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1" t="s">
        <v>174</v>
      </c>
      <c r="B793" s="51" t="s">
        <v>24</v>
      </c>
      <c r="C793" s="52">
        <v>44839.0</v>
      </c>
      <c r="D793" s="53" t="s">
        <v>183</v>
      </c>
      <c r="E793" s="54" t="s">
        <v>212</v>
      </c>
      <c r="F793" s="55" t="s">
        <v>108</v>
      </c>
      <c r="G793" s="55" t="s">
        <v>60</v>
      </c>
      <c r="H793" s="56">
        <v>55.1</v>
      </c>
      <c r="I793" s="57">
        <v>1.62</v>
      </c>
      <c r="J793" s="58"/>
      <c r="K793" s="59">
        <v>12.4</v>
      </c>
      <c r="L793" s="60">
        <v>4.0</v>
      </c>
      <c r="M793" s="61">
        <v>4.6</v>
      </c>
      <c r="N793" s="61">
        <v>4.0</v>
      </c>
      <c r="O793" s="62"/>
      <c r="P793" s="61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1" t="s">
        <v>174</v>
      </c>
      <c r="B794" s="51" t="s">
        <v>24</v>
      </c>
      <c r="C794" s="52">
        <v>44839.0</v>
      </c>
      <c r="D794" s="53" t="s">
        <v>183</v>
      </c>
      <c r="E794" s="54" t="s">
        <v>213</v>
      </c>
      <c r="F794" s="55" t="s">
        <v>108</v>
      </c>
      <c r="G794" s="55" t="s">
        <v>60</v>
      </c>
      <c r="H794" s="56">
        <v>55.1</v>
      </c>
      <c r="I794" s="57">
        <v>1.79</v>
      </c>
      <c r="J794" s="58"/>
      <c r="K794" s="59">
        <v>9.6</v>
      </c>
      <c r="L794" s="60">
        <v>5.0</v>
      </c>
      <c r="M794" s="61">
        <v>3.5</v>
      </c>
      <c r="N794" s="61">
        <v>3.2</v>
      </c>
      <c r="O794" s="62"/>
      <c r="P794" s="61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1" t="s">
        <v>174</v>
      </c>
      <c r="B795" s="51" t="s">
        <v>24</v>
      </c>
      <c r="C795" s="52">
        <v>44839.0</v>
      </c>
      <c r="D795" s="53" t="s">
        <v>183</v>
      </c>
      <c r="E795" s="54" t="s">
        <v>214</v>
      </c>
      <c r="F795" s="55" t="s">
        <v>108</v>
      </c>
      <c r="G795" s="55" t="s">
        <v>60</v>
      </c>
      <c r="H795" s="56">
        <v>53.6</v>
      </c>
      <c r="I795" s="57">
        <v>2.21</v>
      </c>
      <c r="J795" s="58"/>
      <c r="K795" s="59">
        <v>10.0</v>
      </c>
      <c r="L795" s="60">
        <v>5.0</v>
      </c>
      <c r="M795" s="61">
        <v>3.6</v>
      </c>
      <c r="N795" s="61">
        <v>3.1</v>
      </c>
      <c r="O795" s="62"/>
      <c r="P795" s="61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1" t="s">
        <v>174</v>
      </c>
      <c r="B796" s="51" t="s">
        <v>24</v>
      </c>
      <c r="C796" s="52">
        <v>44839.0</v>
      </c>
      <c r="D796" s="53" t="s">
        <v>183</v>
      </c>
      <c r="E796" s="54" t="s">
        <v>215</v>
      </c>
      <c r="F796" s="55" t="s">
        <v>108</v>
      </c>
      <c r="G796" s="55" t="s">
        <v>60</v>
      </c>
      <c r="H796" s="56">
        <v>52.2</v>
      </c>
      <c r="I796" s="57">
        <v>1.85</v>
      </c>
      <c r="J796" s="58"/>
      <c r="K796" s="59">
        <v>10.0</v>
      </c>
      <c r="L796" s="60">
        <v>5.0</v>
      </c>
      <c r="M796" s="61">
        <v>3.4</v>
      </c>
      <c r="N796" s="61">
        <v>2.9</v>
      </c>
      <c r="O796" s="62"/>
      <c r="P796" s="61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1" t="s">
        <v>174</v>
      </c>
      <c r="B797" s="51" t="s">
        <v>24</v>
      </c>
      <c r="C797" s="52">
        <v>44839.0</v>
      </c>
      <c r="D797" s="53" t="s">
        <v>183</v>
      </c>
      <c r="E797" s="54" t="s">
        <v>216</v>
      </c>
      <c r="F797" s="55" t="s">
        <v>108</v>
      </c>
      <c r="G797" s="55" t="s">
        <v>60</v>
      </c>
      <c r="H797" s="56">
        <v>47.9</v>
      </c>
      <c r="I797" s="57">
        <v>1.77</v>
      </c>
      <c r="J797" s="58"/>
      <c r="K797" s="59">
        <v>12.2</v>
      </c>
      <c r="L797" s="60">
        <v>6.0</v>
      </c>
      <c r="M797" s="61">
        <v>3.7</v>
      </c>
      <c r="N797" s="61">
        <v>3.0</v>
      </c>
      <c r="O797" s="62"/>
      <c r="P797" s="61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1" t="s">
        <v>174</v>
      </c>
      <c r="B798" s="51" t="s">
        <v>24</v>
      </c>
      <c r="C798" s="52">
        <v>44839.0</v>
      </c>
      <c r="D798" s="53" t="s">
        <v>183</v>
      </c>
      <c r="E798" s="54" t="s">
        <v>217</v>
      </c>
      <c r="F798" s="55" t="s">
        <v>108</v>
      </c>
      <c r="G798" s="55" t="s">
        <v>60</v>
      </c>
      <c r="H798" s="56">
        <v>55.0</v>
      </c>
      <c r="I798" s="57">
        <v>1.96</v>
      </c>
      <c r="J798" s="58"/>
      <c r="K798" s="59">
        <v>8.2</v>
      </c>
      <c r="L798" s="60">
        <v>3.0</v>
      </c>
      <c r="M798" s="61">
        <v>2.5</v>
      </c>
      <c r="N798" s="61">
        <v>1.8</v>
      </c>
      <c r="O798" s="62"/>
      <c r="P798" s="61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1" t="s">
        <v>174</v>
      </c>
      <c r="B799" s="51" t="s">
        <v>24</v>
      </c>
      <c r="C799" s="52">
        <v>44839.0</v>
      </c>
      <c r="D799" s="53" t="s">
        <v>183</v>
      </c>
      <c r="E799" s="54" t="s">
        <v>218</v>
      </c>
      <c r="F799" s="55" t="s">
        <v>108</v>
      </c>
      <c r="G799" s="55" t="s">
        <v>60</v>
      </c>
      <c r="H799" s="56">
        <v>61.2</v>
      </c>
      <c r="I799" s="57">
        <v>2.31</v>
      </c>
      <c r="J799" s="58"/>
      <c r="K799" s="59">
        <v>10.4</v>
      </c>
      <c r="L799" s="60">
        <v>5.0</v>
      </c>
      <c r="M799" s="61">
        <v>3.9</v>
      </c>
      <c r="N799" s="61">
        <v>3.8</v>
      </c>
      <c r="O799" s="62"/>
      <c r="P799" s="61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1" t="s">
        <v>174</v>
      </c>
      <c r="B800" s="51" t="s">
        <v>74</v>
      </c>
      <c r="C800" s="52">
        <v>44853.0</v>
      </c>
      <c r="D800" s="53" t="s">
        <v>175</v>
      </c>
      <c r="E800" s="54" t="s">
        <v>176</v>
      </c>
      <c r="F800" s="55" t="s">
        <v>27</v>
      </c>
      <c r="G800" s="55" t="s">
        <v>28</v>
      </c>
      <c r="H800" s="56">
        <v>44.7</v>
      </c>
      <c r="I800" s="57">
        <v>1.64</v>
      </c>
      <c r="J800" s="58"/>
      <c r="K800" s="59">
        <v>13.2</v>
      </c>
      <c r="L800" s="60">
        <v>6.0</v>
      </c>
      <c r="M800" s="61">
        <v>6.5</v>
      </c>
      <c r="N800" s="61">
        <v>3.0</v>
      </c>
      <c r="O800" s="62"/>
      <c r="P800" s="63"/>
      <c r="Q800" s="25"/>
      <c r="R800" s="25"/>
      <c r="S800" s="25"/>
      <c r="T800" s="25"/>
      <c r="U800" s="25"/>
      <c r="V800" s="22"/>
      <c r="W800" s="22"/>
    </row>
    <row r="801" ht="20.25" customHeight="1">
      <c r="A801" s="51" t="s">
        <v>174</v>
      </c>
      <c r="B801" s="51" t="s">
        <v>74</v>
      </c>
      <c r="C801" s="52">
        <v>44853.0</v>
      </c>
      <c r="D801" s="53" t="s">
        <v>175</v>
      </c>
      <c r="E801" s="54" t="s">
        <v>177</v>
      </c>
      <c r="F801" s="55" t="s">
        <v>27</v>
      </c>
      <c r="G801" s="55" t="s">
        <v>28</v>
      </c>
      <c r="H801" s="56">
        <v>48.4</v>
      </c>
      <c r="I801" s="57">
        <v>1.84</v>
      </c>
      <c r="J801" s="58"/>
      <c r="K801" s="59">
        <v>14.5</v>
      </c>
      <c r="L801" s="60">
        <v>8.0</v>
      </c>
      <c r="M801" s="61">
        <v>7.0</v>
      </c>
      <c r="N801" s="61">
        <v>4.0</v>
      </c>
      <c r="O801" s="62"/>
      <c r="P801" s="63"/>
      <c r="Q801" s="25"/>
      <c r="R801" s="25"/>
      <c r="S801" s="25"/>
      <c r="T801" s="25"/>
      <c r="U801" s="25"/>
      <c r="V801" s="22"/>
      <c r="W801" s="22"/>
    </row>
    <row r="802" ht="20.25" customHeight="1">
      <c r="A802" s="51" t="s">
        <v>174</v>
      </c>
      <c r="B802" s="51" t="s">
        <v>74</v>
      </c>
      <c r="C802" s="52">
        <v>44853.0</v>
      </c>
      <c r="D802" s="53" t="s">
        <v>175</v>
      </c>
      <c r="E802" s="54" t="s">
        <v>178</v>
      </c>
      <c r="F802" s="55" t="s">
        <v>27</v>
      </c>
      <c r="G802" s="55" t="s">
        <v>28</v>
      </c>
      <c r="H802" s="56">
        <v>49.6</v>
      </c>
      <c r="I802" s="57">
        <v>1.98</v>
      </c>
      <c r="J802" s="58"/>
      <c r="K802" s="59">
        <v>17.3</v>
      </c>
      <c r="L802" s="60">
        <v>7.0</v>
      </c>
      <c r="M802" s="61">
        <v>10.8</v>
      </c>
      <c r="N802" s="61">
        <v>6.2</v>
      </c>
      <c r="O802" s="62"/>
      <c r="P802" s="63"/>
      <c r="Q802" s="25"/>
      <c r="R802" s="25"/>
      <c r="S802" s="25"/>
      <c r="T802" s="25"/>
      <c r="U802" s="25"/>
      <c r="V802" s="22"/>
      <c r="W802" s="22"/>
    </row>
    <row r="803" ht="20.25" customHeight="1">
      <c r="A803" s="51" t="s">
        <v>174</v>
      </c>
      <c r="B803" s="51" t="s">
        <v>74</v>
      </c>
      <c r="C803" s="52">
        <v>44853.0</v>
      </c>
      <c r="D803" s="53" t="s">
        <v>175</v>
      </c>
      <c r="E803" s="54" t="s">
        <v>179</v>
      </c>
      <c r="F803" s="55" t="s">
        <v>27</v>
      </c>
      <c r="G803" s="55" t="s">
        <v>28</v>
      </c>
      <c r="H803" s="56">
        <v>46.6</v>
      </c>
      <c r="I803" s="57">
        <v>1.71</v>
      </c>
      <c r="J803" s="58"/>
      <c r="K803" s="59">
        <v>10.9</v>
      </c>
      <c r="L803" s="60">
        <v>5.0</v>
      </c>
      <c r="M803" s="61">
        <v>6.0</v>
      </c>
      <c r="N803" s="61">
        <v>3.5</v>
      </c>
      <c r="O803" s="62"/>
      <c r="P803" s="63"/>
      <c r="Q803" s="25"/>
      <c r="R803" s="25"/>
      <c r="S803" s="25"/>
      <c r="T803" s="25"/>
      <c r="U803" s="25"/>
      <c r="V803" s="22"/>
      <c r="W803" s="22"/>
    </row>
    <row r="804" ht="20.25" customHeight="1">
      <c r="A804" s="51" t="s">
        <v>174</v>
      </c>
      <c r="B804" s="51" t="s">
        <v>74</v>
      </c>
      <c r="C804" s="52">
        <v>44853.0</v>
      </c>
      <c r="D804" s="53" t="s">
        <v>175</v>
      </c>
      <c r="E804" s="54" t="s">
        <v>180</v>
      </c>
      <c r="F804" s="55" t="s">
        <v>27</v>
      </c>
      <c r="G804" s="55" t="s">
        <v>28</v>
      </c>
      <c r="H804" s="56">
        <v>44.8</v>
      </c>
      <c r="I804" s="57">
        <v>1.7</v>
      </c>
      <c r="J804" s="58"/>
      <c r="K804" s="59">
        <v>13.1</v>
      </c>
      <c r="L804" s="60">
        <v>7.0</v>
      </c>
      <c r="M804" s="61">
        <v>7.9</v>
      </c>
      <c r="N804" s="61">
        <v>3.3</v>
      </c>
      <c r="O804" s="62"/>
      <c r="P804" s="63"/>
      <c r="Q804" s="25"/>
      <c r="R804" s="25"/>
      <c r="S804" s="25"/>
      <c r="T804" s="25"/>
      <c r="U804" s="25"/>
      <c r="V804" s="22"/>
      <c r="W804" s="22"/>
    </row>
    <row r="805" ht="20.25" customHeight="1">
      <c r="A805" s="51" t="s">
        <v>174</v>
      </c>
      <c r="B805" s="51" t="s">
        <v>74</v>
      </c>
      <c r="C805" s="52">
        <v>44853.0</v>
      </c>
      <c r="D805" s="53" t="s">
        <v>175</v>
      </c>
      <c r="E805" s="54" t="s">
        <v>181</v>
      </c>
      <c r="F805" s="55" t="s">
        <v>27</v>
      </c>
      <c r="G805" s="55" t="s">
        <v>28</v>
      </c>
      <c r="H805" s="56">
        <v>48.4</v>
      </c>
      <c r="I805" s="57">
        <v>1.92</v>
      </c>
      <c r="J805" s="58"/>
      <c r="K805" s="59">
        <v>12.1</v>
      </c>
      <c r="L805" s="60">
        <v>5.0</v>
      </c>
      <c r="M805" s="61">
        <v>7.2</v>
      </c>
      <c r="N805" s="61">
        <v>2.9</v>
      </c>
      <c r="O805" s="62"/>
      <c r="P805" s="63"/>
      <c r="Q805" s="25"/>
      <c r="R805" s="25"/>
      <c r="S805" s="25"/>
      <c r="T805" s="25"/>
      <c r="U805" s="25"/>
      <c r="V805" s="22"/>
      <c r="W805" s="22"/>
    </row>
    <row r="806" ht="20.25" customHeight="1">
      <c r="A806" s="51" t="s">
        <v>174</v>
      </c>
      <c r="B806" s="51" t="s">
        <v>74</v>
      </c>
      <c r="C806" s="52">
        <v>44853.0</v>
      </c>
      <c r="D806" s="53" t="s">
        <v>175</v>
      </c>
      <c r="E806" s="54" t="s">
        <v>182</v>
      </c>
      <c r="F806" s="55" t="s">
        <v>27</v>
      </c>
      <c r="G806" s="55" t="s">
        <v>28</v>
      </c>
      <c r="H806" s="56">
        <v>46.9</v>
      </c>
      <c r="I806" s="57">
        <v>1.93</v>
      </c>
      <c r="J806" s="58"/>
      <c r="K806" s="59">
        <v>11.4</v>
      </c>
      <c r="L806" s="60">
        <v>5.0</v>
      </c>
      <c r="M806" s="61">
        <v>6.1</v>
      </c>
      <c r="N806" s="61">
        <v>2.8</v>
      </c>
      <c r="O806" s="62"/>
      <c r="P806" s="63"/>
      <c r="Q806" s="25"/>
      <c r="R806" s="25"/>
      <c r="S806" s="25"/>
      <c r="T806" s="25"/>
      <c r="U806" s="25"/>
      <c r="V806" s="22"/>
      <c r="W806" s="22"/>
    </row>
    <row r="807" ht="20.25" customHeight="1">
      <c r="A807" s="51" t="s">
        <v>174</v>
      </c>
      <c r="B807" s="51" t="s">
        <v>74</v>
      </c>
      <c r="C807" s="52">
        <v>44853.0</v>
      </c>
      <c r="D807" s="53" t="s">
        <v>183</v>
      </c>
      <c r="E807" s="54" t="s">
        <v>184</v>
      </c>
      <c r="F807" s="55" t="s">
        <v>108</v>
      </c>
      <c r="G807" s="55" t="s">
        <v>28</v>
      </c>
      <c r="H807" s="56">
        <v>50.5</v>
      </c>
      <c r="I807" s="57">
        <v>2.02</v>
      </c>
      <c r="J807" s="58"/>
      <c r="K807" s="59">
        <v>12.2</v>
      </c>
      <c r="L807" s="60">
        <v>6.0</v>
      </c>
      <c r="M807" s="61">
        <v>4.7</v>
      </c>
      <c r="N807" s="61">
        <v>4.0</v>
      </c>
      <c r="O807" s="62"/>
      <c r="P807" s="63"/>
      <c r="Q807" s="25"/>
      <c r="R807" s="25"/>
      <c r="S807" s="25"/>
      <c r="T807" s="25"/>
      <c r="U807" s="25"/>
      <c r="V807" s="22"/>
      <c r="W807" s="22"/>
    </row>
    <row r="808" ht="20.25" customHeight="1">
      <c r="A808" s="51" t="s">
        <v>174</v>
      </c>
      <c r="B808" s="51" t="s">
        <v>74</v>
      </c>
      <c r="C808" s="52">
        <v>44853.0</v>
      </c>
      <c r="D808" s="53" t="s">
        <v>183</v>
      </c>
      <c r="E808" s="54" t="s">
        <v>185</v>
      </c>
      <c r="F808" s="55" t="s">
        <v>108</v>
      </c>
      <c r="G808" s="55" t="s">
        <v>28</v>
      </c>
      <c r="H808" s="56">
        <v>43.7</v>
      </c>
      <c r="I808" s="57">
        <v>1.78</v>
      </c>
      <c r="J808" s="58"/>
      <c r="K808" s="59">
        <v>12.6</v>
      </c>
      <c r="L808" s="60">
        <v>6.0</v>
      </c>
      <c r="M808" s="61">
        <v>5.0</v>
      </c>
      <c r="N808" s="61">
        <v>4.3</v>
      </c>
      <c r="O808" s="62"/>
      <c r="P808" s="63"/>
      <c r="Q808" s="25"/>
      <c r="R808" s="25"/>
      <c r="S808" s="25"/>
      <c r="T808" s="25"/>
      <c r="U808" s="25"/>
      <c r="V808" s="22"/>
      <c r="W808" s="22"/>
    </row>
    <row r="809" ht="20.25" customHeight="1">
      <c r="A809" s="51" t="s">
        <v>174</v>
      </c>
      <c r="B809" s="51" t="s">
        <v>74</v>
      </c>
      <c r="C809" s="52">
        <v>44853.0</v>
      </c>
      <c r="D809" s="53" t="s">
        <v>183</v>
      </c>
      <c r="E809" s="54" t="s">
        <v>186</v>
      </c>
      <c r="F809" s="55" t="s">
        <v>108</v>
      </c>
      <c r="G809" s="55" t="s">
        <v>28</v>
      </c>
      <c r="H809" s="56">
        <v>45.8</v>
      </c>
      <c r="I809" s="57">
        <v>1.87</v>
      </c>
      <c r="J809" s="58"/>
      <c r="K809" s="59">
        <v>19.0</v>
      </c>
      <c r="L809" s="60">
        <v>7.0</v>
      </c>
      <c r="M809" s="61">
        <v>9.1</v>
      </c>
      <c r="N809" s="61">
        <v>5.7</v>
      </c>
      <c r="O809" s="62"/>
      <c r="P809" s="63"/>
      <c r="Q809" s="25"/>
      <c r="R809" s="25"/>
      <c r="S809" s="25"/>
      <c r="T809" s="25"/>
      <c r="U809" s="25"/>
      <c r="V809" s="22"/>
      <c r="W809" s="22"/>
    </row>
    <row r="810" ht="20.25" customHeight="1">
      <c r="A810" s="51" t="s">
        <v>174</v>
      </c>
      <c r="B810" s="51" t="s">
        <v>74</v>
      </c>
      <c r="C810" s="52">
        <v>44853.0</v>
      </c>
      <c r="D810" s="53" t="s">
        <v>183</v>
      </c>
      <c r="E810" s="54" t="s">
        <v>187</v>
      </c>
      <c r="F810" s="55" t="s">
        <v>108</v>
      </c>
      <c r="G810" s="55" t="s">
        <v>28</v>
      </c>
      <c r="H810" s="56">
        <v>48.7</v>
      </c>
      <c r="I810" s="57">
        <v>2.02</v>
      </c>
      <c r="J810" s="58"/>
      <c r="K810" s="59">
        <v>11.8</v>
      </c>
      <c r="L810" s="60">
        <v>5.0</v>
      </c>
      <c r="M810" s="61">
        <v>4.6</v>
      </c>
      <c r="N810" s="61">
        <v>3.5</v>
      </c>
      <c r="O810" s="62"/>
      <c r="P810" s="63"/>
      <c r="Q810" s="25"/>
      <c r="R810" s="25"/>
      <c r="S810" s="25"/>
      <c r="T810" s="25"/>
      <c r="U810" s="25"/>
      <c r="V810" s="22"/>
      <c r="W810" s="22"/>
    </row>
    <row r="811" ht="20.25" customHeight="1">
      <c r="A811" s="51" t="s">
        <v>174</v>
      </c>
      <c r="B811" s="51" t="s">
        <v>74</v>
      </c>
      <c r="C811" s="52">
        <v>44853.0</v>
      </c>
      <c r="D811" s="53" t="s">
        <v>183</v>
      </c>
      <c r="E811" s="54" t="s">
        <v>188</v>
      </c>
      <c r="F811" s="55" t="s">
        <v>108</v>
      </c>
      <c r="G811" s="55" t="s">
        <v>28</v>
      </c>
      <c r="H811" s="56">
        <v>54.9</v>
      </c>
      <c r="I811" s="57">
        <v>2.15</v>
      </c>
      <c r="J811" s="58"/>
      <c r="K811" s="59">
        <v>10.0</v>
      </c>
      <c r="L811" s="60">
        <v>5.0</v>
      </c>
      <c r="M811" s="61">
        <v>4.2</v>
      </c>
      <c r="N811" s="61">
        <v>3.4</v>
      </c>
      <c r="O811" s="62"/>
      <c r="P811" s="63"/>
      <c r="Q811" s="25"/>
      <c r="R811" s="25"/>
      <c r="S811" s="25"/>
      <c r="T811" s="25"/>
      <c r="U811" s="25"/>
      <c r="V811" s="22"/>
      <c r="W811" s="22"/>
    </row>
    <row r="812" ht="20.25" customHeight="1">
      <c r="A812" s="51" t="s">
        <v>174</v>
      </c>
      <c r="B812" s="51" t="s">
        <v>74</v>
      </c>
      <c r="C812" s="52">
        <v>44853.0</v>
      </c>
      <c r="D812" s="53" t="s">
        <v>183</v>
      </c>
      <c r="E812" s="54" t="s">
        <v>189</v>
      </c>
      <c r="F812" s="55" t="s">
        <v>108</v>
      </c>
      <c r="G812" s="55" t="s">
        <v>28</v>
      </c>
      <c r="H812" s="56">
        <v>53.7</v>
      </c>
      <c r="I812" s="57">
        <v>2.08</v>
      </c>
      <c r="J812" s="58"/>
      <c r="K812" s="59">
        <v>12.6</v>
      </c>
      <c r="L812" s="60">
        <v>6.0</v>
      </c>
      <c r="M812" s="61">
        <v>6.1</v>
      </c>
      <c r="N812" s="61">
        <v>4.1</v>
      </c>
      <c r="O812" s="62"/>
      <c r="P812" s="63"/>
      <c r="Q812" s="25"/>
      <c r="R812" s="25"/>
      <c r="S812" s="25"/>
      <c r="T812" s="25"/>
      <c r="U812" s="25"/>
      <c r="V812" s="22"/>
      <c r="W812" s="22"/>
    </row>
    <row r="813" ht="20.25" customHeight="1">
      <c r="A813" s="51" t="s">
        <v>174</v>
      </c>
      <c r="B813" s="51" t="s">
        <v>74</v>
      </c>
      <c r="C813" s="52">
        <v>44853.0</v>
      </c>
      <c r="D813" s="53" t="s">
        <v>183</v>
      </c>
      <c r="E813" s="54" t="s">
        <v>190</v>
      </c>
      <c r="F813" s="55" t="s">
        <v>108</v>
      </c>
      <c r="G813" s="55" t="s">
        <v>28</v>
      </c>
      <c r="H813" s="56">
        <v>46.7</v>
      </c>
      <c r="I813" s="57">
        <v>1.88</v>
      </c>
      <c r="J813" s="58"/>
      <c r="K813" s="59">
        <v>12.2</v>
      </c>
      <c r="L813" s="60">
        <v>6.0</v>
      </c>
      <c r="M813" s="61">
        <v>4.3</v>
      </c>
      <c r="N813" s="61">
        <v>4.0</v>
      </c>
      <c r="O813" s="62"/>
      <c r="P813" s="63"/>
      <c r="Q813" s="25"/>
      <c r="R813" s="25"/>
      <c r="S813" s="25"/>
      <c r="T813" s="25"/>
      <c r="U813" s="25"/>
      <c r="V813" s="22"/>
      <c r="W813" s="22"/>
    </row>
    <row r="814" ht="20.25" customHeight="1">
      <c r="A814" s="51" t="s">
        <v>174</v>
      </c>
      <c r="B814" s="51" t="s">
        <v>74</v>
      </c>
      <c r="C814" s="52">
        <v>44853.0</v>
      </c>
      <c r="D814" s="53" t="s">
        <v>175</v>
      </c>
      <c r="E814" s="54" t="s">
        <v>191</v>
      </c>
      <c r="F814" s="55" t="s">
        <v>27</v>
      </c>
      <c r="G814" s="55" t="s">
        <v>45</v>
      </c>
      <c r="H814" s="56">
        <v>38.8</v>
      </c>
      <c r="I814" s="57">
        <v>1.74</v>
      </c>
      <c r="J814" s="58"/>
      <c r="K814" s="59">
        <v>13.6</v>
      </c>
      <c r="L814" s="60">
        <v>6.0</v>
      </c>
      <c r="M814" s="61">
        <v>6.8</v>
      </c>
      <c r="N814" s="61">
        <v>3.2</v>
      </c>
      <c r="O814" s="62"/>
      <c r="P814" s="63"/>
      <c r="Q814" s="25"/>
      <c r="R814" s="25"/>
      <c r="S814" s="25"/>
      <c r="T814" s="25"/>
      <c r="U814" s="25"/>
      <c r="V814" s="22"/>
      <c r="W814" s="22"/>
    </row>
    <row r="815" ht="20.25" customHeight="1">
      <c r="A815" s="51" t="s">
        <v>174</v>
      </c>
      <c r="B815" s="51" t="s">
        <v>74</v>
      </c>
      <c r="C815" s="52">
        <v>44853.0</v>
      </c>
      <c r="D815" s="53" t="s">
        <v>175</v>
      </c>
      <c r="E815" s="54" t="s">
        <v>192</v>
      </c>
      <c r="F815" s="55" t="s">
        <v>27</v>
      </c>
      <c r="G815" s="55" t="s">
        <v>45</v>
      </c>
      <c r="H815" s="56">
        <v>31.1</v>
      </c>
      <c r="I815" s="57">
        <v>1.49</v>
      </c>
      <c r="J815" s="58"/>
      <c r="K815" s="59">
        <v>12.7</v>
      </c>
      <c r="L815" s="60">
        <v>5.0</v>
      </c>
      <c r="M815" s="61">
        <v>7.3</v>
      </c>
      <c r="N815" s="61">
        <v>4.0</v>
      </c>
      <c r="O815" s="62"/>
      <c r="P815" s="63"/>
      <c r="Q815" s="25"/>
      <c r="R815" s="25"/>
      <c r="S815" s="25"/>
      <c r="T815" s="25"/>
      <c r="U815" s="25"/>
      <c r="V815" s="22"/>
      <c r="W815" s="22"/>
    </row>
    <row r="816" ht="20.25" customHeight="1">
      <c r="A816" s="51" t="s">
        <v>174</v>
      </c>
      <c r="B816" s="51" t="s">
        <v>74</v>
      </c>
      <c r="C816" s="52">
        <v>44853.0</v>
      </c>
      <c r="D816" s="53" t="s">
        <v>175</v>
      </c>
      <c r="E816" s="54" t="s">
        <v>193</v>
      </c>
      <c r="F816" s="55" t="s">
        <v>27</v>
      </c>
      <c r="G816" s="55" t="s">
        <v>45</v>
      </c>
      <c r="H816" s="56">
        <v>33.9</v>
      </c>
      <c r="I816" s="57">
        <v>1.49</v>
      </c>
      <c r="J816" s="58"/>
      <c r="K816" s="59">
        <v>11.2</v>
      </c>
      <c r="L816" s="60">
        <v>5.0</v>
      </c>
      <c r="M816" s="61">
        <v>6.2</v>
      </c>
      <c r="N816" s="61">
        <v>3.0</v>
      </c>
      <c r="O816" s="62"/>
      <c r="P816" s="63"/>
      <c r="Q816" s="25"/>
      <c r="R816" s="25"/>
      <c r="S816" s="25"/>
      <c r="T816" s="25"/>
      <c r="U816" s="25"/>
      <c r="V816" s="22"/>
      <c r="W816" s="22"/>
    </row>
    <row r="817" ht="20.25" customHeight="1">
      <c r="A817" s="51" t="s">
        <v>174</v>
      </c>
      <c r="B817" s="51" t="s">
        <v>74</v>
      </c>
      <c r="C817" s="52">
        <v>44853.0</v>
      </c>
      <c r="D817" s="53" t="s">
        <v>175</v>
      </c>
      <c r="E817" s="54" t="s">
        <v>194</v>
      </c>
      <c r="F817" s="55" t="s">
        <v>27</v>
      </c>
      <c r="G817" s="55" t="s">
        <v>45</v>
      </c>
      <c r="H817" s="56">
        <v>47.4</v>
      </c>
      <c r="I817" s="57">
        <v>1.91</v>
      </c>
      <c r="J817" s="58"/>
      <c r="K817" s="59">
        <v>11.7</v>
      </c>
      <c r="L817" s="60">
        <v>5.0</v>
      </c>
      <c r="M817" s="61">
        <v>6.9</v>
      </c>
      <c r="N817" s="61">
        <v>3.0</v>
      </c>
      <c r="O817" s="62"/>
      <c r="P817" s="63"/>
      <c r="Q817" s="25"/>
      <c r="R817" s="25"/>
      <c r="S817" s="25"/>
      <c r="T817" s="25"/>
      <c r="U817" s="25"/>
      <c r="V817" s="22"/>
      <c r="W817" s="22"/>
    </row>
    <row r="818" ht="20.25" customHeight="1">
      <c r="A818" s="51" t="s">
        <v>174</v>
      </c>
      <c r="B818" s="51" t="s">
        <v>74</v>
      </c>
      <c r="C818" s="52">
        <v>44853.0</v>
      </c>
      <c r="D818" s="53" t="s">
        <v>175</v>
      </c>
      <c r="E818" s="54" t="s">
        <v>195</v>
      </c>
      <c r="F818" s="55" t="s">
        <v>27</v>
      </c>
      <c r="G818" s="55" t="s">
        <v>45</v>
      </c>
      <c r="H818" s="56">
        <v>36.5</v>
      </c>
      <c r="I818" s="57">
        <v>1.58</v>
      </c>
      <c r="J818" s="58"/>
      <c r="K818" s="59">
        <v>12.0</v>
      </c>
      <c r="L818" s="60">
        <v>5.0</v>
      </c>
      <c r="M818" s="61">
        <v>6.4</v>
      </c>
      <c r="N818" s="61">
        <v>3.0</v>
      </c>
      <c r="O818" s="62"/>
      <c r="P818" s="63"/>
      <c r="Q818" s="25"/>
      <c r="R818" s="25"/>
      <c r="S818" s="25"/>
      <c r="T818" s="25"/>
      <c r="U818" s="25"/>
      <c r="V818" s="22"/>
      <c r="W818" s="22"/>
    </row>
    <row r="819" ht="20.25" customHeight="1">
      <c r="A819" s="51" t="s">
        <v>174</v>
      </c>
      <c r="B819" s="51" t="s">
        <v>74</v>
      </c>
      <c r="C819" s="52">
        <v>44853.0</v>
      </c>
      <c r="D819" s="53" t="s">
        <v>175</v>
      </c>
      <c r="E819" s="54" t="s">
        <v>196</v>
      </c>
      <c r="F819" s="55" t="s">
        <v>27</v>
      </c>
      <c r="G819" s="55" t="s">
        <v>45</v>
      </c>
      <c r="H819" s="56">
        <v>45.7</v>
      </c>
      <c r="I819" s="57">
        <v>2.0</v>
      </c>
      <c r="J819" s="58"/>
      <c r="K819" s="59">
        <v>11.3</v>
      </c>
      <c r="L819" s="60">
        <v>5.0</v>
      </c>
      <c r="M819" s="61">
        <v>6.5</v>
      </c>
      <c r="N819" s="61">
        <v>2.8</v>
      </c>
      <c r="O819" s="62"/>
      <c r="P819" s="63"/>
      <c r="Q819" s="25"/>
      <c r="R819" s="25"/>
      <c r="S819" s="25"/>
      <c r="T819" s="25"/>
      <c r="U819" s="25"/>
      <c r="V819" s="22"/>
      <c r="W819" s="22"/>
    </row>
    <row r="820" ht="20.25" customHeight="1">
      <c r="A820" s="51" t="s">
        <v>174</v>
      </c>
      <c r="B820" s="51" t="s">
        <v>74</v>
      </c>
      <c r="C820" s="52">
        <v>44853.0</v>
      </c>
      <c r="D820" s="53" t="s">
        <v>175</v>
      </c>
      <c r="E820" s="54" t="s">
        <v>197</v>
      </c>
      <c r="F820" s="55" t="s">
        <v>27</v>
      </c>
      <c r="G820" s="55" t="s">
        <v>45</v>
      </c>
      <c r="H820" s="56">
        <v>38.0</v>
      </c>
      <c r="I820" s="57">
        <v>1.49</v>
      </c>
      <c r="J820" s="58"/>
      <c r="K820" s="59">
        <v>14.0</v>
      </c>
      <c r="L820" s="60">
        <v>6.0</v>
      </c>
      <c r="M820" s="61">
        <v>8.2</v>
      </c>
      <c r="N820" s="61">
        <v>3.4</v>
      </c>
      <c r="O820" s="62"/>
      <c r="P820" s="63"/>
      <c r="Q820" s="25"/>
      <c r="R820" s="25"/>
      <c r="S820" s="25"/>
      <c r="T820" s="25"/>
      <c r="U820" s="25"/>
      <c r="V820" s="22"/>
      <c r="W820" s="22"/>
    </row>
    <row r="821" ht="20.25" customHeight="1">
      <c r="A821" s="51" t="s">
        <v>174</v>
      </c>
      <c r="B821" s="51" t="s">
        <v>74</v>
      </c>
      <c r="C821" s="52">
        <v>44853.0</v>
      </c>
      <c r="D821" s="53" t="s">
        <v>183</v>
      </c>
      <c r="E821" s="54" t="s">
        <v>198</v>
      </c>
      <c r="F821" s="55" t="s">
        <v>108</v>
      </c>
      <c r="G821" s="55" t="s">
        <v>45</v>
      </c>
      <c r="H821" s="56">
        <v>48.2</v>
      </c>
      <c r="I821" s="57">
        <v>2.03</v>
      </c>
      <c r="J821" s="58"/>
      <c r="K821" s="59">
        <v>11.2</v>
      </c>
      <c r="L821" s="60">
        <v>6.0</v>
      </c>
      <c r="M821" s="61">
        <v>4.3</v>
      </c>
      <c r="N821" s="61">
        <v>3.3</v>
      </c>
      <c r="O821" s="62"/>
      <c r="P821" s="63"/>
      <c r="Q821" s="25"/>
      <c r="R821" s="25"/>
      <c r="S821" s="25"/>
      <c r="T821" s="25"/>
      <c r="U821" s="25"/>
      <c r="V821" s="22"/>
      <c r="W821" s="22"/>
    </row>
    <row r="822" ht="20.25" customHeight="1">
      <c r="A822" s="51" t="s">
        <v>174</v>
      </c>
      <c r="B822" s="51" t="s">
        <v>74</v>
      </c>
      <c r="C822" s="52">
        <v>44853.0</v>
      </c>
      <c r="D822" s="53" t="s">
        <v>183</v>
      </c>
      <c r="E822" s="54" t="s">
        <v>199</v>
      </c>
      <c r="F822" s="55" t="s">
        <v>108</v>
      </c>
      <c r="G822" s="55" t="s">
        <v>45</v>
      </c>
      <c r="H822" s="56">
        <v>35.8</v>
      </c>
      <c r="I822" s="57">
        <v>1.77</v>
      </c>
      <c r="J822" s="58"/>
      <c r="K822" s="59">
        <v>14.4</v>
      </c>
      <c r="L822" s="60">
        <v>7.0</v>
      </c>
      <c r="M822" s="61">
        <v>7.1</v>
      </c>
      <c r="N822" s="61">
        <v>4.2</v>
      </c>
      <c r="O822" s="62"/>
      <c r="P822" s="63"/>
      <c r="Q822" s="25"/>
      <c r="R822" s="25"/>
      <c r="S822" s="25"/>
      <c r="T822" s="25"/>
      <c r="U822" s="25"/>
      <c r="V822" s="22"/>
      <c r="W822" s="22"/>
    </row>
    <row r="823" ht="20.25" customHeight="1">
      <c r="A823" s="51" t="s">
        <v>174</v>
      </c>
      <c r="B823" s="51" t="s">
        <v>74</v>
      </c>
      <c r="C823" s="52">
        <v>44853.0</v>
      </c>
      <c r="D823" s="53" t="s">
        <v>183</v>
      </c>
      <c r="E823" s="54" t="s">
        <v>200</v>
      </c>
      <c r="F823" s="55" t="s">
        <v>108</v>
      </c>
      <c r="G823" s="55" t="s">
        <v>45</v>
      </c>
      <c r="H823" s="56">
        <v>37.7</v>
      </c>
      <c r="I823" s="57">
        <v>1.79</v>
      </c>
      <c r="J823" s="58"/>
      <c r="K823" s="59">
        <v>17.2</v>
      </c>
      <c r="L823" s="60">
        <v>7.0</v>
      </c>
      <c r="M823" s="61">
        <v>8.0</v>
      </c>
      <c r="N823" s="61">
        <v>4.9</v>
      </c>
      <c r="O823" s="62"/>
      <c r="P823" s="63"/>
      <c r="Q823" s="25"/>
      <c r="R823" s="25"/>
      <c r="S823" s="25"/>
      <c r="T823" s="25"/>
      <c r="U823" s="25"/>
      <c r="V823" s="22"/>
      <c r="W823" s="22"/>
    </row>
    <row r="824" ht="20.25" customHeight="1">
      <c r="A824" s="51" t="s">
        <v>174</v>
      </c>
      <c r="B824" s="51" t="s">
        <v>74</v>
      </c>
      <c r="C824" s="52">
        <v>44853.0</v>
      </c>
      <c r="D824" s="53" t="s">
        <v>183</v>
      </c>
      <c r="E824" s="54" t="s">
        <v>201</v>
      </c>
      <c r="F824" s="55" t="s">
        <v>108</v>
      </c>
      <c r="G824" s="55" t="s">
        <v>45</v>
      </c>
      <c r="H824" s="56">
        <v>42.3</v>
      </c>
      <c r="I824" s="57">
        <v>2.16</v>
      </c>
      <c r="J824" s="58"/>
      <c r="K824" s="59">
        <v>10.3</v>
      </c>
      <c r="L824" s="60">
        <v>6.0</v>
      </c>
      <c r="M824" s="61">
        <v>5.2</v>
      </c>
      <c r="N824" s="61">
        <v>3.2</v>
      </c>
      <c r="O824" s="62"/>
      <c r="P824" s="63"/>
      <c r="Q824" s="25"/>
      <c r="R824" s="25"/>
      <c r="S824" s="25"/>
      <c r="T824" s="25"/>
      <c r="U824" s="25"/>
      <c r="V824" s="22"/>
      <c r="W824" s="22"/>
    </row>
    <row r="825" ht="20.25" customHeight="1">
      <c r="A825" s="51" t="s">
        <v>174</v>
      </c>
      <c r="B825" s="51" t="s">
        <v>74</v>
      </c>
      <c r="C825" s="52">
        <v>44853.0</v>
      </c>
      <c r="D825" s="53" t="s">
        <v>183</v>
      </c>
      <c r="E825" s="54" t="s">
        <v>202</v>
      </c>
      <c r="F825" s="55" t="s">
        <v>108</v>
      </c>
      <c r="G825" s="55" t="s">
        <v>45</v>
      </c>
      <c r="H825" s="56">
        <v>35.6</v>
      </c>
      <c r="I825" s="57">
        <v>1.89</v>
      </c>
      <c r="J825" s="58"/>
      <c r="K825" s="59">
        <v>10.9</v>
      </c>
      <c r="L825" s="60">
        <v>6.0</v>
      </c>
      <c r="M825" s="61">
        <v>4.1</v>
      </c>
      <c r="N825" s="61">
        <v>3.4</v>
      </c>
      <c r="O825" s="62"/>
      <c r="P825" s="63"/>
      <c r="Q825" s="25"/>
      <c r="R825" s="25"/>
      <c r="S825" s="25"/>
      <c r="T825" s="25"/>
      <c r="U825" s="25"/>
      <c r="V825" s="22"/>
      <c r="W825" s="22"/>
    </row>
    <row r="826" ht="20.25" customHeight="1">
      <c r="A826" s="51" t="s">
        <v>174</v>
      </c>
      <c r="B826" s="51" t="s">
        <v>74</v>
      </c>
      <c r="C826" s="52">
        <v>44853.0</v>
      </c>
      <c r="D826" s="53" t="s">
        <v>183</v>
      </c>
      <c r="E826" s="54" t="s">
        <v>203</v>
      </c>
      <c r="F826" s="55" t="s">
        <v>108</v>
      </c>
      <c r="G826" s="55" t="s">
        <v>45</v>
      </c>
      <c r="H826" s="56">
        <v>37.2</v>
      </c>
      <c r="I826" s="57">
        <v>2.0</v>
      </c>
      <c r="J826" s="58"/>
      <c r="K826" s="59">
        <v>10.4</v>
      </c>
      <c r="L826" s="60">
        <v>6.0</v>
      </c>
      <c r="M826" s="61">
        <v>3.9</v>
      </c>
      <c r="N826" s="61">
        <v>3.5</v>
      </c>
      <c r="O826" s="62"/>
      <c r="P826" s="63"/>
      <c r="Q826" s="25"/>
      <c r="R826" s="25"/>
      <c r="S826" s="25"/>
      <c r="T826" s="25"/>
      <c r="U826" s="25"/>
      <c r="V826" s="22"/>
      <c r="W826" s="22"/>
    </row>
    <row r="827" ht="20.25" customHeight="1">
      <c r="A827" s="51" t="s">
        <v>174</v>
      </c>
      <c r="B827" s="51" t="s">
        <v>74</v>
      </c>
      <c r="C827" s="52">
        <v>44853.0</v>
      </c>
      <c r="D827" s="53" t="s">
        <v>183</v>
      </c>
      <c r="E827" s="54" t="s">
        <v>204</v>
      </c>
      <c r="F827" s="55" t="s">
        <v>108</v>
      </c>
      <c r="G827" s="55" t="s">
        <v>45</v>
      </c>
      <c r="H827" s="56">
        <v>42.3</v>
      </c>
      <c r="I827" s="57">
        <v>1.95</v>
      </c>
      <c r="J827" s="58"/>
      <c r="K827" s="59">
        <v>15.1</v>
      </c>
      <c r="L827" s="60">
        <v>5.0</v>
      </c>
      <c r="M827" s="61">
        <v>7.1</v>
      </c>
      <c r="N827" s="61">
        <v>3.3</v>
      </c>
      <c r="O827" s="62"/>
      <c r="P827" s="63"/>
      <c r="Q827" s="25"/>
      <c r="R827" s="25"/>
      <c r="S827" s="25"/>
      <c r="T827" s="25"/>
      <c r="U827" s="25"/>
      <c r="V827" s="22"/>
      <c r="W827" s="22"/>
    </row>
    <row r="828" ht="20.25" customHeight="1">
      <c r="A828" s="51" t="s">
        <v>174</v>
      </c>
      <c r="B828" s="51" t="s">
        <v>74</v>
      </c>
      <c r="C828" s="52">
        <v>44853.0</v>
      </c>
      <c r="D828" s="53" t="s">
        <v>175</v>
      </c>
      <c r="E828" s="54" t="s">
        <v>205</v>
      </c>
      <c r="F828" s="55" t="s">
        <v>27</v>
      </c>
      <c r="G828" s="55" t="s">
        <v>60</v>
      </c>
      <c r="H828" s="56">
        <v>22.0</v>
      </c>
      <c r="I828" s="57">
        <v>1.39</v>
      </c>
      <c r="J828" s="58"/>
      <c r="K828" s="59">
        <v>14.4</v>
      </c>
      <c r="L828" s="60">
        <v>5.0</v>
      </c>
      <c r="M828" s="61">
        <v>6.5</v>
      </c>
      <c r="N828" s="61">
        <v>2.5</v>
      </c>
      <c r="O828" s="62"/>
      <c r="P828" s="63"/>
      <c r="Q828" s="25"/>
      <c r="R828" s="25"/>
      <c r="S828" s="25"/>
      <c r="T828" s="25"/>
      <c r="U828" s="25"/>
      <c r="V828" s="22"/>
      <c r="W828" s="22"/>
    </row>
    <row r="829" ht="20.25" customHeight="1">
      <c r="A829" s="51" t="s">
        <v>174</v>
      </c>
      <c r="B829" s="51" t="s">
        <v>74</v>
      </c>
      <c r="C829" s="52">
        <v>44853.0</v>
      </c>
      <c r="D829" s="53" t="s">
        <v>175</v>
      </c>
      <c r="E829" s="54" t="s">
        <v>206</v>
      </c>
      <c r="F829" s="55" t="s">
        <v>27</v>
      </c>
      <c r="G829" s="55" t="s">
        <v>60</v>
      </c>
      <c r="H829" s="56">
        <v>18.2</v>
      </c>
      <c r="I829" s="57">
        <v>1.52</v>
      </c>
      <c r="J829" s="58"/>
      <c r="K829" s="59">
        <v>11.9</v>
      </c>
      <c r="L829" s="60">
        <v>6.0</v>
      </c>
      <c r="M829" s="61">
        <v>6.0</v>
      </c>
      <c r="N829" s="61">
        <v>2.5</v>
      </c>
      <c r="O829" s="62"/>
      <c r="P829" s="63"/>
      <c r="Q829" s="25"/>
      <c r="R829" s="25"/>
      <c r="S829" s="25"/>
      <c r="T829" s="25"/>
      <c r="U829" s="25"/>
      <c r="V829" s="22"/>
      <c r="W829" s="22"/>
    </row>
    <row r="830" ht="20.25" customHeight="1">
      <c r="A830" s="51" t="s">
        <v>174</v>
      </c>
      <c r="B830" s="51" t="s">
        <v>74</v>
      </c>
      <c r="C830" s="52">
        <v>44853.0</v>
      </c>
      <c r="D830" s="53" t="s">
        <v>175</v>
      </c>
      <c r="E830" s="54" t="s">
        <v>207</v>
      </c>
      <c r="F830" s="55" t="s">
        <v>27</v>
      </c>
      <c r="G830" s="55" t="s">
        <v>60</v>
      </c>
      <c r="H830" s="56">
        <v>9.3</v>
      </c>
      <c r="I830" s="57"/>
      <c r="J830" s="64" t="s">
        <v>80</v>
      </c>
      <c r="K830" s="59">
        <v>13.9</v>
      </c>
      <c r="L830" s="60">
        <v>6.0</v>
      </c>
      <c r="M830" s="61">
        <v>8.3</v>
      </c>
      <c r="N830" s="61">
        <v>3.4</v>
      </c>
      <c r="O830" s="62"/>
      <c r="P830" s="63"/>
      <c r="Q830" s="25"/>
      <c r="R830" s="25"/>
      <c r="S830" s="25"/>
      <c r="T830" s="25"/>
      <c r="U830" s="25"/>
      <c r="V830" s="22"/>
      <c r="W830" s="22"/>
    </row>
    <row r="831" ht="20.25" customHeight="1">
      <c r="A831" s="51" t="s">
        <v>174</v>
      </c>
      <c r="B831" s="51" t="s">
        <v>74</v>
      </c>
      <c r="C831" s="52">
        <v>44853.0</v>
      </c>
      <c r="D831" s="53" t="s">
        <v>175</v>
      </c>
      <c r="E831" s="54" t="s">
        <v>208</v>
      </c>
      <c r="F831" s="55" t="s">
        <v>27</v>
      </c>
      <c r="G831" s="55" t="s">
        <v>60</v>
      </c>
      <c r="H831" s="56">
        <v>10.9</v>
      </c>
      <c r="I831" s="57"/>
      <c r="J831" s="64" t="s">
        <v>80</v>
      </c>
      <c r="K831" s="59">
        <v>15.0</v>
      </c>
      <c r="L831" s="60">
        <v>6.0</v>
      </c>
      <c r="M831" s="61">
        <v>8.8</v>
      </c>
      <c r="N831" s="61">
        <v>4.0</v>
      </c>
      <c r="O831" s="62"/>
      <c r="P831" s="63"/>
      <c r="Q831" s="25"/>
      <c r="R831" s="25"/>
      <c r="S831" s="25"/>
      <c r="T831" s="25"/>
      <c r="U831" s="25"/>
      <c r="V831" s="22"/>
      <c r="W831" s="22"/>
    </row>
    <row r="832" ht="20.25" customHeight="1">
      <c r="A832" s="51" t="s">
        <v>174</v>
      </c>
      <c r="B832" s="51" t="s">
        <v>74</v>
      </c>
      <c r="C832" s="52">
        <v>44853.0</v>
      </c>
      <c r="D832" s="53" t="s">
        <v>175</v>
      </c>
      <c r="E832" s="54" t="s">
        <v>209</v>
      </c>
      <c r="F832" s="55" t="s">
        <v>27</v>
      </c>
      <c r="G832" s="55" t="s">
        <v>60</v>
      </c>
      <c r="H832" s="56">
        <v>19.0</v>
      </c>
      <c r="I832" s="57">
        <v>1.39</v>
      </c>
      <c r="J832" s="58"/>
      <c r="K832" s="59">
        <v>12.5</v>
      </c>
      <c r="L832" s="60">
        <v>5.0</v>
      </c>
      <c r="M832" s="61">
        <v>7.3</v>
      </c>
      <c r="N832" s="61">
        <v>3.1</v>
      </c>
      <c r="O832" s="62"/>
      <c r="P832" s="63"/>
      <c r="Q832" s="25"/>
      <c r="R832" s="25"/>
      <c r="S832" s="25"/>
      <c r="T832" s="25"/>
      <c r="U832" s="25"/>
      <c r="V832" s="22"/>
      <c r="W832" s="22"/>
    </row>
    <row r="833" ht="20.25" customHeight="1">
      <c r="A833" s="51" t="s">
        <v>174</v>
      </c>
      <c r="B833" s="51" t="s">
        <v>74</v>
      </c>
      <c r="C833" s="52">
        <v>44853.0</v>
      </c>
      <c r="D833" s="53" t="s">
        <v>175</v>
      </c>
      <c r="E833" s="54" t="s">
        <v>210</v>
      </c>
      <c r="F833" s="55" t="s">
        <v>27</v>
      </c>
      <c r="G833" s="55" t="s">
        <v>60</v>
      </c>
      <c r="H833" s="56">
        <v>20.0</v>
      </c>
      <c r="I833" s="57">
        <v>1.45</v>
      </c>
      <c r="J833" s="58"/>
      <c r="K833" s="59">
        <v>14.0</v>
      </c>
      <c r="L833" s="60">
        <v>5.0</v>
      </c>
      <c r="M833" s="61">
        <v>5.4</v>
      </c>
      <c r="N833" s="61">
        <v>2.4</v>
      </c>
      <c r="O833" s="62"/>
      <c r="P833" s="63"/>
      <c r="Q833" s="25"/>
      <c r="R833" s="25"/>
      <c r="S833" s="25"/>
      <c r="T833" s="25"/>
      <c r="U833" s="25"/>
      <c r="V833" s="22"/>
      <c r="W833" s="22"/>
    </row>
    <row r="834" ht="20.25" customHeight="1">
      <c r="A834" s="51" t="s">
        <v>174</v>
      </c>
      <c r="B834" s="51" t="s">
        <v>74</v>
      </c>
      <c r="C834" s="52">
        <v>44853.0</v>
      </c>
      <c r="D834" s="53" t="s">
        <v>175</v>
      </c>
      <c r="E834" s="54" t="s">
        <v>211</v>
      </c>
      <c r="F834" s="55" t="s">
        <v>27</v>
      </c>
      <c r="G834" s="55" t="s">
        <v>60</v>
      </c>
      <c r="H834" s="56">
        <v>20.2</v>
      </c>
      <c r="I834" s="57">
        <v>1.58</v>
      </c>
      <c r="J834" s="58"/>
      <c r="K834" s="59">
        <v>11.2</v>
      </c>
      <c r="L834" s="60">
        <v>4.0</v>
      </c>
      <c r="M834" s="61">
        <v>7.2</v>
      </c>
      <c r="N834" s="61">
        <v>3.2</v>
      </c>
      <c r="O834" s="62"/>
      <c r="P834" s="63"/>
      <c r="Q834" s="25"/>
      <c r="R834" s="25"/>
      <c r="S834" s="25"/>
      <c r="T834" s="25"/>
      <c r="U834" s="25"/>
      <c r="V834" s="22"/>
      <c r="W834" s="22"/>
    </row>
    <row r="835" ht="20.25" customHeight="1">
      <c r="A835" s="51" t="s">
        <v>174</v>
      </c>
      <c r="B835" s="51" t="s">
        <v>74</v>
      </c>
      <c r="C835" s="52">
        <v>44853.0</v>
      </c>
      <c r="D835" s="53" t="s">
        <v>183</v>
      </c>
      <c r="E835" s="54" t="s">
        <v>212</v>
      </c>
      <c r="F835" s="55" t="s">
        <v>108</v>
      </c>
      <c r="G835" s="55" t="s">
        <v>60</v>
      </c>
      <c r="H835" s="56">
        <v>16.4</v>
      </c>
      <c r="I835" s="57">
        <v>1.88</v>
      </c>
      <c r="J835" s="58"/>
      <c r="K835" s="59">
        <v>13.2</v>
      </c>
      <c r="L835" s="60">
        <v>6.0</v>
      </c>
      <c r="M835" s="61">
        <v>5.0</v>
      </c>
      <c r="N835" s="61">
        <v>4.4</v>
      </c>
      <c r="O835" s="62"/>
      <c r="P835" s="63"/>
      <c r="Q835" s="25"/>
      <c r="R835" s="25"/>
      <c r="S835" s="25"/>
      <c r="T835" s="25"/>
      <c r="U835" s="25"/>
      <c r="V835" s="22"/>
      <c r="W835" s="22"/>
    </row>
    <row r="836" ht="20.25" customHeight="1">
      <c r="A836" s="51" t="s">
        <v>174</v>
      </c>
      <c r="B836" s="51" t="s">
        <v>74</v>
      </c>
      <c r="C836" s="52">
        <v>44853.0</v>
      </c>
      <c r="D836" s="53" t="s">
        <v>183</v>
      </c>
      <c r="E836" s="54" t="s">
        <v>213</v>
      </c>
      <c r="F836" s="55" t="s">
        <v>108</v>
      </c>
      <c r="G836" s="55" t="s">
        <v>60</v>
      </c>
      <c r="H836" s="56">
        <v>20.1</v>
      </c>
      <c r="I836" s="57">
        <v>1.56</v>
      </c>
      <c r="J836" s="58"/>
      <c r="K836" s="59">
        <v>10.8</v>
      </c>
      <c r="L836" s="60">
        <v>5.0</v>
      </c>
      <c r="M836" s="61">
        <v>4.1</v>
      </c>
      <c r="N836" s="61">
        <v>3.8</v>
      </c>
      <c r="O836" s="62"/>
      <c r="P836" s="63"/>
      <c r="Q836" s="25"/>
      <c r="R836" s="25"/>
      <c r="S836" s="25"/>
      <c r="T836" s="25"/>
      <c r="U836" s="25"/>
      <c r="V836" s="22"/>
      <c r="W836" s="22"/>
    </row>
    <row r="837" ht="20.25" customHeight="1">
      <c r="A837" s="51" t="s">
        <v>174</v>
      </c>
      <c r="B837" s="51" t="s">
        <v>74</v>
      </c>
      <c r="C837" s="52">
        <v>44853.0</v>
      </c>
      <c r="D837" s="53" t="s">
        <v>183</v>
      </c>
      <c r="E837" s="54" t="s">
        <v>214</v>
      </c>
      <c r="F837" s="55" t="s">
        <v>108</v>
      </c>
      <c r="G837" s="55" t="s">
        <v>60</v>
      </c>
      <c r="H837" s="56">
        <v>21.8</v>
      </c>
      <c r="I837" s="57">
        <v>1.55</v>
      </c>
      <c r="J837" s="58"/>
      <c r="K837" s="59">
        <v>13.5</v>
      </c>
      <c r="L837" s="60">
        <v>5.0</v>
      </c>
      <c r="M837" s="61">
        <v>6.1</v>
      </c>
      <c r="N837" s="61">
        <v>3.9</v>
      </c>
      <c r="O837" s="62"/>
      <c r="P837" s="63"/>
      <c r="Q837" s="25"/>
      <c r="R837" s="25"/>
      <c r="S837" s="25"/>
      <c r="T837" s="25"/>
      <c r="U837" s="25"/>
      <c r="V837" s="22"/>
      <c r="W837" s="22"/>
    </row>
    <row r="838" ht="20.25" customHeight="1">
      <c r="A838" s="51" t="s">
        <v>174</v>
      </c>
      <c r="B838" s="51" t="s">
        <v>74</v>
      </c>
      <c r="C838" s="52">
        <v>44853.0</v>
      </c>
      <c r="D838" s="53" t="s">
        <v>183</v>
      </c>
      <c r="E838" s="54" t="s">
        <v>215</v>
      </c>
      <c r="F838" s="55" t="s">
        <v>108</v>
      </c>
      <c r="G838" s="55" t="s">
        <v>60</v>
      </c>
      <c r="H838" s="56">
        <v>19.2</v>
      </c>
      <c r="I838" s="57">
        <v>1.56</v>
      </c>
      <c r="J838" s="58"/>
      <c r="K838" s="59">
        <v>13.6</v>
      </c>
      <c r="L838" s="60">
        <v>6.0</v>
      </c>
      <c r="M838" s="61">
        <v>5.1</v>
      </c>
      <c r="N838" s="61">
        <v>4.3</v>
      </c>
      <c r="O838" s="62"/>
      <c r="P838" s="63"/>
      <c r="Q838" s="25"/>
      <c r="R838" s="25"/>
      <c r="S838" s="25"/>
      <c r="T838" s="25"/>
      <c r="U838" s="25"/>
      <c r="V838" s="22"/>
      <c r="W838" s="22"/>
    </row>
    <row r="839" ht="20.25" customHeight="1">
      <c r="A839" s="51" t="s">
        <v>174</v>
      </c>
      <c r="B839" s="51" t="s">
        <v>74</v>
      </c>
      <c r="C839" s="52">
        <v>44853.0</v>
      </c>
      <c r="D839" s="53" t="s">
        <v>183</v>
      </c>
      <c r="E839" s="54" t="s">
        <v>216</v>
      </c>
      <c r="F839" s="55" t="s">
        <v>108</v>
      </c>
      <c r="G839" s="55" t="s">
        <v>60</v>
      </c>
      <c r="H839" s="56">
        <v>11.7</v>
      </c>
      <c r="I839" s="57"/>
      <c r="J839" s="64" t="s">
        <v>80</v>
      </c>
      <c r="K839" s="59">
        <v>13.6</v>
      </c>
      <c r="L839" s="60">
        <v>7.0</v>
      </c>
      <c r="M839" s="61">
        <v>5.2</v>
      </c>
      <c r="N839" s="61">
        <v>3.3</v>
      </c>
      <c r="O839" s="62"/>
      <c r="P839" s="63"/>
      <c r="Q839" s="25"/>
      <c r="R839" s="25"/>
      <c r="S839" s="25"/>
      <c r="T839" s="25"/>
      <c r="U839" s="25"/>
      <c r="V839" s="22"/>
      <c r="W839" s="22"/>
    </row>
    <row r="840" ht="20.25" customHeight="1">
      <c r="A840" s="51" t="s">
        <v>174</v>
      </c>
      <c r="B840" s="51" t="s">
        <v>74</v>
      </c>
      <c r="C840" s="52">
        <v>44853.0</v>
      </c>
      <c r="D840" s="53" t="s">
        <v>183</v>
      </c>
      <c r="E840" s="54" t="s">
        <v>217</v>
      </c>
      <c r="F840" s="55" t="s">
        <v>108</v>
      </c>
      <c r="G840" s="55" t="s">
        <v>60</v>
      </c>
      <c r="H840" s="56">
        <v>19.7</v>
      </c>
      <c r="I840" s="57">
        <v>1.44</v>
      </c>
      <c r="J840" s="58"/>
      <c r="K840" s="59">
        <v>13.0</v>
      </c>
      <c r="L840" s="60">
        <v>5.0</v>
      </c>
      <c r="M840" s="61">
        <v>5.0</v>
      </c>
      <c r="N840" s="61">
        <v>3.9</v>
      </c>
      <c r="O840" s="62"/>
      <c r="P840" s="63"/>
      <c r="Q840" s="25"/>
      <c r="R840" s="25"/>
      <c r="S840" s="25"/>
      <c r="T840" s="25"/>
      <c r="U840" s="25"/>
      <c r="V840" s="22"/>
      <c r="W840" s="22"/>
    </row>
    <row r="841" ht="20.25" customHeight="1">
      <c r="A841" s="51" t="s">
        <v>174</v>
      </c>
      <c r="B841" s="51" t="s">
        <v>74</v>
      </c>
      <c r="C841" s="52">
        <v>44853.0</v>
      </c>
      <c r="D841" s="53" t="s">
        <v>183</v>
      </c>
      <c r="E841" s="54" t="s">
        <v>218</v>
      </c>
      <c r="F841" s="55" t="s">
        <v>108</v>
      </c>
      <c r="G841" s="55" t="s">
        <v>60</v>
      </c>
      <c r="H841" s="56">
        <v>16.7</v>
      </c>
      <c r="I841" s="57">
        <v>1.88</v>
      </c>
      <c r="J841" s="58"/>
      <c r="K841" s="59">
        <v>11.3</v>
      </c>
      <c r="L841" s="60">
        <v>6.0</v>
      </c>
      <c r="M841" s="61">
        <v>4.5</v>
      </c>
      <c r="N841" s="61">
        <v>3.6</v>
      </c>
      <c r="O841" s="62"/>
      <c r="P841" s="63"/>
      <c r="Q841" s="25"/>
      <c r="R841" s="25"/>
      <c r="S841" s="25"/>
      <c r="T841" s="25"/>
      <c r="U841" s="25"/>
      <c r="V841" s="22"/>
      <c r="W841" s="22"/>
    </row>
    <row r="842" ht="20.25" customHeight="1">
      <c r="A842" s="51" t="s">
        <v>174</v>
      </c>
      <c r="B842" s="51" t="s">
        <v>75</v>
      </c>
      <c r="C842" s="52">
        <v>44860.0</v>
      </c>
      <c r="D842" s="53" t="s">
        <v>175</v>
      </c>
      <c r="E842" s="54" t="s">
        <v>176</v>
      </c>
      <c r="F842" s="55" t="s">
        <v>27</v>
      </c>
      <c r="G842" s="55" t="s">
        <v>28</v>
      </c>
      <c r="H842" s="56">
        <v>31.2</v>
      </c>
      <c r="I842" s="57">
        <v>1.29</v>
      </c>
      <c r="J842" s="58"/>
      <c r="K842" s="59">
        <v>14.0</v>
      </c>
      <c r="L842" s="60">
        <v>7.0</v>
      </c>
      <c r="M842" s="61">
        <v>6.5</v>
      </c>
      <c r="N842" s="61">
        <v>3.0</v>
      </c>
      <c r="O842" s="62"/>
      <c r="P842" s="65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1" t="s">
        <v>174</v>
      </c>
      <c r="B843" s="51" t="s">
        <v>75</v>
      </c>
      <c r="C843" s="52">
        <v>44860.0</v>
      </c>
      <c r="D843" s="53" t="s">
        <v>175</v>
      </c>
      <c r="E843" s="54" t="s">
        <v>177</v>
      </c>
      <c r="F843" s="55" t="s">
        <v>27</v>
      </c>
      <c r="G843" s="55" t="s">
        <v>28</v>
      </c>
      <c r="H843" s="56">
        <v>34.8</v>
      </c>
      <c r="I843" s="57">
        <v>1.47</v>
      </c>
      <c r="J843" s="58"/>
      <c r="K843" s="59">
        <v>15.5</v>
      </c>
      <c r="L843" s="60">
        <v>8.0</v>
      </c>
      <c r="M843" s="61">
        <v>6.7</v>
      </c>
      <c r="N843" s="61">
        <v>4.0</v>
      </c>
      <c r="O843" s="62"/>
      <c r="P843" s="65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1" t="s">
        <v>174</v>
      </c>
      <c r="B844" s="51" t="s">
        <v>75</v>
      </c>
      <c r="C844" s="52">
        <v>44860.0</v>
      </c>
      <c r="D844" s="53" t="s">
        <v>175</v>
      </c>
      <c r="E844" s="54" t="s">
        <v>178</v>
      </c>
      <c r="F844" s="55" t="s">
        <v>27</v>
      </c>
      <c r="G844" s="55" t="s">
        <v>28</v>
      </c>
      <c r="H844" s="56">
        <v>39.2</v>
      </c>
      <c r="I844" s="57">
        <v>1.7</v>
      </c>
      <c r="J844" s="58"/>
      <c r="K844" s="59">
        <v>18.4</v>
      </c>
      <c r="L844" s="60">
        <v>7.0</v>
      </c>
      <c r="M844" s="61">
        <v>11.4</v>
      </c>
      <c r="N844" s="61">
        <v>6.9</v>
      </c>
      <c r="O844" s="62"/>
      <c r="P844" s="65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1" t="s">
        <v>174</v>
      </c>
      <c r="B845" s="51" t="s">
        <v>75</v>
      </c>
      <c r="C845" s="52">
        <v>44860.0</v>
      </c>
      <c r="D845" s="53" t="s">
        <v>175</v>
      </c>
      <c r="E845" s="54" t="s">
        <v>179</v>
      </c>
      <c r="F845" s="55" t="s">
        <v>27</v>
      </c>
      <c r="G845" s="55" t="s">
        <v>28</v>
      </c>
      <c r="H845" s="56">
        <v>40.6</v>
      </c>
      <c r="I845" s="57">
        <v>1.57</v>
      </c>
      <c r="J845" s="58"/>
      <c r="K845" s="59">
        <v>11.4</v>
      </c>
      <c r="L845" s="60">
        <v>6.0</v>
      </c>
      <c r="M845" s="61">
        <v>6.4</v>
      </c>
      <c r="N845" s="61">
        <v>3.2</v>
      </c>
      <c r="O845" s="62"/>
      <c r="P845" s="65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1" t="s">
        <v>174</v>
      </c>
      <c r="B846" s="51" t="s">
        <v>75</v>
      </c>
      <c r="C846" s="52">
        <v>44860.0</v>
      </c>
      <c r="D846" s="53" t="s">
        <v>175</v>
      </c>
      <c r="E846" s="54" t="s">
        <v>180</v>
      </c>
      <c r="F846" s="55" t="s">
        <v>27</v>
      </c>
      <c r="G846" s="55" t="s">
        <v>28</v>
      </c>
      <c r="H846" s="56">
        <v>36.2</v>
      </c>
      <c r="I846" s="57">
        <v>1.5</v>
      </c>
      <c r="J846" s="58"/>
      <c r="K846" s="59">
        <v>14.6</v>
      </c>
      <c r="L846" s="60">
        <v>7.0</v>
      </c>
      <c r="M846" s="61">
        <v>7.3</v>
      </c>
      <c r="N846" s="61">
        <v>3.4</v>
      </c>
      <c r="O846" s="62"/>
      <c r="P846" s="65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1" t="s">
        <v>174</v>
      </c>
      <c r="B847" s="51" t="s">
        <v>75</v>
      </c>
      <c r="C847" s="52">
        <v>44860.0</v>
      </c>
      <c r="D847" s="53" t="s">
        <v>175</v>
      </c>
      <c r="E847" s="54" t="s">
        <v>181</v>
      </c>
      <c r="F847" s="55" t="s">
        <v>27</v>
      </c>
      <c r="G847" s="55" t="s">
        <v>28</v>
      </c>
      <c r="H847" s="56">
        <v>42.9</v>
      </c>
      <c r="I847" s="57">
        <v>1.41</v>
      </c>
      <c r="J847" s="58"/>
      <c r="K847" s="59">
        <v>13.1</v>
      </c>
      <c r="L847" s="60">
        <v>6.0</v>
      </c>
      <c r="M847" s="61">
        <v>7.5</v>
      </c>
      <c r="N847" s="61">
        <v>3.0</v>
      </c>
      <c r="O847" s="62"/>
      <c r="P847" s="65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1" t="s">
        <v>174</v>
      </c>
      <c r="B848" s="51" t="s">
        <v>75</v>
      </c>
      <c r="C848" s="52">
        <v>44860.0</v>
      </c>
      <c r="D848" s="53" t="s">
        <v>175</v>
      </c>
      <c r="E848" s="54" t="s">
        <v>182</v>
      </c>
      <c r="F848" s="55" t="s">
        <v>27</v>
      </c>
      <c r="G848" s="55" t="s">
        <v>28</v>
      </c>
      <c r="H848" s="56">
        <v>42.4</v>
      </c>
      <c r="I848" s="57">
        <v>1.69</v>
      </c>
      <c r="J848" s="58"/>
      <c r="K848" s="59">
        <v>11.0</v>
      </c>
      <c r="L848" s="60">
        <v>6.0</v>
      </c>
      <c r="M848" s="61">
        <v>5.7</v>
      </c>
      <c r="N848" s="61">
        <v>2.7</v>
      </c>
      <c r="O848" s="62"/>
      <c r="P848" s="65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1" t="s">
        <v>174</v>
      </c>
      <c r="B849" s="51" t="s">
        <v>75</v>
      </c>
      <c r="C849" s="52">
        <v>44860.0</v>
      </c>
      <c r="D849" s="53" t="s">
        <v>183</v>
      </c>
      <c r="E849" s="54" t="s">
        <v>184</v>
      </c>
      <c r="F849" s="55" t="s">
        <v>108</v>
      </c>
      <c r="G849" s="55" t="s">
        <v>28</v>
      </c>
      <c r="H849" s="56">
        <v>40.4</v>
      </c>
      <c r="I849" s="57">
        <v>1.84</v>
      </c>
      <c r="J849" s="58"/>
      <c r="K849" s="59">
        <v>12.5</v>
      </c>
      <c r="L849" s="60">
        <v>8.0</v>
      </c>
      <c r="M849" s="61">
        <v>4.8</v>
      </c>
      <c r="N849" s="61">
        <v>4.1</v>
      </c>
      <c r="O849" s="62"/>
      <c r="P849" s="65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1" t="s">
        <v>174</v>
      </c>
      <c r="B850" s="51" t="s">
        <v>75</v>
      </c>
      <c r="C850" s="52">
        <v>44860.0</v>
      </c>
      <c r="D850" s="53" t="s">
        <v>183</v>
      </c>
      <c r="E850" s="54" t="s">
        <v>185</v>
      </c>
      <c r="F850" s="55" t="s">
        <v>108</v>
      </c>
      <c r="G850" s="55" t="s">
        <v>28</v>
      </c>
      <c r="H850" s="56">
        <v>37.5</v>
      </c>
      <c r="I850" s="57">
        <v>1.55</v>
      </c>
      <c r="J850" s="58"/>
      <c r="K850" s="59">
        <v>13.2</v>
      </c>
      <c r="L850" s="60">
        <v>8.0</v>
      </c>
      <c r="M850" s="61">
        <v>5.8</v>
      </c>
      <c r="N850" s="61">
        <v>4.3</v>
      </c>
      <c r="O850" s="62"/>
      <c r="P850" s="65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1" t="s">
        <v>174</v>
      </c>
      <c r="B851" s="51" t="s">
        <v>75</v>
      </c>
      <c r="C851" s="52">
        <v>44860.0</v>
      </c>
      <c r="D851" s="53" t="s">
        <v>183</v>
      </c>
      <c r="E851" s="54" t="s">
        <v>186</v>
      </c>
      <c r="F851" s="55" t="s">
        <v>108</v>
      </c>
      <c r="G851" s="55" t="s">
        <v>28</v>
      </c>
      <c r="H851" s="56">
        <v>32.1</v>
      </c>
      <c r="I851" s="57">
        <v>1.73</v>
      </c>
      <c r="J851" s="58"/>
      <c r="K851" s="59">
        <v>19.2</v>
      </c>
      <c r="L851" s="60">
        <v>10.0</v>
      </c>
      <c r="M851" s="61">
        <v>9.2</v>
      </c>
      <c r="N851" s="61">
        <v>5.8</v>
      </c>
      <c r="O851" s="62"/>
      <c r="P851" s="65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1" t="s">
        <v>174</v>
      </c>
      <c r="B852" s="51" t="s">
        <v>75</v>
      </c>
      <c r="C852" s="52">
        <v>44860.0</v>
      </c>
      <c r="D852" s="53" t="s">
        <v>183</v>
      </c>
      <c r="E852" s="54" t="s">
        <v>187</v>
      </c>
      <c r="F852" s="55" t="s">
        <v>108</v>
      </c>
      <c r="G852" s="55" t="s">
        <v>28</v>
      </c>
      <c r="H852" s="56">
        <v>39.7</v>
      </c>
      <c r="I852" s="57">
        <v>1.89</v>
      </c>
      <c r="J852" s="58"/>
      <c r="K852" s="59">
        <v>11.7</v>
      </c>
      <c r="L852" s="60">
        <v>7.0</v>
      </c>
      <c r="M852" s="61">
        <v>4.9</v>
      </c>
      <c r="N852" s="61">
        <v>3.5</v>
      </c>
      <c r="O852" s="62"/>
      <c r="P852" s="65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1" t="s">
        <v>174</v>
      </c>
      <c r="B853" s="51" t="s">
        <v>75</v>
      </c>
      <c r="C853" s="52">
        <v>44860.0</v>
      </c>
      <c r="D853" s="53" t="s">
        <v>183</v>
      </c>
      <c r="E853" s="54" t="s">
        <v>188</v>
      </c>
      <c r="F853" s="55" t="s">
        <v>108</v>
      </c>
      <c r="G853" s="55" t="s">
        <v>28</v>
      </c>
      <c r="H853" s="56">
        <v>43.9</v>
      </c>
      <c r="I853" s="57">
        <v>1.8</v>
      </c>
      <c r="J853" s="58"/>
      <c r="K853" s="59">
        <v>10.4</v>
      </c>
      <c r="L853" s="60">
        <v>9.0</v>
      </c>
      <c r="M853" s="61">
        <v>4.6</v>
      </c>
      <c r="N853" s="61">
        <v>3.5</v>
      </c>
      <c r="O853" s="62"/>
      <c r="P853" s="65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1" t="s">
        <v>174</v>
      </c>
      <c r="B854" s="51" t="s">
        <v>75</v>
      </c>
      <c r="C854" s="52">
        <v>44860.0</v>
      </c>
      <c r="D854" s="53" t="s">
        <v>183</v>
      </c>
      <c r="E854" s="54" t="s">
        <v>189</v>
      </c>
      <c r="F854" s="55" t="s">
        <v>108</v>
      </c>
      <c r="G854" s="55" t="s">
        <v>28</v>
      </c>
      <c r="H854" s="56">
        <v>51.1</v>
      </c>
      <c r="I854" s="57">
        <v>2.23</v>
      </c>
      <c r="J854" s="58"/>
      <c r="K854" s="59">
        <v>12.4</v>
      </c>
      <c r="L854" s="60">
        <v>8.0</v>
      </c>
      <c r="M854" s="61">
        <v>6.1</v>
      </c>
      <c r="N854" s="61">
        <v>4.1</v>
      </c>
      <c r="O854" s="62"/>
      <c r="P854" s="65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1" t="s">
        <v>174</v>
      </c>
      <c r="B855" s="51" t="s">
        <v>75</v>
      </c>
      <c r="C855" s="52">
        <v>44860.0</v>
      </c>
      <c r="D855" s="53" t="s">
        <v>183</v>
      </c>
      <c r="E855" s="54" t="s">
        <v>190</v>
      </c>
      <c r="F855" s="55" t="s">
        <v>108</v>
      </c>
      <c r="G855" s="55" t="s">
        <v>28</v>
      </c>
      <c r="H855" s="56">
        <v>29.9</v>
      </c>
      <c r="I855" s="57">
        <v>1.84</v>
      </c>
      <c r="J855" s="58"/>
      <c r="K855" s="59">
        <v>12.2</v>
      </c>
      <c r="L855" s="60">
        <v>8.0</v>
      </c>
      <c r="M855" s="61">
        <v>4.0</v>
      </c>
      <c r="N855" s="61">
        <v>4.1</v>
      </c>
      <c r="O855" s="62"/>
      <c r="P855" s="65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1" t="s">
        <v>174</v>
      </c>
      <c r="B856" s="51" t="s">
        <v>75</v>
      </c>
      <c r="C856" s="52">
        <v>44860.0</v>
      </c>
      <c r="D856" s="53" t="s">
        <v>175</v>
      </c>
      <c r="E856" s="54" t="s">
        <v>191</v>
      </c>
      <c r="F856" s="55" t="s">
        <v>27</v>
      </c>
      <c r="G856" s="55" t="s">
        <v>45</v>
      </c>
      <c r="H856" s="56">
        <v>29.8</v>
      </c>
      <c r="I856" s="57">
        <v>1.65</v>
      </c>
      <c r="J856" s="58"/>
      <c r="K856" s="59">
        <v>13.9</v>
      </c>
      <c r="L856" s="60">
        <v>7.0</v>
      </c>
      <c r="M856" s="61">
        <v>6.9</v>
      </c>
      <c r="N856" s="61">
        <v>3.2</v>
      </c>
      <c r="O856" s="62"/>
      <c r="P856" s="65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1" t="s">
        <v>174</v>
      </c>
      <c r="B857" s="51" t="s">
        <v>75</v>
      </c>
      <c r="C857" s="52">
        <v>44860.0</v>
      </c>
      <c r="D857" s="53" t="s">
        <v>175</v>
      </c>
      <c r="E857" s="54" t="s">
        <v>192</v>
      </c>
      <c r="F857" s="55" t="s">
        <v>27</v>
      </c>
      <c r="G857" s="55" t="s">
        <v>45</v>
      </c>
      <c r="H857" s="56">
        <v>23.6</v>
      </c>
      <c r="I857" s="57">
        <v>1.28</v>
      </c>
      <c r="J857" s="58"/>
      <c r="K857" s="59">
        <v>13.3</v>
      </c>
      <c r="L857" s="60">
        <v>6.0</v>
      </c>
      <c r="M857" s="61">
        <v>7.1</v>
      </c>
      <c r="N857" s="61">
        <v>4.1</v>
      </c>
      <c r="O857" s="62"/>
      <c r="P857" s="65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1" t="s">
        <v>174</v>
      </c>
      <c r="B858" s="51" t="s">
        <v>75</v>
      </c>
      <c r="C858" s="52">
        <v>44860.0</v>
      </c>
      <c r="D858" s="53" t="s">
        <v>175</v>
      </c>
      <c r="E858" s="54" t="s">
        <v>193</v>
      </c>
      <c r="F858" s="55" t="s">
        <v>27</v>
      </c>
      <c r="G858" s="55" t="s">
        <v>45</v>
      </c>
      <c r="H858" s="56">
        <v>18.7</v>
      </c>
      <c r="I858" s="57">
        <v>1.31</v>
      </c>
      <c r="J858" s="58"/>
      <c r="K858" s="59">
        <v>11.2</v>
      </c>
      <c r="L858" s="60">
        <v>6.0</v>
      </c>
      <c r="M858" s="61">
        <v>6.4</v>
      </c>
      <c r="N858" s="61">
        <v>3.1</v>
      </c>
      <c r="O858" s="62"/>
      <c r="P858" s="65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1" t="s">
        <v>174</v>
      </c>
      <c r="B859" s="51" t="s">
        <v>75</v>
      </c>
      <c r="C859" s="52">
        <v>44860.0</v>
      </c>
      <c r="D859" s="53" t="s">
        <v>175</v>
      </c>
      <c r="E859" s="54" t="s">
        <v>194</v>
      </c>
      <c r="F859" s="55" t="s">
        <v>27</v>
      </c>
      <c r="G859" s="55" t="s">
        <v>45</v>
      </c>
      <c r="H859" s="56">
        <v>34.2</v>
      </c>
      <c r="I859" s="57">
        <v>1.7</v>
      </c>
      <c r="J859" s="58"/>
      <c r="K859" s="59">
        <v>11.9</v>
      </c>
      <c r="L859" s="60">
        <v>6.0</v>
      </c>
      <c r="M859" s="61">
        <v>7.3</v>
      </c>
      <c r="N859" s="61">
        <v>3.1</v>
      </c>
      <c r="O859" s="62"/>
      <c r="P859" s="65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1" t="s">
        <v>174</v>
      </c>
      <c r="B860" s="51" t="s">
        <v>75</v>
      </c>
      <c r="C860" s="52">
        <v>44860.0</v>
      </c>
      <c r="D860" s="53" t="s">
        <v>175</v>
      </c>
      <c r="E860" s="54" t="s">
        <v>195</v>
      </c>
      <c r="F860" s="55" t="s">
        <v>27</v>
      </c>
      <c r="G860" s="55" t="s">
        <v>45</v>
      </c>
      <c r="H860" s="56">
        <v>26.5</v>
      </c>
      <c r="I860" s="57">
        <v>1.19</v>
      </c>
      <c r="J860" s="58"/>
      <c r="K860" s="59">
        <v>12.4</v>
      </c>
      <c r="L860" s="60">
        <v>6.0</v>
      </c>
      <c r="M860" s="61">
        <v>6.6</v>
      </c>
      <c r="N860" s="61">
        <v>3.1</v>
      </c>
      <c r="O860" s="62"/>
      <c r="P860" s="65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1" t="s">
        <v>174</v>
      </c>
      <c r="B861" s="51" t="s">
        <v>75</v>
      </c>
      <c r="C861" s="52">
        <v>44860.0</v>
      </c>
      <c r="D861" s="53" t="s">
        <v>175</v>
      </c>
      <c r="E861" s="54" t="s">
        <v>196</v>
      </c>
      <c r="F861" s="55" t="s">
        <v>27</v>
      </c>
      <c r="G861" s="55" t="s">
        <v>45</v>
      </c>
      <c r="H861" s="56">
        <v>39.3</v>
      </c>
      <c r="I861" s="57">
        <v>1.73</v>
      </c>
      <c r="J861" s="58"/>
      <c r="K861" s="59">
        <v>11.6</v>
      </c>
      <c r="L861" s="60">
        <v>6.0</v>
      </c>
      <c r="M861" s="61">
        <v>7.0</v>
      </c>
      <c r="N861" s="61">
        <v>3.0</v>
      </c>
      <c r="O861" s="62"/>
      <c r="P861" s="65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1" t="s">
        <v>174</v>
      </c>
      <c r="B862" s="51" t="s">
        <v>75</v>
      </c>
      <c r="C862" s="52">
        <v>44860.0</v>
      </c>
      <c r="D862" s="53" t="s">
        <v>175</v>
      </c>
      <c r="E862" s="54" t="s">
        <v>197</v>
      </c>
      <c r="F862" s="55" t="s">
        <v>27</v>
      </c>
      <c r="G862" s="55" t="s">
        <v>45</v>
      </c>
      <c r="H862" s="56">
        <v>23.7</v>
      </c>
      <c r="I862" s="57">
        <v>1.59</v>
      </c>
      <c r="J862" s="58"/>
      <c r="K862" s="59">
        <v>13.9</v>
      </c>
      <c r="L862" s="60">
        <v>7.0</v>
      </c>
      <c r="M862" s="61">
        <v>8.1</v>
      </c>
      <c r="N862" s="61">
        <v>3.4</v>
      </c>
      <c r="O862" s="62"/>
      <c r="P862" s="65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1" t="s">
        <v>174</v>
      </c>
      <c r="B863" s="51" t="s">
        <v>75</v>
      </c>
      <c r="C863" s="52">
        <v>44860.0</v>
      </c>
      <c r="D863" s="53" t="s">
        <v>183</v>
      </c>
      <c r="E863" s="54" t="s">
        <v>198</v>
      </c>
      <c r="F863" s="55" t="s">
        <v>108</v>
      </c>
      <c r="G863" s="55" t="s">
        <v>45</v>
      </c>
      <c r="H863" s="56">
        <v>41.6</v>
      </c>
      <c r="I863" s="57">
        <v>1.92</v>
      </c>
      <c r="J863" s="58"/>
      <c r="K863" s="59">
        <v>11.6</v>
      </c>
      <c r="L863" s="60">
        <v>7.0</v>
      </c>
      <c r="M863" s="61">
        <v>4.5</v>
      </c>
      <c r="N863" s="61">
        <v>3.5</v>
      </c>
      <c r="O863" s="62"/>
      <c r="P863" s="65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1" t="s">
        <v>174</v>
      </c>
      <c r="B864" s="51" t="s">
        <v>75</v>
      </c>
      <c r="C864" s="52">
        <v>44860.0</v>
      </c>
      <c r="D864" s="53" t="s">
        <v>183</v>
      </c>
      <c r="E864" s="54" t="s">
        <v>199</v>
      </c>
      <c r="F864" s="55" t="s">
        <v>108</v>
      </c>
      <c r="G864" s="55" t="s">
        <v>45</v>
      </c>
      <c r="H864" s="56">
        <v>17.9</v>
      </c>
      <c r="I864" s="57">
        <v>1.68</v>
      </c>
      <c r="J864" s="58"/>
      <c r="K864" s="59">
        <v>14.5</v>
      </c>
      <c r="L864" s="60">
        <v>9.0</v>
      </c>
      <c r="M864" s="61">
        <v>7.1</v>
      </c>
      <c r="N864" s="61">
        <v>4.3</v>
      </c>
      <c r="O864" s="62"/>
      <c r="P864" s="65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1" t="s">
        <v>174</v>
      </c>
      <c r="B865" s="51" t="s">
        <v>75</v>
      </c>
      <c r="C865" s="52">
        <v>44860.0</v>
      </c>
      <c r="D865" s="53" t="s">
        <v>183</v>
      </c>
      <c r="E865" s="54" t="s">
        <v>200</v>
      </c>
      <c r="F865" s="55" t="s">
        <v>108</v>
      </c>
      <c r="G865" s="55" t="s">
        <v>45</v>
      </c>
      <c r="H865" s="56">
        <v>18.1</v>
      </c>
      <c r="I865" s="57">
        <v>1.7</v>
      </c>
      <c r="J865" s="58"/>
      <c r="K865" s="59">
        <v>17.3</v>
      </c>
      <c r="L865" s="60">
        <v>9.0</v>
      </c>
      <c r="M865" s="61">
        <v>8.1</v>
      </c>
      <c r="N865" s="61">
        <v>4.9</v>
      </c>
      <c r="O865" s="62"/>
      <c r="P865" s="65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1" t="s">
        <v>174</v>
      </c>
      <c r="B866" s="51" t="s">
        <v>75</v>
      </c>
      <c r="C866" s="52">
        <v>44860.0</v>
      </c>
      <c r="D866" s="53" t="s">
        <v>183</v>
      </c>
      <c r="E866" s="54" t="s">
        <v>201</v>
      </c>
      <c r="F866" s="55" t="s">
        <v>108</v>
      </c>
      <c r="G866" s="55" t="s">
        <v>45</v>
      </c>
      <c r="H866" s="56">
        <v>27.1</v>
      </c>
      <c r="I866" s="57">
        <v>1.97</v>
      </c>
      <c r="J866" s="58"/>
      <c r="K866" s="59">
        <v>9.9</v>
      </c>
      <c r="L866" s="60">
        <v>7.0</v>
      </c>
      <c r="M866" s="61">
        <v>5.2</v>
      </c>
      <c r="N866" s="61">
        <v>3.3</v>
      </c>
      <c r="O866" s="62"/>
      <c r="P866" s="65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1" t="s">
        <v>174</v>
      </c>
      <c r="B867" s="51" t="s">
        <v>75</v>
      </c>
      <c r="C867" s="52">
        <v>44860.0</v>
      </c>
      <c r="D867" s="53" t="s">
        <v>183</v>
      </c>
      <c r="E867" s="54" t="s">
        <v>202</v>
      </c>
      <c r="F867" s="55" t="s">
        <v>108</v>
      </c>
      <c r="G867" s="55" t="s">
        <v>45</v>
      </c>
      <c r="H867" s="56">
        <v>22.1</v>
      </c>
      <c r="I867" s="57">
        <v>1.8</v>
      </c>
      <c r="J867" s="58"/>
      <c r="K867" s="59">
        <v>10.1</v>
      </c>
      <c r="L867" s="60">
        <v>8.0</v>
      </c>
      <c r="M867" s="61">
        <v>4.1</v>
      </c>
      <c r="N867" s="61">
        <v>3.4</v>
      </c>
      <c r="O867" s="62"/>
      <c r="P867" s="65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1" t="s">
        <v>174</v>
      </c>
      <c r="B868" s="51" t="s">
        <v>75</v>
      </c>
      <c r="C868" s="52">
        <v>44860.0</v>
      </c>
      <c r="D868" s="53" t="s">
        <v>183</v>
      </c>
      <c r="E868" s="54" t="s">
        <v>203</v>
      </c>
      <c r="F868" s="55" t="s">
        <v>108</v>
      </c>
      <c r="G868" s="55" t="s">
        <v>45</v>
      </c>
      <c r="H868" s="56">
        <v>20.6</v>
      </c>
      <c r="I868" s="57">
        <v>1.56</v>
      </c>
      <c r="J868" s="58"/>
      <c r="K868" s="59">
        <v>10.4</v>
      </c>
      <c r="L868" s="60">
        <v>8.0</v>
      </c>
      <c r="M868" s="61">
        <v>3.9</v>
      </c>
      <c r="N868" s="61">
        <v>3.3</v>
      </c>
      <c r="O868" s="62"/>
      <c r="P868" s="65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1" t="s">
        <v>174</v>
      </c>
      <c r="B869" s="51" t="s">
        <v>75</v>
      </c>
      <c r="C869" s="52">
        <v>44860.0</v>
      </c>
      <c r="D869" s="53" t="s">
        <v>183</v>
      </c>
      <c r="E869" s="54" t="s">
        <v>204</v>
      </c>
      <c r="F869" s="55" t="s">
        <v>108</v>
      </c>
      <c r="G869" s="55" t="s">
        <v>45</v>
      </c>
      <c r="H869" s="56">
        <v>22.9</v>
      </c>
      <c r="I869" s="57">
        <v>1.43</v>
      </c>
      <c r="J869" s="58"/>
      <c r="K869" s="59">
        <v>15.1</v>
      </c>
      <c r="L869" s="60">
        <v>8.0</v>
      </c>
      <c r="M869" s="61">
        <v>6.9</v>
      </c>
      <c r="N869" s="61">
        <v>3.5</v>
      </c>
      <c r="O869" s="62"/>
      <c r="P869" s="65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1" t="s">
        <v>174</v>
      </c>
      <c r="B870" s="51" t="s">
        <v>75</v>
      </c>
      <c r="C870" s="52">
        <v>44860.0</v>
      </c>
      <c r="D870" s="53" t="s">
        <v>175</v>
      </c>
      <c r="E870" s="54" t="s">
        <v>205</v>
      </c>
      <c r="F870" s="55" t="s">
        <v>27</v>
      </c>
      <c r="G870" s="55" t="s">
        <v>60</v>
      </c>
      <c r="H870" s="56">
        <v>12.6</v>
      </c>
      <c r="I870" s="66"/>
      <c r="J870" s="64" t="s">
        <v>80</v>
      </c>
      <c r="K870" s="59">
        <v>14.1</v>
      </c>
      <c r="L870" s="60">
        <v>6.0</v>
      </c>
      <c r="M870" s="61">
        <v>6.4</v>
      </c>
      <c r="N870" s="61">
        <v>2.5</v>
      </c>
      <c r="O870" s="62"/>
      <c r="P870" s="65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1" t="s">
        <v>174</v>
      </c>
      <c r="B871" s="51" t="s">
        <v>75</v>
      </c>
      <c r="C871" s="52">
        <v>44860.0</v>
      </c>
      <c r="D871" s="53" t="s">
        <v>175</v>
      </c>
      <c r="E871" s="54" t="s">
        <v>206</v>
      </c>
      <c r="F871" s="55" t="s">
        <v>27</v>
      </c>
      <c r="G871" s="55" t="s">
        <v>60</v>
      </c>
      <c r="H871" s="56">
        <v>10.1</v>
      </c>
      <c r="I871" s="66"/>
      <c r="J871" s="64" t="s">
        <v>80</v>
      </c>
      <c r="K871" s="59">
        <v>10.6</v>
      </c>
      <c r="L871" s="60">
        <v>7.0</v>
      </c>
      <c r="M871" s="61">
        <v>5.9</v>
      </c>
      <c r="N871" s="61">
        <v>2.4</v>
      </c>
      <c r="O871" s="62"/>
      <c r="P871" s="65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1" t="s">
        <v>174</v>
      </c>
      <c r="B872" s="51" t="s">
        <v>75</v>
      </c>
      <c r="C872" s="52">
        <v>44860.0</v>
      </c>
      <c r="D872" s="53" t="s">
        <v>175</v>
      </c>
      <c r="E872" s="54" t="s">
        <v>207</v>
      </c>
      <c r="F872" s="55" t="s">
        <v>27</v>
      </c>
      <c r="G872" s="55" t="s">
        <v>60</v>
      </c>
      <c r="H872" s="56">
        <v>7.0</v>
      </c>
      <c r="I872" s="66"/>
      <c r="J872" s="64" t="s">
        <v>80</v>
      </c>
      <c r="K872" s="59">
        <v>12.8</v>
      </c>
      <c r="L872" s="60">
        <v>6.0</v>
      </c>
      <c r="M872" s="61">
        <v>7.4</v>
      </c>
      <c r="N872" s="61">
        <v>2.9</v>
      </c>
      <c r="O872" s="62"/>
      <c r="P872" s="65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1" t="s">
        <v>174</v>
      </c>
      <c r="B873" s="51" t="s">
        <v>75</v>
      </c>
      <c r="C873" s="52">
        <v>44860.0</v>
      </c>
      <c r="D873" s="53" t="s">
        <v>175</v>
      </c>
      <c r="E873" s="54" t="s">
        <v>208</v>
      </c>
      <c r="F873" s="55" t="s">
        <v>27</v>
      </c>
      <c r="G873" s="55" t="s">
        <v>60</v>
      </c>
      <c r="H873" s="56">
        <v>8.2</v>
      </c>
      <c r="I873" s="66"/>
      <c r="J873" s="64" t="s">
        <v>80</v>
      </c>
      <c r="K873" s="59">
        <v>14.5</v>
      </c>
      <c r="L873" s="60">
        <v>6.0</v>
      </c>
      <c r="M873" s="61">
        <v>8.0</v>
      </c>
      <c r="N873" s="61">
        <v>3.7</v>
      </c>
      <c r="O873" s="62"/>
      <c r="P873" s="65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1" t="s">
        <v>174</v>
      </c>
      <c r="B874" s="51" t="s">
        <v>75</v>
      </c>
      <c r="C874" s="52">
        <v>44860.0</v>
      </c>
      <c r="D874" s="53" t="s">
        <v>175</v>
      </c>
      <c r="E874" s="54" t="s">
        <v>209</v>
      </c>
      <c r="F874" s="55" t="s">
        <v>27</v>
      </c>
      <c r="G874" s="55" t="s">
        <v>60</v>
      </c>
      <c r="H874" s="56">
        <v>9.4</v>
      </c>
      <c r="I874" s="66"/>
      <c r="J874" s="64" t="s">
        <v>80</v>
      </c>
      <c r="K874" s="59">
        <v>12.8</v>
      </c>
      <c r="L874" s="60">
        <v>5.0</v>
      </c>
      <c r="M874" s="61">
        <v>5.6</v>
      </c>
      <c r="N874" s="61">
        <v>3.2</v>
      </c>
      <c r="O874" s="62"/>
      <c r="P874" s="65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1" t="s">
        <v>174</v>
      </c>
      <c r="B875" s="51" t="s">
        <v>75</v>
      </c>
      <c r="C875" s="52">
        <v>44860.0</v>
      </c>
      <c r="D875" s="53" t="s">
        <v>175</v>
      </c>
      <c r="E875" s="54" t="s">
        <v>210</v>
      </c>
      <c r="F875" s="55" t="s">
        <v>27</v>
      </c>
      <c r="G875" s="55" t="s">
        <v>60</v>
      </c>
      <c r="H875" s="56">
        <v>7.0</v>
      </c>
      <c r="I875" s="66"/>
      <c r="J875" s="64" t="s">
        <v>80</v>
      </c>
      <c r="K875" s="59">
        <v>12.2</v>
      </c>
      <c r="L875" s="60">
        <v>6.0</v>
      </c>
      <c r="M875" s="61">
        <v>5.2</v>
      </c>
      <c r="N875" s="61">
        <v>2.4</v>
      </c>
      <c r="O875" s="62"/>
      <c r="P875" s="65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1" t="s">
        <v>174</v>
      </c>
      <c r="B876" s="51" t="s">
        <v>75</v>
      </c>
      <c r="C876" s="52">
        <v>44860.0</v>
      </c>
      <c r="D876" s="53" t="s">
        <v>175</v>
      </c>
      <c r="E876" s="54" t="s">
        <v>211</v>
      </c>
      <c r="F876" s="55" t="s">
        <v>27</v>
      </c>
      <c r="G876" s="55" t="s">
        <v>60</v>
      </c>
      <c r="H876" s="56">
        <v>7.6</v>
      </c>
      <c r="I876" s="66"/>
      <c r="J876" s="64" t="s">
        <v>80</v>
      </c>
      <c r="K876" s="59">
        <v>12.0</v>
      </c>
      <c r="L876" s="60">
        <v>6.0</v>
      </c>
      <c r="M876" s="61">
        <v>7.4</v>
      </c>
      <c r="N876" s="61">
        <v>3.3</v>
      </c>
      <c r="O876" s="62"/>
      <c r="P876" s="65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1" t="s">
        <v>174</v>
      </c>
      <c r="B877" s="51" t="s">
        <v>75</v>
      </c>
      <c r="C877" s="52">
        <v>44860.0</v>
      </c>
      <c r="D877" s="53" t="s">
        <v>183</v>
      </c>
      <c r="E877" s="54" t="s">
        <v>212</v>
      </c>
      <c r="F877" s="55" t="s">
        <v>108</v>
      </c>
      <c r="G877" s="55" t="s">
        <v>60</v>
      </c>
      <c r="H877" s="56">
        <v>4.4</v>
      </c>
      <c r="I877" s="66"/>
      <c r="J877" s="64" t="s">
        <v>80</v>
      </c>
      <c r="K877" s="59">
        <v>13.1</v>
      </c>
      <c r="L877" s="60">
        <v>7.0</v>
      </c>
      <c r="M877" s="61">
        <v>7.0</v>
      </c>
      <c r="N877" s="61">
        <v>4.4</v>
      </c>
      <c r="O877" s="62"/>
      <c r="P877" s="65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1" t="s">
        <v>174</v>
      </c>
      <c r="B878" s="51" t="s">
        <v>75</v>
      </c>
      <c r="C878" s="52">
        <v>44860.0</v>
      </c>
      <c r="D878" s="53" t="s">
        <v>183</v>
      </c>
      <c r="E878" s="54" t="s">
        <v>213</v>
      </c>
      <c r="F878" s="55" t="s">
        <v>108</v>
      </c>
      <c r="G878" s="55" t="s">
        <v>60</v>
      </c>
      <c r="H878" s="56">
        <v>4.7</v>
      </c>
      <c r="I878" s="66"/>
      <c r="J878" s="64" t="s">
        <v>80</v>
      </c>
      <c r="K878" s="59">
        <v>10.4</v>
      </c>
      <c r="L878" s="60">
        <v>7.0</v>
      </c>
      <c r="M878" s="61">
        <v>4.8</v>
      </c>
      <c r="N878" s="61">
        <v>3.7</v>
      </c>
      <c r="O878" s="62"/>
      <c r="P878" s="65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1" t="s">
        <v>174</v>
      </c>
      <c r="B879" s="51" t="s">
        <v>75</v>
      </c>
      <c r="C879" s="52">
        <v>44860.0</v>
      </c>
      <c r="D879" s="53" t="s">
        <v>183</v>
      </c>
      <c r="E879" s="54" t="s">
        <v>214</v>
      </c>
      <c r="F879" s="55" t="s">
        <v>108</v>
      </c>
      <c r="G879" s="55" t="s">
        <v>60</v>
      </c>
      <c r="H879" s="56">
        <v>6.2</v>
      </c>
      <c r="I879" s="66"/>
      <c r="J879" s="64" t="s">
        <v>80</v>
      </c>
      <c r="K879" s="59">
        <v>13.3</v>
      </c>
      <c r="L879" s="60">
        <v>7.0</v>
      </c>
      <c r="M879" s="61">
        <v>6.5</v>
      </c>
      <c r="N879" s="61">
        <v>3.7</v>
      </c>
      <c r="O879" s="62"/>
      <c r="P879" s="65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1" t="s">
        <v>174</v>
      </c>
      <c r="B880" s="51" t="s">
        <v>75</v>
      </c>
      <c r="C880" s="52">
        <v>44860.0</v>
      </c>
      <c r="D880" s="53" t="s">
        <v>183</v>
      </c>
      <c r="E880" s="54" t="s">
        <v>215</v>
      </c>
      <c r="F880" s="55" t="s">
        <v>108</v>
      </c>
      <c r="G880" s="55" t="s">
        <v>60</v>
      </c>
      <c r="H880" s="56">
        <v>6.0</v>
      </c>
      <c r="I880" s="66"/>
      <c r="J880" s="64" t="s">
        <v>80</v>
      </c>
      <c r="K880" s="59">
        <v>13.8</v>
      </c>
      <c r="L880" s="60">
        <v>6.0</v>
      </c>
      <c r="M880" s="61">
        <v>5.6</v>
      </c>
      <c r="N880" s="61">
        <v>4.3</v>
      </c>
      <c r="O880" s="62"/>
      <c r="P880" s="65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1" t="s">
        <v>174</v>
      </c>
      <c r="B881" s="51" t="s">
        <v>75</v>
      </c>
      <c r="C881" s="52">
        <v>44860.0</v>
      </c>
      <c r="D881" s="53" t="s">
        <v>183</v>
      </c>
      <c r="E881" s="54" t="s">
        <v>216</v>
      </c>
      <c r="F881" s="55" t="s">
        <v>108</v>
      </c>
      <c r="G881" s="55" t="s">
        <v>60</v>
      </c>
      <c r="H881" s="56">
        <v>4.7</v>
      </c>
      <c r="I881" s="66"/>
      <c r="J881" s="64" t="s">
        <v>80</v>
      </c>
      <c r="K881" s="59">
        <v>13.5</v>
      </c>
      <c r="L881" s="60">
        <v>8.0</v>
      </c>
      <c r="M881" s="61">
        <v>5.2</v>
      </c>
      <c r="N881" s="61">
        <v>3.3</v>
      </c>
      <c r="O881" s="62"/>
      <c r="P881" s="65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1" t="s">
        <v>174</v>
      </c>
      <c r="B882" s="51" t="s">
        <v>75</v>
      </c>
      <c r="C882" s="52">
        <v>44860.0</v>
      </c>
      <c r="D882" s="53" t="s">
        <v>183</v>
      </c>
      <c r="E882" s="54" t="s">
        <v>217</v>
      </c>
      <c r="F882" s="55" t="s">
        <v>108</v>
      </c>
      <c r="G882" s="55" t="s">
        <v>60</v>
      </c>
      <c r="H882" s="56">
        <v>5.8</v>
      </c>
      <c r="I882" s="66"/>
      <c r="J882" s="64" t="s">
        <v>80</v>
      </c>
      <c r="K882" s="59">
        <v>12.6</v>
      </c>
      <c r="L882" s="60">
        <v>6.0</v>
      </c>
      <c r="M882" s="61">
        <v>5.0</v>
      </c>
      <c r="N882" s="61">
        <v>3.8</v>
      </c>
      <c r="O882" s="62"/>
      <c r="P882" s="65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1" t="s">
        <v>174</v>
      </c>
      <c r="B883" s="51" t="s">
        <v>75</v>
      </c>
      <c r="C883" s="52">
        <v>44860.0</v>
      </c>
      <c r="D883" s="53" t="s">
        <v>183</v>
      </c>
      <c r="E883" s="54" t="s">
        <v>218</v>
      </c>
      <c r="F883" s="55" t="s">
        <v>108</v>
      </c>
      <c r="G883" s="55" t="s">
        <v>60</v>
      </c>
      <c r="H883" s="56">
        <v>5.2</v>
      </c>
      <c r="I883" s="66"/>
      <c r="J883" s="64" t="s">
        <v>80</v>
      </c>
      <c r="K883" s="59">
        <v>10.9</v>
      </c>
      <c r="L883" s="60">
        <v>7.0</v>
      </c>
      <c r="M883" s="61">
        <v>4.3</v>
      </c>
      <c r="N883" s="61">
        <v>3.3</v>
      </c>
      <c r="O883" s="62"/>
      <c r="P883" s="65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1" t="s">
        <v>174</v>
      </c>
      <c r="B884" s="51" t="s">
        <v>76</v>
      </c>
      <c r="C884" s="52">
        <v>44867.0</v>
      </c>
      <c r="D884" s="53" t="s">
        <v>175</v>
      </c>
      <c r="E884" s="54" t="s">
        <v>176</v>
      </c>
      <c r="F884" s="55" t="s">
        <v>27</v>
      </c>
      <c r="G884" s="55" t="s">
        <v>28</v>
      </c>
      <c r="H884" s="56">
        <v>33.7</v>
      </c>
      <c r="I884" s="57">
        <v>1.74</v>
      </c>
      <c r="J884" s="58"/>
      <c r="K884" s="59">
        <v>14.2</v>
      </c>
      <c r="L884" s="60">
        <v>8.0</v>
      </c>
      <c r="M884" s="61">
        <v>7.9</v>
      </c>
      <c r="N884" s="61">
        <v>3.2</v>
      </c>
      <c r="O884" s="62"/>
      <c r="P884" s="65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1" t="s">
        <v>174</v>
      </c>
      <c r="B885" s="51" t="s">
        <v>76</v>
      </c>
      <c r="C885" s="52">
        <v>44867.0</v>
      </c>
      <c r="D885" s="53" t="s">
        <v>175</v>
      </c>
      <c r="E885" s="54" t="s">
        <v>177</v>
      </c>
      <c r="F885" s="55" t="s">
        <v>27</v>
      </c>
      <c r="G885" s="55" t="s">
        <v>28</v>
      </c>
      <c r="H885" s="56">
        <v>28.8</v>
      </c>
      <c r="I885" s="57">
        <v>1.5</v>
      </c>
      <c r="J885" s="58"/>
      <c r="K885" s="59">
        <v>15.3</v>
      </c>
      <c r="L885" s="60">
        <v>10.0</v>
      </c>
      <c r="M885" s="61">
        <v>8.1</v>
      </c>
      <c r="N885" s="61">
        <v>4.1</v>
      </c>
      <c r="O885" s="62"/>
      <c r="P885" s="65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1" t="s">
        <v>174</v>
      </c>
      <c r="B886" s="51" t="s">
        <v>76</v>
      </c>
      <c r="C886" s="52">
        <v>44867.0</v>
      </c>
      <c r="D886" s="53" t="s">
        <v>175</v>
      </c>
      <c r="E886" s="54" t="s">
        <v>178</v>
      </c>
      <c r="F886" s="55" t="s">
        <v>27</v>
      </c>
      <c r="G886" s="55" t="s">
        <v>28</v>
      </c>
      <c r="H886" s="56">
        <v>29.1</v>
      </c>
      <c r="I886" s="57">
        <v>1.57</v>
      </c>
      <c r="J886" s="58"/>
      <c r="K886" s="59">
        <v>19.0</v>
      </c>
      <c r="L886" s="60">
        <v>10.0</v>
      </c>
      <c r="M886" s="61">
        <v>12.1</v>
      </c>
      <c r="N886" s="61">
        <v>6.8</v>
      </c>
      <c r="O886" s="62"/>
      <c r="P886" s="65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1" t="s">
        <v>174</v>
      </c>
      <c r="B887" s="51" t="s">
        <v>76</v>
      </c>
      <c r="C887" s="52">
        <v>44867.0</v>
      </c>
      <c r="D887" s="53" t="s">
        <v>175</v>
      </c>
      <c r="E887" s="54" t="s">
        <v>179</v>
      </c>
      <c r="F887" s="55" t="s">
        <v>27</v>
      </c>
      <c r="G887" s="55" t="s">
        <v>28</v>
      </c>
      <c r="H887" s="56">
        <v>30.7</v>
      </c>
      <c r="I887" s="57">
        <v>1.21</v>
      </c>
      <c r="J887" s="58"/>
      <c r="K887" s="59">
        <v>12.1</v>
      </c>
      <c r="L887" s="60">
        <v>7.0</v>
      </c>
      <c r="M887" s="61">
        <v>7.1</v>
      </c>
      <c r="N887" s="61">
        <v>3.7</v>
      </c>
      <c r="O887" s="62"/>
      <c r="P887" s="65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1" t="s">
        <v>174</v>
      </c>
      <c r="B888" s="51" t="s">
        <v>76</v>
      </c>
      <c r="C888" s="52">
        <v>44867.0</v>
      </c>
      <c r="D888" s="53" t="s">
        <v>175</v>
      </c>
      <c r="E888" s="54" t="s">
        <v>180</v>
      </c>
      <c r="F888" s="55" t="s">
        <v>27</v>
      </c>
      <c r="G888" s="55" t="s">
        <v>28</v>
      </c>
      <c r="H888" s="56">
        <v>36.0</v>
      </c>
      <c r="I888" s="57">
        <v>1.76</v>
      </c>
      <c r="J888" s="58"/>
      <c r="K888" s="59">
        <v>13.9</v>
      </c>
      <c r="L888" s="60">
        <v>8.0</v>
      </c>
      <c r="M888" s="61">
        <v>7.8</v>
      </c>
      <c r="N888" s="61">
        <v>3.4</v>
      </c>
      <c r="O888" s="62"/>
      <c r="P888" s="65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1" t="s">
        <v>174</v>
      </c>
      <c r="B889" s="51" t="s">
        <v>76</v>
      </c>
      <c r="C889" s="52">
        <v>44867.0</v>
      </c>
      <c r="D889" s="53" t="s">
        <v>175</v>
      </c>
      <c r="E889" s="54" t="s">
        <v>181</v>
      </c>
      <c r="F889" s="55" t="s">
        <v>27</v>
      </c>
      <c r="G889" s="55" t="s">
        <v>28</v>
      </c>
      <c r="H889" s="56">
        <v>42.9</v>
      </c>
      <c r="I889" s="57">
        <v>1.7</v>
      </c>
      <c r="J889" s="58"/>
      <c r="K889" s="59">
        <v>13.5</v>
      </c>
      <c r="L889" s="60">
        <v>7.0</v>
      </c>
      <c r="M889" s="61">
        <v>7.6</v>
      </c>
      <c r="N889" s="61">
        <v>3.1</v>
      </c>
      <c r="O889" s="62"/>
      <c r="P889" s="65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1" t="s">
        <v>174</v>
      </c>
      <c r="B890" s="51" t="s">
        <v>76</v>
      </c>
      <c r="C890" s="52">
        <v>44867.0</v>
      </c>
      <c r="D890" s="53" t="s">
        <v>175</v>
      </c>
      <c r="E890" s="54" t="s">
        <v>182</v>
      </c>
      <c r="F890" s="55" t="s">
        <v>27</v>
      </c>
      <c r="G890" s="55" t="s">
        <v>28</v>
      </c>
      <c r="H890" s="56">
        <v>28.9</v>
      </c>
      <c r="I890" s="57">
        <v>1.74</v>
      </c>
      <c r="J890" s="58"/>
      <c r="K890" s="59">
        <v>11.0</v>
      </c>
      <c r="L890" s="60">
        <v>8.0</v>
      </c>
      <c r="M890" s="61">
        <v>6.1</v>
      </c>
      <c r="N890" s="61">
        <v>2.8</v>
      </c>
      <c r="O890" s="62"/>
      <c r="P890" s="65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1" t="s">
        <v>174</v>
      </c>
      <c r="B891" s="51" t="s">
        <v>76</v>
      </c>
      <c r="C891" s="52">
        <v>44867.0</v>
      </c>
      <c r="D891" s="53" t="s">
        <v>183</v>
      </c>
      <c r="E891" s="54" t="s">
        <v>184</v>
      </c>
      <c r="F891" s="55" t="s">
        <v>108</v>
      </c>
      <c r="G891" s="55" t="s">
        <v>28</v>
      </c>
      <c r="H891" s="56">
        <v>26.7</v>
      </c>
      <c r="I891" s="57">
        <v>1.56</v>
      </c>
      <c r="J891" s="58"/>
      <c r="K891" s="59">
        <v>12.4</v>
      </c>
      <c r="L891" s="60">
        <v>12.0</v>
      </c>
      <c r="M891" s="61">
        <v>5.6</v>
      </c>
      <c r="N891" s="61">
        <v>3.9</v>
      </c>
      <c r="O891" s="62"/>
      <c r="P891" s="65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1" t="s">
        <v>174</v>
      </c>
      <c r="B892" s="51" t="s">
        <v>76</v>
      </c>
      <c r="C892" s="52">
        <v>44867.0</v>
      </c>
      <c r="D892" s="53" t="s">
        <v>183</v>
      </c>
      <c r="E892" s="54" t="s">
        <v>185</v>
      </c>
      <c r="F892" s="55" t="s">
        <v>108</v>
      </c>
      <c r="G892" s="55" t="s">
        <v>28</v>
      </c>
      <c r="H892" s="56">
        <v>29.5</v>
      </c>
      <c r="I892" s="57">
        <v>1.39</v>
      </c>
      <c r="J892" s="58"/>
      <c r="K892" s="59">
        <v>13.2</v>
      </c>
      <c r="L892" s="60">
        <v>10.0</v>
      </c>
      <c r="M892" s="61">
        <v>6.5</v>
      </c>
      <c r="N892" s="61">
        <v>4.2</v>
      </c>
      <c r="O892" s="62"/>
      <c r="P892" s="65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1" t="s">
        <v>174</v>
      </c>
      <c r="B893" s="51" t="s">
        <v>76</v>
      </c>
      <c r="C893" s="52">
        <v>44867.0</v>
      </c>
      <c r="D893" s="53" t="s">
        <v>183</v>
      </c>
      <c r="E893" s="54" t="s">
        <v>186</v>
      </c>
      <c r="F893" s="55" t="s">
        <v>108</v>
      </c>
      <c r="G893" s="55" t="s">
        <v>28</v>
      </c>
      <c r="H893" s="56">
        <v>19.4</v>
      </c>
      <c r="I893" s="57">
        <v>1.77</v>
      </c>
      <c r="J893" s="58"/>
      <c r="K893" s="59">
        <v>19.1</v>
      </c>
      <c r="L893" s="60">
        <v>13.0</v>
      </c>
      <c r="M893" s="61">
        <v>9.5</v>
      </c>
      <c r="N893" s="61">
        <v>5.7</v>
      </c>
      <c r="O893" s="62"/>
      <c r="P893" s="65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1" t="s">
        <v>174</v>
      </c>
      <c r="B894" s="51" t="s">
        <v>76</v>
      </c>
      <c r="C894" s="52">
        <v>44867.0</v>
      </c>
      <c r="D894" s="53" t="s">
        <v>183</v>
      </c>
      <c r="E894" s="54" t="s">
        <v>187</v>
      </c>
      <c r="F894" s="55" t="s">
        <v>108</v>
      </c>
      <c r="G894" s="55" t="s">
        <v>28</v>
      </c>
      <c r="H894" s="56">
        <v>35.4</v>
      </c>
      <c r="I894" s="57">
        <v>1.65</v>
      </c>
      <c r="J894" s="58"/>
      <c r="K894" s="59">
        <v>12.0</v>
      </c>
      <c r="L894" s="60">
        <v>9.0</v>
      </c>
      <c r="M894" s="61">
        <v>4.8</v>
      </c>
      <c r="N894" s="61">
        <v>3.6</v>
      </c>
      <c r="O894" s="62"/>
      <c r="P894" s="65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1" t="s">
        <v>174</v>
      </c>
      <c r="B895" s="51" t="s">
        <v>76</v>
      </c>
      <c r="C895" s="52">
        <v>44867.0</v>
      </c>
      <c r="D895" s="53" t="s">
        <v>183</v>
      </c>
      <c r="E895" s="54" t="s">
        <v>188</v>
      </c>
      <c r="F895" s="55" t="s">
        <v>108</v>
      </c>
      <c r="G895" s="55" t="s">
        <v>28</v>
      </c>
      <c r="H895" s="56">
        <v>43.7</v>
      </c>
      <c r="I895" s="57">
        <v>1.94</v>
      </c>
      <c r="J895" s="58"/>
      <c r="K895" s="59">
        <v>10.0</v>
      </c>
      <c r="L895" s="60">
        <v>11.0</v>
      </c>
      <c r="M895" s="61">
        <v>4.9</v>
      </c>
      <c r="N895" s="61">
        <v>3.4</v>
      </c>
      <c r="O895" s="62"/>
      <c r="P895" s="65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1" t="s">
        <v>174</v>
      </c>
      <c r="B896" s="51" t="s">
        <v>76</v>
      </c>
      <c r="C896" s="52">
        <v>44867.0</v>
      </c>
      <c r="D896" s="53" t="s">
        <v>183</v>
      </c>
      <c r="E896" s="54" t="s">
        <v>189</v>
      </c>
      <c r="F896" s="55" t="s">
        <v>108</v>
      </c>
      <c r="G896" s="55" t="s">
        <v>28</v>
      </c>
      <c r="H896" s="56">
        <v>31.4</v>
      </c>
      <c r="I896" s="57">
        <v>1.76</v>
      </c>
      <c r="J896" s="58"/>
      <c r="K896" s="59">
        <v>12.8</v>
      </c>
      <c r="L896" s="60">
        <v>11.0</v>
      </c>
      <c r="M896" s="61">
        <v>6.7</v>
      </c>
      <c r="N896" s="61">
        <v>4.2</v>
      </c>
      <c r="O896" s="62"/>
      <c r="P896" s="65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1" t="s">
        <v>174</v>
      </c>
      <c r="B897" s="51" t="s">
        <v>76</v>
      </c>
      <c r="C897" s="52">
        <v>44867.0</v>
      </c>
      <c r="D897" s="53" t="s">
        <v>183</v>
      </c>
      <c r="E897" s="54" t="s">
        <v>190</v>
      </c>
      <c r="F897" s="55" t="s">
        <v>108</v>
      </c>
      <c r="G897" s="55" t="s">
        <v>28</v>
      </c>
      <c r="H897" s="56">
        <v>20.0</v>
      </c>
      <c r="I897" s="57">
        <v>1.64</v>
      </c>
      <c r="J897" s="58"/>
      <c r="K897" s="59">
        <v>11.5</v>
      </c>
      <c r="L897" s="60">
        <v>10.0</v>
      </c>
      <c r="M897" s="61">
        <v>5.6</v>
      </c>
      <c r="N897" s="61">
        <v>4.0</v>
      </c>
      <c r="O897" s="62"/>
      <c r="P897" s="65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1" t="s">
        <v>174</v>
      </c>
      <c r="B898" s="51" t="s">
        <v>76</v>
      </c>
      <c r="C898" s="52">
        <v>44867.0</v>
      </c>
      <c r="D898" s="53" t="s">
        <v>175</v>
      </c>
      <c r="E898" s="54" t="s">
        <v>191</v>
      </c>
      <c r="F898" s="55" t="s">
        <v>27</v>
      </c>
      <c r="G898" s="55" t="s">
        <v>45</v>
      </c>
      <c r="H898" s="56">
        <v>21.5</v>
      </c>
      <c r="I898" s="57">
        <v>1.49</v>
      </c>
      <c r="J898" s="58"/>
      <c r="K898" s="59">
        <v>13.0</v>
      </c>
      <c r="L898" s="60">
        <v>8.0</v>
      </c>
      <c r="M898" s="61">
        <v>7.1</v>
      </c>
      <c r="N898" s="61">
        <v>3.3</v>
      </c>
      <c r="O898" s="62"/>
      <c r="P898" s="65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1" t="s">
        <v>174</v>
      </c>
      <c r="B899" s="51" t="s">
        <v>76</v>
      </c>
      <c r="C899" s="52">
        <v>44867.0</v>
      </c>
      <c r="D899" s="53" t="s">
        <v>175</v>
      </c>
      <c r="E899" s="54" t="s">
        <v>192</v>
      </c>
      <c r="F899" s="55" t="s">
        <v>27</v>
      </c>
      <c r="G899" s="55" t="s">
        <v>45</v>
      </c>
      <c r="H899" s="56">
        <v>12.5</v>
      </c>
      <c r="I899" s="66"/>
      <c r="J899" s="64" t="s">
        <v>80</v>
      </c>
      <c r="K899" s="59">
        <v>13.5</v>
      </c>
      <c r="L899" s="60">
        <v>6.0</v>
      </c>
      <c r="M899" s="61">
        <v>8.6</v>
      </c>
      <c r="N899" s="61">
        <v>4.2</v>
      </c>
      <c r="O899" s="62"/>
      <c r="P899" s="65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1" t="s">
        <v>174</v>
      </c>
      <c r="B900" s="51" t="s">
        <v>76</v>
      </c>
      <c r="C900" s="52">
        <v>44867.0</v>
      </c>
      <c r="D900" s="53" t="s">
        <v>175</v>
      </c>
      <c r="E900" s="54" t="s">
        <v>193</v>
      </c>
      <c r="F900" s="55" t="s">
        <v>27</v>
      </c>
      <c r="G900" s="55" t="s">
        <v>45</v>
      </c>
      <c r="H900" s="56">
        <v>8.2</v>
      </c>
      <c r="I900" s="66"/>
      <c r="J900" s="64" t="s">
        <v>80</v>
      </c>
      <c r="K900" s="59">
        <v>10.1</v>
      </c>
      <c r="L900" s="60">
        <v>7.0</v>
      </c>
      <c r="M900" s="61">
        <v>6.6</v>
      </c>
      <c r="N900" s="61">
        <v>2.9</v>
      </c>
      <c r="O900" s="62"/>
      <c r="P900" s="65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1" t="s">
        <v>174</v>
      </c>
      <c r="B901" s="51" t="s">
        <v>76</v>
      </c>
      <c r="C901" s="52">
        <v>44867.0</v>
      </c>
      <c r="D901" s="53" t="s">
        <v>175</v>
      </c>
      <c r="E901" s="54" t="s">
        <v>194</v>
      </c>
      <c r="F901" s="55" t="s">
        <v>27</v>
      </c>
      <c r="G901" s="55" t="s">
        <v>45</v>
      </c>
      <c r="H901" s="56">
        <v>31.8</v>
      </c>
      <c r="I901" s="57">
        <v>1.79</v>
      </c>
      <c r="J901" s="58"/>
      <c r="K901" s="59">
        <v>11.9</v>
      </c>
      <c r="L901" s="60">
        <v>7.0</v>
      </c>
      <c r="M901" s="61">
        <v>7.6</v>
      </c>
      <c r="N901" s="61">
        <v>3.2</v>
      </c>
      <c r="O901" s="62"/>
      <c r="P901" s="65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1" t="s">
        <v>174</v>
      </c>
      <c r="B902" s="51" t="s">
        <v>76</v>
      </c>
      <c r="C902" s="52">
        <v>44867.0</v>
      </c>
      <c r="D902" s="53" t="s">
        <v>175</v>
      </c>
      <c r="E902" s="54" t="s">
        <v>195</v>
      </c>
      <c r="F902" s="55" t="s">
        <v>27</v>
      </c>
      <c r="G902" s="55" t="s">
        <v>45</v>
      </c>
      <c r="H902" s="56">
        <v>14.8</v>
      </c>
      <c r="I902" s="66"/>
      <c r="J902" s="64" t="s">
        <v>80</v>
      </c>
      <c r="K902" s="59">
        <v>12.6</v>
      </c>
      <c r="L902" s="60">
        <v>7.0</v>
      </c>
      <c r="M902" s="61">
        <v>7.2</v>
      </c>
      <c r="N902" s="61">
        <v>3.0</v>
      </c>
      <c r="O902" s="62"/>
      <c r="P902" s="65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1" t="s">
        <v>174</v>
      </c>
      <c r="B903" s="51" t="s">
        <v>76</v>
      </c>
      <c r="C903" s="52">
        <v>44867.0</v>
      </c>
      <c r="D903" s="53" t="s">
        <v>175</v>
      </c>
      <c r="E903" s="54" t="s">
        <v>196</v>
      </c>
      <c r="F903" s="55" t="s">
        <v>27</v>
      </c>
      <c r="G903" s="55" t="s">
        <v>45</v>
      </c>
      <c r="H903" s="56">
        <v>29.5</v>
      </c>
      <c r="I903" s="57">
        <v>1.58</v>
      </c>
      <c r="J903" s="58"/>
      <c r="K903" s="59">
        <v>12.3</v>
      </c>
      <c r="L903" s="60">
        <v>8.0</v>
      </c>
      <c r="M903" s="61">
        <v>7.1</v>
      </c>
      <c r="N903" s="61">
        <v>3.0</v>
      </c>
      <c r="O903" s="62"/>
      <c r="P903" s="65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1" t="s">
        <v>174</v>
      </c>
      <c r="B904" s="51" t="s">
        <v>76</v>
      </c>
      <c r="C904" s="52">
        <v>44867.0</v>
      </c>
      <c r="D904" s="53" t="s">
        <v>175</v>
      </c>
      <c r="E904" s="54" t="s">
        <v>197</v>
      </c>
      <c r="F904" s="55" t="s">
        <v>27</v>
      </c>
      <c r="G904" s="55" t="s">
        <v>45</v>
      </c>
      <c r="H904" s="56">
        <v>12.4</v>
      </c>
      <c r="I904" s="66"/>
      <c r="J904" s="64" t="s">
        <v>80</v>
      </c>
      <c r="K904" s="59">
        <v>21.0</v>
      </c>
      <c r="L904" s="60">
        <v>8.0</v>
      </c>
      <c r="M904" s="61">
        <v>11.4</v>
      </c>
      <c r="N904" s="61">
        <v>3.9</v>
      </c>
      <c r="O904" s="62"/>
      <c r="P904" s="65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1" t="s">
        <v>174</v>
      </c>
      <c r="B905" s="51" t="s">
        <v>76</v>
      </c>
      <c r="C905" s="52">
        <v>44867.0</v>
      </c>
      <c r="D905" s="53" t="s">
        <v>183</v>
      </c>
      <c r="E905" s="54" t="s">
        <v>198</v>
      </c>
      <c r="F905" s="55" t="s">
        <v>108</v>
      </c>
      <c r="G905" s="55" t="s">
        <v>45</v>
      </c>
      <c r="H905" s="56">
        <v>28.9</v>
      </c>
      <c r="I905" s="57">
        <v>1.68</v>
      </c>
      <c r="J905" s="58"/>
      <c r="K905" s="59">
        <v>11.8</v>
      </c>
      <c r="L905" s="60">
        <v>11.0</v>
      </c>
      <c r="M905" s="61">
        <v>5.4</v>
      </c>
      <c r="N905" s="61">
        <v>3.4</v>
      </c>
      <c r="O905" s="62"/>
      <c r="P905" s="65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1" t="s">
        <v>174</v>
      </c>
      <c r="B906" s="51" t="s">
        <v>76</v>
      </c>
      <c r="C906" s="52">
        <v>44867.0</v>
      </c>
      <c r="D906" s="53" t="s">
        <v>183</v>
      </c>
      <c r="E906" s="54" t="s">
        <v>199</v>
      </c>
      <c r="F906" s="55" t="s">
        <v>108</v>
      </c>
      <c r="G906" s="55" t="s">
        <v>45</v>
      </c>
      <c r="H906" s="56">
        <v>7.6</v>
      </c>
      <c r="I906" s="66"/>
      <c r="J906" s="64" t="s">
        <v>80</v>
      </c>
      <c r="K906" s="59">
        <v>14.3</v>
      </c>
      <c r="L906" s="60">
        <v>11.0</v>
      </c>
      <c r="M906" s="61">
        <v>7.5</v>
      </c>
      <c r="N906" s="61">
        <v>4.1</v>
      </c>
      <c r="O906" s="62"/>
      <c r="P906" s="65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1" t="s">
        <v>174</v>
      </c>
      <c r="B907" s="51" t="s">
        <v>76</v>
      </c>
      <c r="C907" s="52">
        <v>44867.0</v>
      </c>
      <c r="D907" s="53" t="s">
        <v>183</v>
      </c>
      <c r="E907" s="54" t="s">
        <v>200</v>
      </c>
      <c r="F907" s="55" t="s">
        <v>108</v>
      </c>
      <c r="G907" s="55" t="s">
        <v>45</v>
      </c>
      <c r="H907" s="56">
        <v>7.1</v>
      </c>
      <c r="I907" s="66"/>
      <c r="J907" s="64" t="s">
        <v>80</v>
      </c>
      <c r="K907" s="59">
        <v>17.0</v>
      </c>
      <c r="L907" s="60">
        <v>10.0</v>
      </c>
      <c r="M907" s="61">
        <v>8.0</v>
      </c>
      <c r="N907" s="61">
        <v>4.2</v>
      </c>
      <c r="O907" s="62"/>
      <c r="P907" s="65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1" t="s">
        <v>174</v>
      </c>
      <c r="B908" s="51" t="s">
        <v>76</v>
      </c>
      <c r="C908" s="52">
        <v>44867.0</v>
      </c>
      <c r="D908" s="53" t="s">
        <v>183</v>
      </c>
      <c r="E908" s="54" t="s">
        <v>201</v>
      </c>
      <c r="F908" s="55" t="s">
        <v>108</v>
      </c>
      <c r="G908" s="55" t="s">
        <v>45</v>
      </c>
      <c r="H908" s="56">
        <v>11.2</v>
      </c>
      <c r="I908" s="66"/>
      <c r="J908" s="64" t="s">
        <v>80</v>
      </c>
      <c r="K908" s="59">
        <v>10.1</v>
      </c>
      <c r="L908" s="60">
        <v>9.0</v>
      </c>
      <c r="M908" s="61">
        <v>5.3</v>
      </c>
      <c r="N908" s="61">
        <v>3.2</v>
      </c>
      <c r="O908" s="62"/>
      <c r="P908" s="65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1" t="s">
        <v>174</v>
      </c>
      <c r="B909" s="51" t="s">
        <v>76</v>
      </c>
      <c r="C909" s="52">
        <v>44867.0</v>
      </c>
      <c r="D909" s="53" t="s">
        <v>183</v>
      </c>
      <c r="E909" s="54" t="s">
        <v>202</v>
      </c>
      <c r="F909" s="55" t="s">
        <v>108</v>
      </c>
      <c r="G909" s="55" t="s">
        <v>45</v>
      </c>
      <c r="H909" s="56">
        <v>10.3</v>
      </c>
      <c r="I909" s="66"/>
      <c r="J909" s="64" t="s">
        <v>80</v>
      </c>
      <c r="K909" s="59">
        <v>10.2</v>
      </c>
      <c r="L909" s="60">
        <v>10.0</v>
      </c>
      <c r="M909" s="61">
        <v>4.5</v>
      </c>
      <c r="N909" s="61">
        <v>3.4</v>
      </c>
      <c r="O909" s="62"/>
      <c r="P909" s="65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1" t="s">
        <v>174</v>
      </c>
      <c r="B910" s="51" t="s">
        <v>76</v>
      </c>
      <c r="C910" s="52">
        <v>44867.0</v>
      </c>
      <c r="D910" s="53" t="s">
        <v>183</v>
      </c>
      <c r="E910" s="54" t="s">
        <v>203</v>
      </c>
      <c r="F910" s="55" t="s">
        <v>108</v>
      </c>
      <c r="G910" s="55" t="s">
        <v>45</v>
      </c>
      <c r="H910" s="56">
        <v>7.3</v>
      </c>
      <c r="I910" s="66"/>
      <c r="J910" s="64" t="s">
        <v>80</v>
      </c>
      <c r="K910" s="59">
        <v>10.1</v>
      </c>
      <c r="L910" s="60">
        <v>9.0</v>
      </c>
      <c r="M910" s="61">
        <v>4.0</v>
      </c>
      <c r="N910" s="61">
        <v>3.1</v>
      </c>
      <c r="O910" s="62"/>
      <c r="P910" s="65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1" t="s">
        <v>174</v>
      </c>
      <c r="B911" s="51" t="s">
        <v>76</v>
      </c>
      <c r="C911" s="52">
        <v>44867.0</v>
      </c>
      <c r="D911" s="53" t="s">
        <v>183</v>
      </c>
      <c r="E911" s="54" t="s">
        <v>204</v>
      </c>
      <c r="F911" s="55" t="s">
        <v>108</v>
      </c>
      <c r="G911" s="55" t="s">
        <v>45</v>
      </c>
      <c r="H911" s="56">
        <v>8.4</v>
      </c>
      <c r="I911" s="66"/>
      <c r="J911" s="64" t="s">
        <v>80</v>
      </c>
      <c r="K911" s="59">
        <v>15.0</v>
      </c>
      <c r="L911" s="60">
        <v>11.0</v>
      </c>
      <c r="M911" s="61">
        <v>6.9</v>
      </c>
      <c r="N911" s="61">
        <v>4.2</v>
      </c>
      <c r="O911" s="62"/>
      <c r="P911" s="65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1" t="s">
        <v>174</v>
      </c>
      <c r="B912" s="51" t="s">
        <v>76</v>
      </c>
      <c r="C912" s="52">
        <v>44867.0</v>
      </c>
      <c r="D912" s="53" t="s">
        <v>175</v>
      </c>
      <c r="E912" s="54" t="s">
        <v>205</v>
      </c>
      <c r="F912" s="55" t="s">
        <v>27</v>
      </c>
      <c r="G912" s="55" t="s">
        <v>60</v>
      </c>
      <c r="H912" s="56">
        <v>7.8</v>
      </c>
      <c r="I912" s="66"/>
      <c r="J912" s="64" t="s">
        <v>80</v>
      </c>
      <c r="K912" s="59">
        <v>14.8</v>
      </c>
      <c r="L912" s="60">
        <v>6.0</v>
      </c>
      <c r="M912" s="61">
        <v>6.5</v>
      </c>
      <c r="N912" s="61">
        <v>2.3</v>
      </c>
      <c r="O912" s="62"/>
      <c r="P912" s="65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1" t="s">
        <v>174</v>
      </c>
      <c r="B913" s="51" t="s">
        <v>76</v>
      </c>
      <c r="C913" s="52">
        <v>44867.0</v>
      </c>
      <c r="D913" s="53" t="s">
        <v>175</v>
      </c>
      <c r="E913" s="54" t="s">
        <v>206</v>
      </c>
      <c r="F913" s="55" t="s">
        <v>27</v>
      </c>
      <c r="G913" s="55" t="s">
        <v>60</v>
      </c>
      <c r="H913" s="56">
        <v>5.7</v>
      </c>
      <c r="I913" s="66"/>
      <c r="J913" s="64" t="s">
        <v>80</v>
      </c>
      <c r="K913" s="59">
        <v>10.6</v>
      </c>
      <c r="L913" s="60">
        <v>8.0</v>
      </c>
      <c r="M913" s="61">
        <v>6.1</v>
      </c>
      <c r="N913" s="61">
        <v>2.4</v>
      </c>
      <c r="O913" s="62"/>
      <c r="P913" s="65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1" t="s">
        <v>174</v>
      </c>
      <c r="B914" s="51" t="s">
        <v>76</v>
      </c>
      <c r="C914" s="52">
        <v>44867.0</v>
      </c>
      <c r="D914" s="53" t="s">
        <v>175</v>
      </c>
      <c r="E914" s="54" t="s">
        <v>207</v>
      </c>
      <c r="F914" s="55" t="s">
        <v>27</v>
      </c>
      <c r="G914" s="55" t="s">
        <v>60</v>
      </c>
      <c r="H914" s="56">
        <v>2.5</v>
      </c>
      <c r="I914" s="66"/>
      <c r="J914" s="64"/>
      <c r="K914" s="67"/>
      <c r="L914" s="68"/>
      <c r="M914" s="69"/>
      <c r="N914" s="69"/>
      <c r="O914" s="62"/>
      <c r="P914" s="63"/>
      <c r="Q914" s="25"/>
      <c r="R914" s="25"/>
      <c r="S914" s="25"/>
      <c r="T914" s="25"/>
      <c r="U914" s="25"/>
      <c r="V914" s="22"/>
      <c r="W914" s="22"/>
    </row>
    <row r="915" ht="20.25" customHeight="1">
      <c r="A915" s="51" t="s">
        <v>174</v>
      </c>
      <c r="B915" s="51" t="s">
        <v>76</v>
      </c>
      <c r="C915" s="52">
        <v>44867.0</v>
      </c>
      <c r="D915" s="53" t="s">
        <v>175</v>
      </c>
      <c r="E915" s="54" t="s">
        <v>208</v>
      </c>
      <c r="F915" s="55" t="s">
        <v>27</v>
      </c>
      <c r="G915" s="55" t="s">
        <v>60</v>
      </c>
      <c r="H915" s="56">
        <v>2.6</v>
      </c>
      <c r="I915" s="66"/>
      <c r="J915" s="64" t="s">
        <v>80</v>
      </c>
      <c r="K915" s="59">
        <v>16.3</v>
      </c>
      <c r="L915" s="60">
        <v>6.0</v>
      </c>
      <c r="M915" s="61">
        <v>8.5</v>
      </c>
      <c r="N915" s="61">
        <v>5.8</v>
      </c>
      <c r="O915" s="62"/>
      <c r="P915" s="65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1" t="s">
        <v>174</v>
      </c>
      <c r="B916" s="51" t="s">
        <v>76</v>
      </c>
      <c r="C916" s="52">
        <v>44867.0</v>
      </c>
      <c r="D916" s="53" t="s">
        <v>175</v>
      </c>
      <c r="E916" s="54" t="s">
        <v>209</v>
      </c>
      <c r="F916" s="55" t="s">
        <v>27</v>
      </c>
      <c r="G916" s="55" t="s">
        <v>60</v>
      </c>
      <c r="H916" s="56">
        <v>7.9</v>
      </c>
      <c r="I916" s="66"/>
      <c r="J916" s="64" t="s">
        <v>80</v>
      </c>
      <c r="K916" s="59">
        <v>13.0</v>
      </c>
      <c r="L916" s="60">
        <v>6.0</v>
      </c>
      <c r="M916" s="61">
        <v>6.6</v>
      </c>
      <c r="N916" s="61">
        <v>3.2</v>
      </c>
      <c r="O916" s="62"/>
      <c r="P916" s="65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1" t="s">
        <v>174</v>
      </c>
      <c r="B917" s="51" t="s">
        <v>76</v>
      </c>
      <c r="C917" s="52">
        <v>44867.0</v>
      </c>
      <c r="D917" s="53" t="s">
        <v>175</v>
      </c>
      <c r="E917" s="54" t="s">
        <v>210</v>
      </c>
      <c r="F917" s="55" t="s">
        <v>27</v>
      </c>
      <c r="G917" s="55" t="s">
        <v>60</v>
      </c>
      <c r="H917" s="56">
        <v>7.2</v>
      </c>
      <c r="I917" s="66"/>
      <c r="J917" s="64" t="s">
        <v>80</v>
      </c>
      <c r="K917" s="59">
        <v>12.2</v>
      </c>
      <c r="L917" s="60">
        <v>7.0</v>
      </c>
      <c r="M917" s="61">
        <v>5.5</v>
      </c>
      <c r="N917" s="61">
        <v>2.4</v>
      </c>
      <c r="O917" s="62"/>
      <c r="P917" s="65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1" t="s">
        <v>174</v>
      </c>
      <c r="B918" s="51" t="s">
        <v>76</v>
      </c>
      <c r="C918" s="52">
        <v>44867.0</v>
      </c>
      <c r="D918" s="53" t="s">
        <v>175</v>
      </c>
      <c r="E918" s="54" t="s">
        <v>211</v>
      </c>
      <c r="F918" s="55" t="s">
        <v>27</v>
      </c>
      <c r="G918" s="55" t="s">
        <v>60</v>
      </c>
      <c r="H918" s="56">
        <v>6.1</v>
      </c>
      <c r="I918" s="66"/>
      <c r="J918" s="64" t="s">
        <v>80</v>
      </c>
      <c r="K918" s="59">
        <v>11.4</v>
      </c>
      <c r="L918" s="60">
        <v>5.0</v>
      </c>
      <c r="M918" s="61">
        <v>7.1</v>
      </c>
      <c r="N918" s="61">
        <v>3.3</v>
      </c>
      <c r="O918" s="62"/>
      <c r="P918" s="65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1" t="s">
        <v>174</v>
      </c>
      <c r="B919" s="51" t="s">
        <v>76</v>
      </c>
      <c r="C919" s="52">
        <v>44867.0</v>
      </c>
      <c r="D919" s="53" t="s">
        <v>183</v>
      </c>
      <c r="E919" s="54" t="s">
        <v>212</v>
      </c>
      <c r="F919" s="55" t="s">
        <v>108</v>
      </c>
      <c r="G919" s="55" t="s">
        <v>60</v>
      </c>
      <c r="H919" s="56">
        <v>4.9</v>
      </c>
      <c r="I919" s="66"/>
      <c r="J919" s="64" t="s">
        <v>80</v>
      </c>
      <c r="K919" s="59">
        <v>13.3</v>
      </c>
      <c r="L919" s="60">
        <v>8.0</v>
      </c>
      <c r="M919" s="61">
        <v>6.6</v>
      </c>
      <c r="N919" s="61">
        <v>4.2</v>
      </c>
      <c r="O919" s="62"/>
      <c r="P919" s="65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1" t="s">
        <v>174</v>
      </c>
      <c r="B920" s="51" t="s">
        <v>76</v>
      </c>
      <c r="C920" s="52">
        <v>44867.0</v>
      </c>
      <c r="D920" s="53" t="s">
        <v>183</v>
      </c>
      <c r="E920" s="54" t="s">
        <v>213</v>
      </c>
      <c r="F920" s="55" t="s">
        <v>108</v>
      </c>
      <c r="G920" s="55" t="s">
        <v>60</v>
      </c>
      <c r="H920" s="56">
        <v>7.7</v>
      </c>
      <c r="I920" s="66"/>
      <c r="J920" s="64" t="s">
        <v>80</v>
      </c>
      <c r="K920" s="59">
        <v>10.1</v>
      </c>
      <c r="L920" s="60">
        <v>9.0</v>
      </c>
      <c r="M920" s="61">
        <v>5.0</v>
      </c>
      <c r="N920" s="61">
        <v>3.6</v>
      </c>
      <c r="O920" s="62"/>
      <c r="P920" s="65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1" t="s">
        <v>174</v>
      </c>
      <c r="B921" s="51" t="s">
        <v>76</v>
      </c>
      <c r="C921" s="52">
        <v>44867.0</v>
      </c>
      <c r="D921" s="53" t="s">
        <v>183</v>
      </c>
      <c r="E921" s="54" t="s">
        <v>214</v>
      </c>
      <c r="F921" s="55" t="s">
        <v>108</v>
      </c>
      <c r="G921" s="55" t="s">
        <v>60</v>
      </c>
      <c r="H921" s="56">
        <v>5.3</v>
      </c>
      <c r="I921" s="66"/>
      <c r="J921" s="64" t="s">
        <v>80</v>
      </c>
      <c r="K921" s="59">
        <v>13.6</v>
      </c>
      <c r="L921" s="60">
        <v>7.0</v>
      </c>
      <c r="M921" s="61">
        <v>6.0</v>
      </c>
      <c r="N921" s="61">
        <v>3.6</v>
      </c>
      <c r="O921" s="62"/>
      <c r="P921" s="65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1" t="s">
        <v>174</v>
      </c>
      <c r="B922" s="51" t="s">
        <v>76</v>
      </c>
      <c r="C922" s="52">
        <v>44867.0</v>
      </c>
      <c r="D922" s="53" t="s">
        <v>183</v>
      </c>
      <c r="E922" s="54" t="s">
        <v>215</v>
      </c>
      <c r="F922" s="55" t="s">
        <v>108</v>
      </c>
      <c r="G922" s="55" t="s">
        <v>60</v>
      </c>
      <c r="H922" s="56">
        <v>6.1</v>
      </c>
      <c r="I922" s="66"/>
      <c r="J922" s="64" t="s">
        <v>80</v>
      </c>
      <c r="K922" s="59">
        <v>14.0</v>
      </c>
      <c r="L922" s="60">
        <v>7.0</v>
      </c>
      <c r="M922" s="61">
        <v>5.2</v>
      </c>
      <c r="N922" s="61">
        <v>4.2</v>
      </c>
      <c r="O922" s="62"/>
      <c r="P922" s="65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1" t="s">
        <v>174</v>
      </c>
      <c r="B923" s="51" t="s">
        <v>76</v>
      </c>
      <c r="C923" s="52">
        <v>44867.0</v>
      </c>
      <c r="D923" s="53" t="s">
        <v>183</v>
      </c>
      <c r="E923" s="54" t="s">
        <v>216</v>
      </c>
      <c r="F923" s="55" t="s">
        <v>108</v>
      </c>
      <c r="G923" s="55" t="s">
        <v>60</v>
      </c>
      <c r="H923" s="56">
        <v>5.3</v>
      </c>
      <c r="I923" s="66"/>
      <c r="J923" s="64" t="s">
        <v>80</v>
      </c>
      <c r="K923" s="59">
        <v>28.0</v>
      </c>
      <c r="L923" s="60">
        <v>8.0</v>
      </c>
      <c r="M923" s="61">
        <v>7.6</v>
      </c>
      <c r="N923" s="61">
        <v>5.4</v>
      </c>
      <c r="O923" s="62"/>
      <c r="P923" s="65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1" t="s">
        <v>174</v>
      </c>
      <c r="B924" s="51" t="s">
        <v>76</v>
      </c>
      <c r="C924" s="52">
        <v>44867.0</v>
      </c>
      <c r="D924" s="53" t="s">
        <v>183</v>
      </c>
      <c r="E924" s="54" t="s">
        <v>217</v>
      </c>
      <c r="F924" s="55" t="s">
        <v>108</v>
      </c>
      <c r="G924" s="55" t="s">
        <v>60</v>
      </c>
      <c r="H924" s="56">
        <v>6.4</v>
      </c>
      <c r="I924" s="66"/>
      <c r="J924" s="64" t="s">
        <v>80</v>
      </c>
      <c r="K924" s="59">
        <v>12.7</v>
      </c>
      <c r="L924" s="60">
        <v>7.0</v>
      </c>
      <c r="M924" s="61">
        <v>5.4</v>
      </c>
      <c r="N924" s="61">
        <v>3.9</v>
      </c>
      <c r="O924" s="62"/>
      <c r="P924" s="65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1" t="s">
        <v>174</v>
      </c>
      <c r="B925" s="51" t="s">
        <v>76</v>
      </c>
      <c r="C925" s="52">
        <v>44867.0</v>
      </c>
      <c r="D925" s="53" t="s">
        <v>183</v>
      </c>
      <c r="E925" s="54" t="s">
        <v>218</v>
      </c>
      <c r="F925" s="55" t="s">
        <v>108</v>
      </c>
      <c r="G925" s="55" t="s">
        <v>60</v>
      </c>
      <c r="H925" s="56">
        <v>5.4</v>
      </c>
      <c r="I925" s="66"/>
      <c r="J925" s="64" t="s">
        <v>80</v>
      </c>
      <c r="K925" s="59">
        <v>11.1</v>
      </c>
      <c r="L925" s="60">
        <v>9.0</v>
      </c>
      <c r="M925" s="61">
        <v>4.6</v>
      </c>
      <c r="N925" s="61">
        <v>3.4</v>
      </c>
      <c r="O925" s="62"/>
      <c r="P925" s="65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1" t="s">
        <v>174</v>
      </c>
      <c r="B926" s="51" t="s">
        <v>77</v>
      </c>
      <c r="C926" s="52">
        <v>44874.0</v>
      </c>
      <c r="D926" s="53" t="s">
        <v>175</v>
      </c>
      <c r="E926" s="54" t="s">
        <v>176</v>
      </c>
      <c r="F926" s="55" t="s">
        <v>27</v>
      </c>
      <c r="G926" s="55" t="s">
        <v>28</v>
      </c>
      <c r="H926" s="56">
        <v>11.8</v>
      </c>
      <c r="I926" s="66"/>
      <c r="J926" s="64" t="s">
        <v>80</v>
      </c>
      <c r="K926" s="59">
        <v>13.6</v>
      </c>
      <c r="L926" s="60">
        <v>9.0</v>
      </c>
      <c r="M926" s="61">
        <v>8.3</v>
      </c>
      <c r="N926" s="61">
        <v>3.2</v>
      </c>
      <c r="O926" s="62"/>
      <c r="P926" s="65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1" t="s">
        <v>174</v>
      </c>
      <c r="B927" s="51" t="s">
        <v>77</v>
      </c>
      <c r="C927" s="52">
        <v>44874.0</v>
      </c>
      <c r="D927" s="53" t="s">
        <v>175</v>
      </c>
      <c r="E927" s="54" t="s">
        <v>177</v>
      </c>
      <c r="F927" s="55" t="s">
        <v>27</v>
      </c>
      <c r="G927" s="55" t="s">
        <v>28</v>
      </c>
      <c r="H927" s="56">
        <v>22.2</v>
      </c>
      <c r="I927" s="57">
        <v>1.15</v>
      </c>
      <c r="J927" s="58"/>
      <c r="K927" s="59">
        <v>14.5</v>
      </c>
      <c r="L927" s="60">
        <v>9.0</v>
      </c>
      <c r="M927" s="61">
        <v>7.2</v>
      </c>
      <c r="N927" s="61">
        <v>4.2</v>
      </c>
      <c r="O927" s="62"/>
      <c r="P927" s="65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1" t="s">
        <v>174</v>
      </c>
      <c r="B928" s="51" t="s">
        <v>77</v>
      </c>
      <c r="C928" s="52">
        <v>44874.0</v>
      </c>
      <c r="D928" s="53" t="s">
        <v>175</v>
      </c>
      <c r="E928" s="54" t="s">
        <v>178</v>
      </c>
      <c r="F928" s="55" t="s">
        <v>27</v>
      </c>
      <c r="G928" s="55" t="s">
        <v>28</v>
      </c>
      <c r="H928" s="56">
        <v>21.3</v>
      </c>
      <c r="I928" s="57">
        <v>1.08</v>
      </c>
      <c r="J928" s="58"/>
      <c r="K928" s="59">
        <v>18.3</v>
      </c>
      <c r="L928" s="60">
        <v>11.0</v>
      </c>
      <c r="M928" s="61">
        <v>12.1</v>
      </c>
      <c r="N928" s="61">
        <v>7.0</v>
      </c>
      <c r="O928" s="62"/>
      <c r="P928" s="65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1" t="s">
        <v>174</v>
      </c>
      <c r="B929" s="51" t="s">
        <v>77</v>
      </c>
      <c r="C929" s="52">
        <v>44874.0</v>
      </c>
      <c r="D929" s="53" t="s">
        <v>175</v>
      </c>
      <c r="E929" s="54" t="s">
        <v>179</v>
      </c>
      <c r="F929" s="55" t="s">
        <v>27</v>
      </c>
      <c r="G929" s="55" t="s">
        <v>28</v>
      </c>
      <c r="H929" s="56">
        <v>17.1</v>
      </c>
      <c r="I929" s="57">
        <v>1.02</v>
      </c>
      <c r="J929" s="58"/>
      <c r="K929" s="59">
        <v>11.9</v>
      </c>
      <c r="L929" s="60">
        <v>7.0</v>
      </c>
      <c r="M929" s="61">
        <v>6.8</v>
      </c>
      <c r="N929" s="61">
        <v>3.8</v>
      </c>
      <c r="O929" s="62"/>
      <c r="P929" s="65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1" t="s">
        <v>174</v>
      </c>
      <c r="B930" s="51" t="s">
        <v>77</v>
      </c>
      <c r="C930" s="52">
        <v>44874.0</v>
      </c>
      <c r="D930" s="53" t="s">
        <v>175</v>
      </c>
      <c r="E930" s="54" t="s">
        <v>180</v>
      </c>
      <c r="F930" s="55" t="s">
        <v>27</v>
      </c>
      <c r="G930" s="55" t="s">
        <v>28</v>
      </c>
      <c r="H930" s="56">
        <v>22.0</v>
      </c>
      <c r="I930" s="57">
        <v>1.08</v>
      </c>
      <c r="J930" s="58"/>
      <c r="K930" s="59">
        <v>14.0</v>
      </c>
      <c r="L930" s="60">
        <v>10.0</v>
      </c>
      <c r="M930" s="61">
        <v>8.2</v>
      </c>
      <c r="N930" s="61">
        <v>3.4</v>
      </c>
      <c r="O930" s="62"/>
      <c r="P930" s="65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1" t="s">
        <v>174</v>
      </c>
      <c r="B931" s="51" t="s">
        <v>77</v>
      </c>
      <c r="C931" s="52">
        <v>44874.0</v>
      </c>
      <c r="D931" s="53" t="s">
        <v>175</v>
      </c>
      <c r="E931" s="54" t="s">
        <v>181</v>
      </c>
      <c r="F931" s="55" t="s">
        <v>27</v>
      </c>
      <c r="G931" s="55" t="s">
        <v>28</v>
      </c>
      <c r="H931" s="56">
        <v>26.4</v>
      </c>
      <c r="I931" s="57">
        <v>1.15</v>
      </c>
      <c r="J931" s="58"/>
      <c r="K931" s="59">
        <v>13.1</v>
      </c>
      <c r="L931" s="60">
        <v>9.0</v>
      </c>
      <c r="M931" s="61">
        <v>7.7</v>
      </c>
      <c r="N931" s="61">
        <v>3.0</v>
      </c>
      <c r="O931" s="62"/>
      <c r="P931" s="65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1" t="s">
        <v>174</v>
      </c>
      <c r="B932" s="51" t="s">
        <v>77</v>
      </c>
      <c r="C932" s="52">
        <v>44874.0</v>
      </c>
      <c r="D932" s="53" t="s">
        <v>175</v>
      </c>
      <c r="E932" s="54" t="s">
        <v>182</v>
      </c>
      <c r="F932" s="55" t="s">
        <v>27</v>
      </c>
      <c r="G932" s="55" t="s">
        <v>28</v>
      </c>
      <c r="H932" s="56">
        <v>31.2</v>
      </c>
      <c r="I932" s="57">
        <v>1.36</v>
      </c>
      <c r="J932" s="58"/>
      <c r="K932" s="59">
        <v>10.7</v>
      </c>
      <c r="L932" s="60">
        <v>9.0</v>
      </c>
      <c r="M932" s="61">
        <v>6.3</v>
      </c>
      <c r="N932" s="61">
        <v>2.8</v>
      </c>
      <c r="O932" s="62"/>
      <c r="P932" s="65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1" t="s">
        <v>174</v>
      </c>
      <c r="B933" s="51" t="s">
        <v>77</v>
      </c>
      <c r="C933" s="52">
        <v>44874.0</v>
      </c>
      <c r="D933" s="53" t="s">
        <v>183</v>
      </c>
      <c r="E933" s="54" t="s">
        <v>184</v>
      </c>
      <c r="F933" s="55" t="s">
        <v>108</v>
      </c>
      <c r="G933" s="55" t="s">
        <v>28</v>
      </c>
      <c r="H933" s="56">
        <v>11.6</v>
      </c>
      <c r="I933" s="66"/>
      <c r="J933" s="64" t="s">
        <v>80</v>
      </c>
      <c r="K933" s="59">
        <v>11.4</v>
      </c>
      <c r="L933" s="60">
        <v>11.0</v>
      </c>
      <c r="M933" s="61">
        <v>5.3</v>
      </c>
      <c r="N933" s="61">
        <v>3.8</v>
      </c>
      <c r="O933" s="62"/>
      <c r="P933" s="65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1" t="s">
        <v>174</v>
      </c>
      <c r="B934" s="51" t="s">
        <v>77</v>
      </c>
      <c r="C934" s="52">
        <v>44874.0</v>
      </c>
      <c r="D934" s="53" t="s">
        <v>183</v>
      </c>
      <c r="E934" s="54" t="s">
        <v>185</v>
      </c>
      <c r="F934" s="55" t="s">
        <v>108</v>
      </c>
      <c r="G934" s="55" t="s">
        <v>28</v>
      </c>
      <c r="H934" s="56">
        <v>14.1</v>
      </c>
      <c r="I934" s="66"/>
      <c r="J934" s="64" t="s">
        <v>80</v>
      </c>
      <c r="K934" s="59">
        <v>12.3</v>
      </c>
      <c r="L934" s="60">
        <v>11.0</v>
      </c>
      <c r="M934" s="61">
        <v>6.0</v>
      </c>
      <c r="N934" s="61">
        <v>4.3</v>
      </c>
      <c r="O934" s="62"/>
      <c r="P934" s="65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1" t="s">
        <v>174</v>
      </c>
      <c r="B935" s="51" t="s">
        <v>77</v>
      </c>
      <c r="C935" s="52">
        <v>44874.0</v>
      </c>
      <c r="D935" s="53" t="s">
        <v>183</v>
      </c>
      <c r="E935" s="54" t="s">
        <v>186</v>
      </c>
      <c r="F935" s="55" t="s">
        <v>108</v>
      </c>
      <c r="G935" s="55" t="s">
        <v>28</v>
      </c>
      <c r="H935" s="56">
        <v>7.3</v>
      </c>
      <c r="I935" s="66"/>
      <c r="J935" s="64" t="s">
        <v>80</v>
      </c>
      <c r="K935" s="59">
        <v>18.5</v>
      </c>
      <c r="L935" s="60">
        <v>14.0</v>
      </c>
      <c r="M935" s="61">
        <v>9.4</v>
      </c>
      <c r="N935" s="61">
        <v>5.5</v>
      </c>
      <c r="O935" s="62"/>
      <c r="P935" s="65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1" t="s">
        <v>174</v>
      </c>
      <c r="B936" s="51" t="s">
        <v>77</v>
      </c>
      <c r="C936" s="52">
        <v>44874.0</v>
      </c>
      <c r="D936" s="53" t="s">
        <v>183</v>
      </c>
      <c r="E936" s="54" t="s">
        <v>187</v>
      </c>
      <c r="F936" s="55" t="s">
        <v>108</v>
      </c>
      <c r="G936" s="55" t="s">
        <v>28</v>
      </c>
      <c r="H936" s="56">
        <v>23.2</v>
      </c>
      <c r="I936" s="57">
        <v>1.46</v>
      </c>
      <c r="J936" s="58"/>
      <c r="K936" s="59">
        <v>11.8</v>
      </c>
      <c r="L936" s="60">
        <v>11.0</v>
      </c>
      <c r="M936" s="61">
        <v>4.9</v>
      </c>
      <c r="N936" s="61">
        <v>3.5</v>
      </c>
      <c r="O936" s="62"/>
      <c r="P936" s="65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1" t="s">
        <v>174</v>
      </c>
      <c r="B937" s="51" t="s">
        <v>77</v>
      </c>
      <c r="C937" s="52">
        <v>44874.0</v>
      </c>
      <c r="D937" s="53" t="s">
        <v>183</v>
      </c>
      <c r="E937" s="54" t="s">
        <v>188</v>
      </c>
      <c r="F937" s="55" t="s">
        <v>108</v>
      </c>
      <c r="G937" s="55" t="s">
        <v>28</v>
      </c>
      <c r="H937" s="56">
        <v>19.9</v>
      </c>
      <c r="I937" s="57">
        <v>1.47</v>
      </c>
      <c r="J937" s="58"/>
      <c r="K937" s="59">
        <v>10.7</v>
      </c>
      <c r="L937" s="60">
        <v>10.0</v>
      </c>
      <c r="M937" s="61">
        <v>4.8</v>
      </c>
      <c r="N937" s="61">
        <v>3.4</v>
      </c>
      <c r="O937" s="62"/>
      <c r="P937" s="65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1" t="s">
        <v>174</v>
      </c>
      <c r="B938" s="51" t="s">
        <v>77</v>
      </c>
      <c r="C938" s="52">
        <v>44874.0</v>
      </c>
      <c r="D938" s="53" t="s">
        <v>183</v>
      </c>
      <c r="E938" s="54" t="s">
        <v>189</v>
      </c>
      <c r="F938" s="55" t="s">
        <v>108</v>
      </c>
      <c r="G938" s="55" t="s">
        <v>28</v>
      </c>
      <c r="H938" s="56">
        <v>14.1</v>
      </c>
      <c r="I938" s="66"/>
      <c r="J938" s="64" t="s">
        <v>80</v>
      </c>
      <c r="K938" s="59">
        <v>12.3</v>
      </c>
      <c r="L938" s="60">
        <v>11.0</v>
      </c>
      <c r="M938" s="61">
        <v>6.2</v>
      </c>
      <c r="N938" s="61">
        <v>4.1</v>
      </c>
      <c r="O938" s="62"/>
      <c r="P938" s="65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1" t="s">
        <v>174</v>
      </c>
      <c r="B939" s="51" t="s">
        <v>77</v>
      </c>
      <c r="C939" s="52">
        <v>44874.0</v>
      </c>
      <c r="D939" s="53" t="s">
        <v>183</v>
      </c>
      <c r="E939" s="54" t="s">
        <v>190</v>
      </c>
      <c r="F939" s="55" t="s">
        <v>108</v>
      </c>
      <c r="G939" s="55" t="s">
        <v>28</v>
      </c>
      <c r="H939" s="56">
        <v>7.5</v>
      </c>
      <c r="I939" s="66"/>
      <c r="J939" s="64" t="s">
        <v>80</v>
      </c>
      <c r="K939" s="59">
        <v>11.6</v>
      </c>
      <c r="L939" s="60">
        <v>10.0</v>
      </c>
      <c r="M939" s="61">
        <v>5.4</v>
      </c>
      <c r="N939" s="61">
        <v>3.9</v>
      </c>
      <c r="O939" s="62"/>
      <c r="P939" s="65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1" t="s">
        <v>174</v>
      </c>
      <c r="B940" s="51" t="s">
        <v>77</v>
      </c>
      <c r="C940" s="52">
        <v>44874.0</v>
      </c>
      <c r="D940" s="53" t="s">
        <v>175</v>
      </c>
      <c r="E940" s="54" t="s">
        <v>191</v>
      </c>
      <c r="F940" s="55" t="s">
        <v>27</v>
      </c>
      <c r="G940" s="55" t="s">
        <v>45</v>
      </c>
      <c r="H940" s="56">
        <v>9.4</v>
      </c>
      <c r="I940" s="66"/>
      <c r="J940" s="64" t="s">
        <v>80</v>
      </c>
      <c r="K940" s="59">
        <v>13.0</v>
      </c>
      <c r="L940" s="60">
        <v>9.0</v>
      </c>
      <c r="M940" s="61">
        <v>6.4</v>
      </c>
      <c r="N940" s="61">
        <v>3.2</v>
      </c>
      <c r="O940" s="62"/>
      <c r="P940" s="65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1" t="s">
        <v>174</v>
      </c>
      <c r="B941" s="51" t="s">
        <v>77</v>
      </c>
      <c r="C941" s="52">
        <v>44874.0</v>
      </c>
      <c r="D941" s="53" t="s">
        <v>175</v>
      </c>
      <c r="E941" s="54" t="s">
        <v>192</v>
      </c>
      <c r="F941" s="55" t="s">
        <v>27</v>
      </c>
      <c r="G941" s="55" t="s">
        <v>45</v>
      </c>
      <c r="H941" s="56">
        <v>7.0</v>
      </c>
      <c r="I941" s="66"/>
      <c r="J941" s="64" t="s">
        <v>80</v>
      </c>
      <c r="K941" s="59">
        <v>12.5</v>
      </c>
      <c r="L941" s="60">
        <v>7.0</v>
      </c>
      <c r="M941" s="61">
        <v>7.3</v>
      </c>
      <c r="N941" s="61">
        <v>3.6</v>
      </c>
      <c r="O941" s="62"/>
      <c r="P941" s="65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1" t="s">
        <v>174</v>
      </c>
      <c r="B942" s="51" t="s">
        <v>77</v>
      </c>
      <c r="C942" s="52">
        <v>44874.0</v>
      </c>
      <c r="D942" s="53" t="s">
        <v>175</v>
      </c>
      <c r="E942" s="54" t="s">
        <v>193</v>
      </c>
      <c r="F942" s="55" t="s">
        <v>27</v>
      </c>
      <c r="G942" s="55" t="s">
        <v>45</v>
      </c>
      <c r="H942" s="56">
        <v>5.1</v>
      </c>
      <c r="I942" s="66"/>
      <c r="J942" s="64" t="s">
        <v>80</v>
      </c>
      <c r="K942" s="59">
        <v>18.6</v>
      </c>
      <c r="L942" s="60">
        <v>7.0</v>
      </c>
      <c r="M942" s="61">
        <v>12.9</v>
      </c>
      <c r="N942" s="61">
        <v>5.0</v>
      </c>
      <c r="O942" s="62"/>
      <c r="P942" s="65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1" t="s">
        <v>174</v>
      </c>
      <c r="B943" s="51" t="s">
        <v>77</v>
      </c>
      <c r="C943" s="52">
        <v>44874.0</v>
      </c>
      <c r="D943" s="53" t="s">
        <v>175</v>
      </c>
      <c r="E943" s="54" t="s">
        <v>194</v>
      </c>
      <c r="F943" s="55" t="s">
        <v>27</v>
      </c>
      <c r="G943" s="55" t="s">
        <v>45</v>
      </c>
      <c r="H943" s="56">
        <v>22.6</v>
      </c>
      <c r="I943" s="57">
        <v>1.22</v>
      </c>
      <c r="J943" s="58"/>
      <c r="K943" s="59">
        <v>11.1</v>
      </c>
      <c r="L943" s="60">
        <v>8.0</v>
      </c>
      <c r="M943" s="61">
        <v>7.8</v>
      </c>
      <c r="N943" s="61">
        <v>3.1</v>
      </c>
      <c r="O943" s="62"/>
      <c r="P943" s="65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1" t="s">
        <v>174</v>
      </c>
      <c r="B944" s="51" t="s">
        <v>77</v>
      </c>
      <c r="C944" s="52">
        <v>44874.0</v>
      </c>
      <c r="D944" s="53" t="s">
        <v>175</v>
      </c>
      <c r="E944" s="54" t="s">
        <v>195</v>
      </c>
      <c r="F944" s="55" t="s">
        <v>27</v>
      </c>
      <c r="G944" s="55" t="s">
        <v>45</v>
      </c>
      <c r="H944" s="56">
        <v>10.6</v>
      </c>
      <c r="I944" s="66"/>
      <c r="J944" s="64" t="s">
        <v>80</v>
      </c>
      <c r="K944" s="59">
        <v>12.6</v>
      </c>
      <c r="L944" s="60">
        <v>8.0</v>
      </c>
      <c r="M944" s="61">
        <v>7.2</v>
      </c>
      <c r="N944" s="61">
        <v>3.1</v>
      </c>
      <c r="O944" s="62"/>
      <c r="P944" s="65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1" t="s">
        <v>174</v>
      </c>
      <c r="B945" s="51" t="s">
        <v>77</v>
      </c>
      <c r="C945" s="52">
        <v>44874.0</v>
      </c>
      <c r="D945" s="53" t="s">
        <v>175</v>
      </c>
      <c r="E945" s="54" t="s">
        <v>196</v>
      </c>
      <c r="F945" s="55" t="s">
        <v>27</v>
      </c>
      <c r="G945" s="55" t="s">
        <v>45</v>
      </c>
      <c r="H945" s="56">
        <v>17.2</v>
      </c>
      <c r="I945" s="57">
        <v>1.17</v>
      </c>
      <c r="J945" s="58"/>
      <c r="K945" s="59">
        <v>11.4</v>
      </c>
      <c r="L945" s="60">
        <v>8.0</v>
      </c>
      <c r="M945" s="61">
        <v>7.7</v>
      </c>
      <c r="N945" s="61">
        <v>3.1</v>
      </c>
      <c r="O945" s="62"/>
      <c r="P945" s="65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1" t="s">
        <v>174</v>
      </c>
      <c r="B946" s="51" t="s">
        <v>77</v>
      </c>
      <c r="C946" s="52">
        <v>44874.0</v>
      </c>
      <c r="D946" s="53" t="s">
        <v>175</v>
      </c>
      <c r="E946" s="54" t="s">
        <v>197</v>
      </c>
      <c r="F946" s="55" t="s">
        <v>27</v>
      </c>
      <c r="G946" s="55" t="s">
        <v>45</v>
      </c>
      <c r="H946" s="56">
        <v>7.5</v>
      </c>
      <c r="I946" s="66"/>
      <c r="J946" s="64" t="s">
        <v>80</v>
      </c>
      <c r="K946" s="59">
        <v>26.0</v>
      </c>
      <c r="L946" s="60">
        <v>7.0</v>
      </c>
      <c r="M946" s="61">
        <v>11.8</v>
      </c>
      <c r="N946" s="61">
        <v>4.5</v>
      </c>
      <c r="O946" s="62"/>
      <c r="P946" s="65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1" t="s">
        <v>174</v>
      </c>
      <c r="B947" s="51" t="s">
        <v>77</v>
      </c>
      <c r="C947" s="52">
        <v>44874.0</v>
      </c>
      <c r="D947" s="53" t="s">
        <v>183</v>
      </c>
      <c r="E947" s="54" t="s">
        <v>198</v>
      </c>
      <c r="F947" s="55" t="s">
        <v>108</v>
      </c>
      <c r="G947" s="55" t="s">
        <v>45</v>
      </c>
      <c r="H947" s="56">
        <v>19.0</v>
      </c>
      <c r="I947" s="57">
        <v>1.27</v>
      </c>
      <c r="J947" s="58"/>
      <c r="K947" s="59">
        <v>10.6</v>
      </c>
      <c r="L947" s="60">
        <v>12.0</v>
      </c>
      <c r="M947" s="61">
        <v>5.3</v>
      </c>
      <c r="N947" s="61">
        <v>3.4</v>
      </c>
      <c r="O947" s="62"/>
      <c r="P947" s="65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1" t="s">
        <v>174</v>
      </c>
      <c r="B948" s="51" t="s">
        <v>77</v>
      </c>
      <c r="C948" s="52">
        <v>44874.0</v>
      </c>
      <c r="D948" s="53" t="s">
        <v>183</v>
      </c>
      <c r="E948" s="54" t="s">
        <v>199</v>
      </c>
      <c r="F948" s="55" t="s">
        <v>108</v>
      </c>
      <c r="G948" s="55" t="s">
        <v>45</v>
      </c>
      <c r="H948" s="56">
        <v>3.2</v>
      </c>
      <c r="I948" s="66"/>
      <c r="J948" s="64" t="s">
        <v>80</v>
      </c>
      <c r="K948" s="59">
        <v>13.4</v>
      </c>
      <c r="L948" s="60">
        <v>11.0</v>
      </c>
      <c r="M948" s="61">
        <v>7.1</v>
      </c>
      <c r="N948" s="61">
        <v>3.5</v>
      </c>
      <c r="O948" s="62"/>
      <c r="P948" s="65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1" t="s">
        <v>174</v>
      </c>
      <c r="B949" s="51" t="s">
        <v>77</v>
      </c>
      <c r="C949" s="52">
        <v>44874.0</v>
      </c>
      <c r="D949" s="53" t="s">
        <v>183</v>
      </c>
      <c r="E949" s="54" t="s">
        <v>200</v>
      </c>
      <c r="F949" s="55" t="s">
        <v>108</v>
      </c>
      <c r="G949" s="55" t="s">
        <v>45</v>
      </c>
      <c r="H949" s="56">
        <v>4.5</v>
      </c>
      <c r="I949" s="66"/>
      <c r="J949" s="64" t="s">
        <v>80</v>
      </c>
      <c r="K949" s="59">
        <v>16.3</v>
      </c>
      <c r="L949" s="60">
        <v>11.0</v>
      </c>
      <c r="M949" s="61">
        <v>7.7</v>
      </c>
      <c r="N949" s="61">
        <v>4.6</v>
      </c>
      <c r="O949" s="62"/>
      <c r="P949" s="65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1" t="s">
        <v>174</v>
      </c>
      <c r="B950" s="51" t="s">
        <v>77</v>
      </c>
      <c r="C950" s="52">
        <v>44874.0</v>
      </c>
      <c r="D950" s="53" t="s">
        <v>183</v>
      </c>
      <c r="E950" s="54" t="s">
        <v>201</v>
      </c>
      <c r="F950" s="55" t="s">
        <v>108</v>
      </c>
      <c r="G950" s="55" t="s">
        <v>45</v>
      </c>
      <c r="H950" s="56">
        <v>4.9</v>
      </c>
      <c r="I950" s="66"/>
      <c r="J950" s="64" t="s">
        <v>80</v>
      </c>
      <c r="K950" s="59">
        <v>9.5</v>
      </c>
      <c r="L950" s="60">
        <v>10.0</v>
      </c>
      <c r="M950" s="61">
        <v>5.0</v>
      </c>
      <c r="N950" s="61">
        <v>3.1</v>
      </c>
      <c r="O950" s="62"/>
      <c r="P950" s="65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1" t="s">
        <v>174</v>
      </c>
      <c r="B951" s="51" t="s">
        <v>77</v>
      </c>
      <c r="C951" s="52">
        <v>44874.0</v>
      </c>
      <c r="D951" s="53" t="s">
        <v>183</v>
      </c>
      <c r="E951" s="54" t="s">
        <v>202</v>
      </c>
      <c r="F951" s="55" t="s">
        <v>108</v>
      </c>
      <c r="G951" s="55" t="s">
        <v>45</v>
      </c>
      <c r="H951" s="56">
        <v>4.8</v>
      </c>
      <c r="I951" s="66"/>
      <c r="J951" s="64" t="s">
        <v>80</v>
      </c>
      <c r="K951" s="59">
        <v>9.5</v>
      </c>
      <c r="L951" s="60">
        <v>11.0</v>
      </c>
      <c r="M951" s="61">
        <v>4.0</v>
      </c>
      <c r="N951" s="61">
        <v>3.0</v>
      </c>
      <c r="O951" s="62"/>
      <c r="P951" s="65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1" t="s">
        <v>174</v>
      </c>
      <c r="B952" s="51" t="s">
        <v>77</v>
      </c>
      <c r="C952" s="52">
        <v>44874.0</v>
      </c>
      <c r="D952" s="53" t="s">
        <v>183</v>
      </c>
      <c r="E952" s="54" t="s">
        <v>203</v>
      </c>
      <c r="F952" s="55" t="s">
        <v>108</v>
      </c>
      <c r="G952" s="55" t="s">
        <v>45</v>
      </c>
      <c r="H952" s="56">
        <v>4.4</v>
      </c>
      <c r="I952" s="66"/>
      <c r="J952" s="64" t="s">
        <v>80</v>
      </c>
      <c r="K952" s="59">
        <v>9.7</v>
      </c>
      <c r="L952" s="60">
        <v>10.0</v>
      </c>
      <c r="M952" s="61">
        <v>4.1</v>
      </c>
      <c r="N952" s="61">
        <v>3.0</v>
      </c>
      <c r="O952" s="62"/>
      <c r="P952" s="65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1" t="s">
        <v>174</v>
      </c>
      <c r="B953" s="51" t="s">
        <v>77</v>
      </c>
      <c r="C953" s="52">
        <v>44874.0</v>
      </c>
      <c r="D953" s="53" t="s">
        <v>183</v>
      </c>
      <c r="E953" s="54" t="s">
        <v>204</v>
      </c>
      <c r="F953" s="55" t="s">
        <v>108</v>
      </c>
      <c r="G953" s="55" t="s">
        <v>45</v>
      </c>
      <c r="H953" s="56">
        <v>4.6</v>
      </c>
      <c r="I953" s="66"/>
      <c r="J953" s="64" t="s">
        <v>80</v>
      </c>
      <c r="K953" s="59">
        <v>14.4</v>
      </c>
      <c r="L953" s="60">
        <v>10.0</v>
      </c>
      <c r="M953" s="61">
        <v>6.7</v>
      </c>
      <c r="N953" s="61">
        <v>4.0</v>
      </c>
      <c r="O953" s="62"/>
      <c r="P953" s="65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1" t="s">
        <v>174</v>
      </c>
      <c r="B954" s="51" t="s">
        <v>77</v>
      </c>
      <c r="C954" s="52">
        <v>44874.0</v>
      </c>
      <c r="D954" s="53" t="s">
        <v>175</v>
      </c>
      <c r="E954" s="54" t="s">
        <v>205</v>
      </c>
      <c r="F954" s="55" t="s">
        <v>27</v>
      </c>
      <c r="G954" s="55" t="s">
        <v>60</v>
      </c>
      <c r="H954" s="56">
        <v>5.5</v>
      </c>
      <c r="I954" s="66"/>
      <c r="J954" s="64" t="s">
        <v>80</v>
      </c>
      <c r="K954" s="59">
        <v>21.2</v>
      </c>
      <c r="L954" s="60">
        <v>6.0</v>
      </c>
      <c r="M954" s="61">
        <v>11.8</v>
      </c>
      <c r="N954" s="61">
        <v>4.5</v>
      </c>
      <c r="O954" s="62"/>
      <c r="P954" s="65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1" t="s">
        <v>174</v>
      </c>
      <c r="B955" s="51" t="s">
        <v>77</v>
      </c>
      <c r="C955" s="52">
        <v>44874.0</v>
      </c>
      <c r="D955" s="53" t="s">
        <v>175</v>
      </c>
      <c r="E955" s="54" t="s">
        <v>206</v>
      </c>
      <c r="F955" s="55" t="s">
        <v>27</v>
      </c>
      <c r="G955" s="55" t="s">
        <v>60</v>
      </c>
      <c r="H955" s="56">
        <v>4.5</v>
      </c>
      <c r="I955" s="66"/>
      <c r="J955" s="64" t="s">
        <v>80</v>
      </c>
      <c r="K955" s="59">
        <v>10.1</v>
      </c>
      <c r="L955" s="60">
        <v>8.0</v>
      </c>
      <c r="M955" s="61">
        <v>5.5</v>
      </c>
      <c r="N955" s="61">
        <v>2.1</v>
      </c>
      <c r="O955" s="62"/>
      <c r="P955" s="65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1" t="s">
        <v>174</v>
      </c>
      <c r="B956" s="51" t="s">
        <v>77</v>
      </c>
      <c r="C956" s="52">
        <v>44874.0</v>
      </c>
      <c r="D956" s="53" t="s">
        <v>175</v>
      </c>
      <c r="E956" s="54" t="s">
        <v>207</v>
      </c>
      <c r="F956" s="55" t="s">
        <v>27</v>
      </c>
      <c r="G956" s="55" t="s">
        <v>60</v>
      </c>
      <c r="H956" s="70"/>
      <c r="I956" s="66"/>
      <c r="J956" s="64"/>
      <c r="K956" s="67"/>
      <c r="L956" s="68"/>
      <c r="M956" s="69"/>
      <c r="N956" s="69"/>
      <c r="O956" s="62"/>
      <c r="P956" s="63"/>
      <c r="Q956" s="25"/>
      <c r="R956" s="25"/>
      <c r="S956" s="25"/>
      <c r="T956" s="25"/>
      <c r="U956" s="25"/>
      <c r="V956" s="22"/>
      <c r="W956" s="22"/>
    </row>
    <row r="957" ht="20.25" customHeight="1">
      <c r="A957" s="51" t="s">
        <v>174</v>
      </c>
      <c r="B957" s="51" t="s">
        <v>77</v>
      </c>
      <c r="C957" s="52">
        <v>44874.0</v>
      </c>
      <c r="D957" s="53" t="s">
        <v>175</v>
      </c>
      <c r="E957" s="54" t="s">
        <v>208</v>
      </c>
      <c r="F957" s="55" t="s">
        <v>27</v>
      </c>
      <c r="G957" s="55" t="s">
        <v>60</v>
      </c>
      <c r="H957" s="56">
        <v>2.3</v>
      </c>
      <c r="I957" s="66"/>
      <c r="J957" s="64" t="s">
        <v>80</v>
      </c>
      <c r="K957" s="59">
        <v>14.0</v>
      </c>
      <c r="L957" s="60">
        <v>5.0</v>
      </c>
      <c r="M957" s="61">
        <v>7.7</v>
      </c>
      <c r="N957" s="61">
        <v>4.3</v>
      </c>
      <c r="O957" s="62"/>
      <c r="P957" s="65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1" t="s">
        <v>174</v>
      </c>
      <c r="B958" s="51" t="s">
        <v>77</v>
      </c>
      <c r="C958" s="52">
        <v>44874.0</v>
      </c>
      <c r="D958" s="53" t="s">
        <v>175</v>
      </c>
      <c r="E958" s="54" t="s">
        <v>209</v>
      </c>
      <c r="F958" s="55" t="s">
        <v>27</v>
      </c>
      <c r="G958" s="55" t="s">
        <v>60</v>
      </c>
      <c r="H958" s="56">
        <v>4.1</v>
      </c>
      <c r="I958" s="66"/>
      <c r="J958" s="64" t="s">
        <v>80</v>
      </c>
      <c r="K958" s="59">
        <v>11.9</v>
      </c>
      <c r="L958" s="60">
        <v>6.0</v>
      </c>
      <c r="M958" s="61">
        <v>6.2</v>
      </c>
      <c r="N958" s="61">
        <v>2.7</v>
      </c>
      <c r="O958" s="62"/>
      <c r="P958" s="65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1" t="s">
        <v>174</v>
      </c>
      <c r="B959" s="51" t="s">
        <v>77</v>
      </c>
      <c r="C959" s="52">
        <v>44874.0</v>
      </c>
      <c r="D959" s="53" t="s">
        <v>175</v>
      </c>
      <c r="E959" s="54" t="s">
        <v>210</v>
      </c>
      <c r="F959" s="55" t="s">
        <v>27</v>
      </c>
      <c r="G959" s="55" t="s">
        <v>60</v>
      </c>
      <c r="H959" s="56">
        <v>3.2</v>
      </c>
      <c r="I959" s="66"/>
      <c r="J959" s="64" t="s">
        <v>80</v>
      </c>
      <c r="K959" s="59">
        <v>14.5</v>
      </c>
      <c r="L959" s="60">
        <v>7.0</v>
      </c>
      <c r="M959" s="61">
        <v>9.3</v>
      </c>
      <c r="N959" s="61">
        <v>3.2</v>
      </c>
      <c r="O959" s="62"/>
      <c r="P959" s="65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1" t="s">
        <v>174</v>
      </c>
      <c r="B960" s="51" t="s">
        <v>77</v>
      </c>
      <c r="C960" s="52">
        <v>44874.0</v>
      </c>
      <c r="D960" s="53" t="s">
        <v>175</v>
      </c>
      <c r="E960" s="54" t="s">
        <v>211</v>
      </c>
      <c r="F960" s="55" t="s">
        <v>27</v>
      </c>
      <c r="G960" s="55" t="s">
        <v>60</v>
      </c>
      <c r="H960" s="56">
        <v>4.2</v>
      </c>
      <c r="I960" s="66"/>
      <c r="J960" s="64" t="s">
        <v>80</v>
      </c>
      <c r="K960" s="59">
        <v>14.6</v>
      </c>
      <c r="L960" s="60">
        <v>5.0</v>
      </c>
      <c r="M960" s="61">
        <v>9.0</v>
      </c>
      <c r="N960" s="61">
        <v>5.0</v>
      </c>
      <c r="O960" s="62"/>
      <c r="P960" s="65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1" t="s">
        <v>174</v>
      </c>
      <c r="B961" s="51" t="s">
        <v>77</v>
      </c>
      <c r="C961" s="52">
        <v>44874.0</v>
      </c>
      <c r="D961" s="53" t="s">
        <v>183</v>
      </c>
      <c r="E961" s="54" t="s">
        <v>212</v>
      </c>
      <c r="F961" s="55" t="s">
        <v>108</v>
      </c>
      <c r="G961" s="55" t="s">
        <v>60</v>
      </c>
      <c r="H961" s="56">
        <v>2.3</v>
      </c>
      <c r="I961" s="66"/>
      <c r="J961" s="64" t="s">
        <v>80</v>
      </c>
      <c r="K961" s="59">
        <v>24.7</v>
      </c>
      <c r="L961" s="60">
        <v>8.0</v>
      </c>
      <c r="M961" s="61">
        <v>11.0</v>
      </c>
      <c r="N961" s="61">
        <v>5.9</v>
      </c>
      <c r="O961" s="62"/>
      <c r="P961" s="65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1" t="s">
        <v>174</v>
      </c>
      <c r="B962" s="51" t="s">
        <v>77</v>
      </c>
      <c r="C962" s="52">
        <v>44874.0</v>
      </c>
      <c r="D962" s="53" t="s">
        <v>183</v>
      </c>
      <c r="E962" s="54" t="s">
        <v>213</v>
      </c>
      <c r="F962" s="55" t="s">
        <v>108</v>
      </c>
      <c r="G962" s="55" t="s">
        <v>60</v>
      </c>
      <c r="H962" s="56">
        <v>5.3</v>
      </c>
      <c r="I962" s="66"/>
      <c r="J962" s="64" t="s">
        <v>80</v>
      </c>
      <c r="K962" s="59">
        <v>9.5</v>
      </c>
      <c r="L962" s="60">
        <v>10.0</v>
      </c>
      <c r="M962" s="61">
        <v>4.8</v>
      </c>
      <c r="N962" s="61">
        <v>3.5</v>
      </c>
      <c r="O962" s="62"/>
      <c r="P962" s="65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1" t="s">
        <v>174</v>
      </c>
      <c r="B963" s="51" t="s">
        <v>77</v>
      </c>
      <c r="C963" s="52">
        <v>44874.0</v>
      </c>
      <c r="D963" s="53" t="s">
        <v>183</v>
      </c>
      <c r="E963" s="54" t="s">
        <v>214</v>
      </c>
      <c r="F963" s="55" t="s">
        <v>108</v>
      </c>
      <c r="G963" s="55" t="s">
        <v>60</v>
      </c>
      <c r="H963" s="56">
        <v>3.1</v>
      </c>
      <c r="I963" s="66"/>
      <c r="J963" s="64" t="s">
        <v>80</v>
      </c>
      <c r="K963" s="59">
        <v>27.3</v>
      </c>
      <c r="L963" s="60">
        <v>8.0</v>
      </c>
      <c r="M963" s="61">
        <v>11.3</v>
      </c>
      <c r="N963" s="61">
        <v>5.9</v>
      </c>
      <c r="O963" s="62"/>
      <c r="P963" s="65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1" t="s">
        <v>174</v>
      </c>
      <c r="B964" s="51" t="s">
        <v>77</v>
      </c>
      <c r="C964" s="52">
        <v>44874.0</v>
      </c>
      <c r="D964" s="53" t="s">
        <v>183</v>
      </c>
      <c r="E964" s="54" t="s">
        <v>215</v>
      </c>
      <c r="F964" s="55" t="s">
        <v>108</v>
      </c>
      <c r="G964" s="55" t="s">
        <v>60</v>
      </c>
      <c r="H964" s="56">
        <v>3.7</v>
      </c>
      <c r="I964" s="66"/>
      <c r="J964" s="64" t="s">
        <v>80</v>
      </c>
      <c r="K964" s="59">
        <v>13.7</v>
      </c>
      <c r="L964" s="60">
        <v>9.0</v>
      </c>
      <c r="M964" s="61">
        <v>5.1</v>
      </c>
      <c r="N964" s="61">
        <v>4.1</v>
      </c>
      <c r="O964" s="62"/>
      <c r="P964" s="65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1" t="s">
        <v>174</v>
      </c>
      <c r="B965" s="51" t="s">
        <v>77</v>
      </c>
      <c r="C965" s="52">
        <v>44874.0</v>
      </c>
      <c r="D965" s="53" t="s">
        <v>183</v>
      </c>
      <c r="E965" s="54" t="s">
        <v>216</v>
      </c>
      <c r="F965" s="55" t="s">
        <v>108</v>
      </c>
      <c r="G965" s="55" t="s">
        <v>60</v>
      </c>
      <c r="H965" s="56">
        <v>3.2</v>
      </c>
      <c r="I965" s="66"/>
      <c r="J965" s="64" t="s">
        <v>80</v>
      </c>
      <c r="K965" s="59">
        <v>30.0</v>
      </c>
      <c r="L965" s="60">
        <v>10.0</v>
      </c>
      <c r="M965" s="61">
        <v>7.7</v>
      </c>
      <c r="N965" s="61">
        <v>5.3</v>
      </c>
      <c r="O965" s="62"/>
      <c r="P965" s="65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1" t="s">
        <v>174</v>
      </c>
      <c r="B966" s="51" t="s">
        <v>77</v>
      </c>
      <c r="C966" s="52">
        <v>44874.0</v>
      </c>
      <c r="D966" s="53" t="s">
        <v>183</v>
      </c>
      <c r="E966" s="54" t="s">
        <v>217</v>
      </c>
      <c r="F966" s="55" t="s">
        <v>108</v>
      </c>
      <c r="G966" s="55" t="s">
        <v>60</v>
      </c>
      <c r="H966" s="56">
        <v>4.5</v>
      </c>
      <c r="I966" s="66"/>
      <c r="J966" s="64" t="s">
        <v>80</v>
      </c>
      <c r="K966" s="59">
        <v>12.1</v>
      </c>
      <c r="L966" s="60">
        <v>8.0</v>
      </c>
      <c r="M966" s="61">
        <v>4.9</v>
      </c>
      <c r="N966" s="61">
        <v>3.8</v>
      </c>
      <c r="O966" s="62"/>
      <c r="P966" s="65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1" t="s">
        <v>174</v>
      </c>
      <c r="B967" s="51" t="s">
        <v>77</v>
      </c>
      <c r="C967" s="52">
        <v>44874.0</v>
      </c>
      <c r="D967" s="53" t="s">
        <v>183</v>
      </c>
      <c r="E967" s="54" t="s">
        <v>218</v>
      </c>
      <c r="F967" s="55" t="s">
        <v>108</v>
      </c>
      <c r="G967" s="55" t="s">
        <v>60</v>
      </c>
      <c r="H967" s="56">
        <v>4.1</v>
      </c>
      <c r="I967" s="66"/>
      <c r="J967" s="64" t="s">
        <v>80</v>
      </c>
      <c r="K967" s="59">
        <v>10.6</v>
      </c>
      <c r="L967" s="60">
        <v>10.0</v>
      </c>
      <c r="M967" s="61">
        <v>4.5</v>
      </c>
      <c r="N967" s="61">
        <v>3.3</v>
      </c>
      <c r="O967" s="62"/>
      <c r="P967" s="65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1" t="s">
        <v>174</v>
      </c>
      <c r="B968" s="51" t="s">
        <v>78</v>
      </c>
      <c r="C968" s="52">
        <v>44888.0</v>
      </c>
      <c r="D968" s="53" t="s">
        <v>175</v>
      </c>
      <c r="E968" s="54" t="s">
        <v>176</v>
      </c>
      <c r="F968" s="55" t="s">
        <v>27</v>
      </c>
      <c r="G968" s="55" t="s">
        <v>28</v>
      </c>
      <c r="H968" s="71">
        <v>7.2</v>
      </c>
      <c r="I968" s="72"/>
      <c r="J968" s="64" t="s">
        <v>80</v>
      </c>
      <c r="K968" s="73">
        <v>14.0</v>
      </c>
      <c r="L968" s="64">
        <v>10.0</v>
      </c>
      <c r="M968" s="74">
        <v>7.5</v>
      </c>
      <c r="N968" s="74">
        <v>3.1</v>
      </c>
      <c r="O968" s="75">
        <v>53.33</v>
      </c>
      <c r="P968" s="76">
        <v>29.8</v>
      </c>
      <c r="Q968" s="74">
        <v>22.14</v>
      </c>
      <c r="R968" s="43"/>
      <c r="S968" s="75">
        <v>29.27</v>
      </c>
      <c r="T968" s="74">
        <v>0.92</v>
      </c>
      <c r="U968" s="77">
        <v>0.28</v>
      </c>
      <c r="V968" s="22"/>
      <c r="W968" s="22"/>
    </row>
    <row r="969" ht="20.25" customHeight="1">
      <c r="A969" s="51" t="s">
        <v>174</v>
      </c>
      <c r="B969" s="51" t="s">
        <v>78</v>
      </c>
      <c r="C969" s="52">
        <v>44888.0</v>
      </c>
      <c r="D969" s="53" t="s">
        <v>175</v>
      </c>
      <c r="E969" s="54" t="s">
        <v>177</v>
      </c>
      <c r="F969" s="55" t="s">
        <v>27</v>
      </c>
      <c r="G969" s="55" t="s">
        <v>28</v>
      </c>
      <c r="H969" s="71">
        <v>16.3</v>
      </c>
      <c r="I969" s="72"/>
      <c r="J969" s="64" t="s">
        <v>80</v>
      </c>
      <c r="K969" s="73">
        <v>18.6</v>
      </c>
      <c r="L969" s="64">
        <v>7.0</v>
      </c>
      <c r="M969" s="74">
        <v>10.0</v>
      </c>
      <c r="N969" s="74">
        <v>5.2</v>
      </c>
      <c r="O969" s="75">
        <v>29.12</v>
      </c>
      <c r="P969" s="76">
        <v>32.6</v>
      </c>
      <c r="Q969" s="74">
        <v>17.04</v>
      </c>
      <c r="R969" s="43"/>
      <c r="S969" s="75">
        <v>20.0</v>
      </c>
      <c r="T969" s="74">
        <v>0.83</v>
      </c>
      <c r="U969" s="77">
        <v>0.15</v>
      </c>
      <c r="V969" s="22"/>
      <c r="W969" s="22"/>
    </row>
    <row r="970" ht="20.25" customHeight="1">
      <c r="A970" s="51" t="s">
        <v>174</v>
      </c>
      <c r="B970" s="51" t="s">
        <v>78</v>
      </c>
      <c r="C970" s="52">
        <v>44888.0</v>
      </c>
      <c r="D970" s="53" t="s">
        <v>175</v>
      </c>
      <c r="E970" s="54" t="s">
        <v>178</v>
      </c>
      <c r="F970" s="55" t="s">
        <v>27</v>
      </c>
      <c r="G970" s="55" t="s">
        <v>28</v>
      </c>
      <c r="H970" s="71">
        <v>12.2</v>
      </c>
      <c r="I970" s="72"/>
      <c r="J970" s="64" t="s">
        <v>80</v>
      </c>
      <c r="K970" s="78">
        <v>18.0</v>
      </c>
      <c r="L970" s="64">
        <v>13.0</v>
      </c>
      <c r="M970" s="74">
        <v>12.2</v>
      </c>
      <c r="N970" s="74">
        <v>6.9</v>
      </c>
      <c r="O970" s="75">
        <v>64.11</v>
      </c>
      <c r="P970" s="76">
        <v>34.7</v>
      </c>
      <c r="Q970" s="74">
        <v>25.28</v>
      </c>
      <c r="R970" s="77">
        <v>0.96</v>
      </c>
      <c r="S970" s="75">
        <v>13.48</v>
      </c>
      <c r="T970" s="74">
        <v>1.16</v>
      </c>
      <c r="U970" s="77">
        <v>0.19</v>
      </c>
      <c r="V970" s="22"/>
      <c r="W970" s="22"/>
    </row>
    <row r="971" ht="20.25" customHeight="1">
      <c r="A971" s="51" t="s">
        <v>174</v>
      </c>
      <c r="B971" s="51" t="s">
        <v>78</v>
      </c>
      <c r="C971" s="52">
        <v>44888.0</v>
      </c>
      <c r="D971" s="53" t="s">
        <v>175</v>
      </c>
      <c r="E971" s="54" t="s">
        <v>179</v>
      </c>
      <c r="F971" s="55" t="s">
        <v>27</v>
      </c>
      <c r="G971" s="55" t="s">
        <v>28</v>
      </c>
      <c r="H971" s="71">
        <v>11.5</v>
      </c>
      <c r="I971" s="72"/>
      <c r="J971" s="64" t="s">
        <v>80</v>
      </c>
      <c r="K971" s="78">
        <v>25.0</v>
      </c>
      <c r="L971" s="64">
        <v>7.0</v>
      </c>
      <c r="M971" s="74">
        <v>13.5</v>
      </c>
      <c r="N971" s="74">
        <v>6.8</v>
      </c>
      <c r="O971" s="75">
        <v>63.26</v>
      </c>
      <c r="P971" s="76">
        <v>29.8</v>
      </c>
      <c r="Q971" s="74">
        <v>23.43</v>
      </c>
      <c r="R971" s="77">
        <v>1.32</v>
      </c>
      <c r="S971" s="75">
        <v>13.06</v>
      </c>
      <c r="T971" s="74">
        <v>0.65</v>
      </c>
      <c r="U971" s="77">
        <v>0.12</v>
      </c>
      <c r="V971" s="22"/>
      <c r="W971" s="22"/>
    </row>
    <row r="972" ht="20.25" customHeight="1">
      <c r="A972" s="51" t="s">
        <v>174</v>
      </c>
      <c r="B972" s="51" t="s">
        <v>78</v>
      </c>
      <c r="C972" s="52">
        <v>44888.0</v>
      </c>
      <c r="D972" s="53" t="s">
        <v>175</v>
      </c>
      <c r="E972" s="54" t="s">
        <v>180</v>
      </c>
      <c r="F972" s="55" t="s">
        <v>27</v>
      </c>
      <c r="G972" s="55" t="s">
        <v>28</v>
      </c>
      <c r="H972" s="71">
        <v>18.6</v>
      </c>
      <c r="I972" s="79">
        <v>1.04</v>
      </c>
      <c r="J972" s="58"/>
      <c r="K972" s="78">
        <v>20.0</v>
      </c>
      <c r="L972" s="64">
        <v>9.0</v>
      </c>
      <c r="M972" s="74">
        <v>12.9</v>
      </c>
      <c r="N972" s="74">
        <v>5.3</v>
      </c>
      <c r="O972" s="75">
        <v>40.25</v>
      </c>
      <c r="P972" s="76">
        <v>29.3</v>
      </c>
      <c r="Q972" s="74">
        <v>18.7</v>
      </c>
      <c r="R972" s="77">
        <v>0.63</v>
      </c>
      <c r="S972" s="75">
        <v>7.42</v>
      </c>
      <c r="T972" s="74">
        <v>0.67</v>
      </c>
      <c r="U972" s="77">
        <v>0.1</v>
      </c>
      <c r="V972" s="22"/>
      <c r="W972" s="22"/>
    </row>
    <row r="973" ht="20.25" customHeight="1">
      <c r="A973" s="51" t="s">
        <v>174</v>
      </c>
      <c r="B973" s="51" t="s">
        <v>78</v>
      </c>
      <c r="C973" s="52">
        <v>44888.0</v>
      </c>
      <c r="D973" s="53" t="s">
        <v>175</v>
      </c>
      <c r="E973" s="54" t="s">
        <v>181</v>
      </c>
      <c r="F973" s="55" t="s">
        <v>27</v>
      </c>
      <c r="G973" s="55" t="s">
        <v>28</v>
      </c>
      <c r="H973" s="71">
        <v>15.5</v>
      </c>
      <c r="I973" s="79">
        <v>1.06</v>
      </c>
      <c r="J973" s="58"/>
      <c r="K973" s="73">
        <v>12.8</v>
      </c>
      <c r="L973" s="64">
        <v>12.0</v>
      </c>
      <c r="M973" s="74">
        <v>7.3</v>
      </c>
      <c r="N973" s="74">
        <v>3.1</v>
      </c>
      <c r="O973" s="75">
        <v>27.1</v>
      </c>
      <c r="P973" s="76">
        <v>30.9</v>
      </c>
      <c r="Q973" s="74">
        <v>21.38</v>
      </c>
      <c r="R973" s="77">
        <v>0.8</v>
      </c>
      <c r="S973" s="75">
        <v>7.68</v>
      </c>
      <c r="T973" s="74">
        <v>0.4</v>
      </c>
      <c r="U973" s="77">
        <v>0.06</v>
      </c>
      <c r="V973" s="22"/>
      <c r="W973" s="22"/>
    </row>
    <row r="974" ht="20.25" customHeight="1">
      <c r="A974" s="51" t="s">
        <v>174</v>
      </c>
      <c r="B974" s="51" t="s">
        <v>78</v>
      </c>
      <c r="C974" s="52">
        <v>44888.0</v>
      </c>
      <c r="D974" s="53" t="s">
        <v>175</v>
      </c>
      <c r="E974" s="54" t="s">
        <v>182</v>
      </c>
      <c r="F974" s="55" t="s">
        <v>27</v>
      </c>
      <c r="G974" s="55" t="s">
        <v>28</v>
      </c>
      <c r="H974" s="71">
        <v>23.2</v>
      </c>
      <c r="I974" s="79">
        <v>1.03</v>
      </c>
      <c r="J974" s="58"/>
      <c r="K974" s="73">
        <v>11.2</v>
      </c>
      <c r="L974" s="64">
        <v>10.0</v>
      </c>
      <c r="M974" s="74">
        <v>6.2</v>
      </c>
      <c r="N974" s="74">
        <v>2.8</v>
      </c>
      <c r="O974" s="75">
        <v>53.5</v>
      </c>
      <c r="P974" s="76">
        <v>28.5</v>
      </c>
      <c r="Q974" s="74">
        <v>12.36</v>
      </c>
      <c r="R974" s="77">
        <v>0.4</v>
      </c>
      <c r="S974" s="75">
        <v>9.1</v>
      </c>
      <c r="T974" s="74">
        <v>0.26</v>
      </c>
      <c r="U974" s="77">
        <v>0.03</v>
      </c>
      <c r="V974" s="22"/>
      <c r="W974" s="22"/>
    </row>
    <row r="975" ht="20.25" customHeight="1">
      <c r="A975" s="51" t="s">
        <v>174</v>
      </c>
      <c r="B975" s="51" t="s">
        <v>78</v>
      </c>
      <c r="C975" s="52">
        <v>44888.0</v>
      </c>
      <c r="D975" s="53" t="s">
        <v>183</v>
      </c>
      <c r="E975" s="54" t="s">
        <v>184</v>
      </c>
      <c r="F975" s="55" t="s">
        <v>108</v>
      </c>
      <c r="G975" s="55" t="s">
        <v>28</v>
      </c>
      <c r="H975" s="71">
        <v>5.2</v>
      </c>
      <c r="I975" s="72"/>
      <c r="J975" s="64" t="s">
        <v>80</v>
      </c>
      <c r="K975" s="73">
        <v>12.0</v>
      </c>
      <c r="L975" s="64">
        <v>16.0</v>
      </c>
      <c r="M975" s="74">
        <v>5.3</v>
      </c>
      <c r="N975" s="74">
        <v>3.8</v>
      </c>
      <c r="O975" s="75">
        <v>60.64</v>
      </c>
      <c r="P975" s="76">
        <v>35.3</v>
      </c>
      <c r="Q975" s="74">
        <v>22.54</v>
      </c>
      <c r="R975" s="77">
        <v>2.27</v>
      </c>
      <c r="S975" s="75">
        <v>25.01</v>
      </c>
      <c r="T975" s="74">
        <v>2.9</v>
      </c>
      <c r="U975" s="77">
        <v>1.09</v>
      </c>
      <c r="V975" s="22"/>
      <c r="W975" s="22"/>
    </row>
    <row r="976" ht="20.25" customHeight="1">
      <c r="A976" s="51" t="s">
        <v>174</v>
      </c>
      <c r="B976" s="51" t="s">
        <v>78</v>
      </c>
      <c r="C976" s="52">
        <v>44888.0</v>
      </c>
      <c r="D976" s="53" t="s">
        <v>183</v>
      </c>
      <c r="E976" s="54" t="s">
        <v>185</v>
      </c>
      <c r="F976" s="55" t="s">
        <v>108</v>
      </c>
      <c r="G976" s="55" t="s">
        <v>28</v>
      </c>
      <c r="H976" s="71">
        <v>5.3</v>
      </c>
      <c r="I976" s="72"/>
      <c r="J976" s="64" t="s">
        <v>80</v>
      </c>
      <c r="K976" s="73">
        <v>13.0</v>
      </c>
      <c r="L976" s="64">
        <v>17.0</v>
      </c>
      <c r="M976" s="74">
        <v>5.9</v>
      </c>
      <c r="N976" s="74">
        <v>4.3</v>
      </c>
      <c r="O976" s="75">
        <v>62.24</v>
      </c>
      <c r="P976" s="76">
        <v>34.2</v>
      </c>
      <c r="Q976" s="74">
        <v>20.05</v>
      </c>
      <c r="R976" s="77">
        <v>2.04</v>
      </c>
      <c r="S976" s="75">
        <v>23.29</v>
      </c>
      <c r="T976" s="74">
        <v>3.05</v>
      </c>
      <c r="U976" s="77">
        <v>0.86</v>
      </c>
      <c r="V976" s="22"/>
      <c r="W976" s="22"/>
    </row>
    <row r="977" ht="20.25" customHeight="1">
      <c r="A977" s="51" t="s">
        <v>174</v>
      </c>
      <c r="B977" s="51" t="s">
        <v>78</v>
      </c>
      <c r="C977" s="52">
        <v>44888.0</v>
      </c>
      <c r="D977" s="53" t="s">
        <v>183</v>
      </c>
      <c r="E977" s="54" t="s">
        <v>186</v>
      </c>
      <c r="F977" s="55" t="s">
        <v>108</v>
      </c>
      <c r="G977" s="55" t="s">
        <v>28</v>
      </c>
      <c r="H977" s="71">
        <v>4.0</v>
      </c>
      <c r="I977" s="72"/>
      <c r="J977" s="64" t="s">
        <v>80</v>
      </c>
      <c r="K977" s="73">
        <v>19.0</v>
      </c>
      <c r="L977" s="64">
        <v>13.0</v>
      </c>
      <c r="M977" s="74">
        <v>9.5</v>
      </c>
      <c r="N977" s="74">
        <v>5.5</v>
      </c>
      <c r="O977" s="75">
        <v>34.67</v>
      </c>
      <c r="P977" s="76">
        <v>35.6</v>
      </c>
      <c r="Q977" s="74">
        <v>21.42</v>
      </c>
      <c r="R977" s="77">
        <v>2.81</v>
      </c>
      <c r="S977" s="75">
        <v>22.42</v>
      </c>
      <c r="T977" s="74">
        <v>2.63</v>
      </c>
      <c r="U977" s="77">
        <v>0.99</v>
      </c>
      <c r="V977" s="22"/>
      <c r="W977" s="22"/>
    </row>
    <row r="978" ht="20.25" customHeight="1">
      <c r="A978" s="51" t="s">
        <v>174</v>
      </c>
      <c r="B978" s="51" t="s">
        <v>78</v>
      </c>
      <c r="C978" s="52">
        <v>44888.0</v>
      </c>
      <c r="D978" s="53" t="s">
        <v>183</v>
      </c>
      <c r="E978" s="54" t="s">
        <v>187</v>
      </c>
      <c r="F978" s="55" t="s">
        <v>108</v>
      </c>
      <c r="G978" s="55" t="s">
        <v>28</v>
      </c>
      <c r="H978" s="71">
        <v>7.9</v>
      </c>
      <c r="I978" s="72"/>
      <c r="J978" s="64" t="s">
        <v>80</v>
      </c>
      <c r="K978" s="73">
        <v>12.0</v>
      </c>
      <c r="L978" s="64">
        <v>14.0</v>
      </c>
      <c r="M978" s="74">
        <v>5.5</v>
      </c>
      <c r="N978" s="74">
        <v>3.5</v>
      </c>
      <c r="O978" s="75">
        <v>30.0</v>
      </c>
      <c r="P978" s="76">
        <v>28.7</v>
      </c>
      <c r="Q978" s="74">
        <v>20.55</v>
      </c>
      <c r="R978" s="77">
        <v>1.22</v>
      </c>
      <c r="S978" s="75">
        <v>37.85</v>
      </c>
      <c r="T978" s="74">
        <v>1.8</v>
      </c>
      <c r="U978" s="77">
        <v>0.35</v>
      </c>
      <c r="V978" s="22"/>
      <c r="W978" s="22"/>
    </row>
    <row r="979" ht="20.25" customHeight="1">
      <c r="A979" s="51" t="s">
        <v>174</v>
      </c>
      <c r="B979" s="51" t="s">
        <v>78</v>
      </c>
      <c r="C979" s="52">
        <v>44888.0</v>
      </c>
      <c r="D979" s="53" t="s">
        <v>183</v>
      </c>
      <c r="E979" s="54" t="s">
        <v>188</v>
      </c>
      <c r="F979" s="55" t="s">
        <v>108</v>
      </c>
      <c r="G979" s="55" t="s">
        <v>28</v>
      </c>
      <c r="H979" s="71">
        <v>6.6</v>
      </c>
      <c r="I979" s="72"/>
      <c r="J979" s="64" t="s">
        <v>80</v>
      </c>
      <c r="K979" s="73">
        <v>10.0</v>
      </c>
      <c r="L979" s="64">
        <v>15.0</v>
      </c>
      <c r="M979" s="74">
        <v>3.9</v>
      </c>
      <c r="N979" s="74">
        <v>3.0</v>
      </c>
      <c r="O979" s="75">
        <v>64.93</v>
      </c>
      <c r="P979" s="76">
        <v>30.1</v>
      </c>
      <c r="Q979" s="74">
        <v>21.52</v>
      </c>
      <c r="R979" s="77"/>
      <c r="S979" s="75">
        <v>27.5</v>
      </c>
      <c r="T979" s="74">
        <v>2.14</v>
      </c>
      <c r="U979" s="77">
        <v>0.56</v>
      </c>
      <c r="V979" s="22"/>
      <c r="W979" s="22"/>
    </row>
    <row r="980" ht="20.25" customHeight="1">
      <c r="A980" s="51" t="s">
        <v>174</v>
      </c>
      <c r="B980" s="51" t="s">
        <v>78</v>
      </c>
      <c r="C980" s="52">
        <v>44888.0</v>
      </c>
      <c r="D980" s="53" t="s">
        <v>183</v>
      </c>
      <c r="E980" s="54" t="s">
        <v>189</v>
      </c>
      <c r="F980" s="55" t="s">
        <v>108</v>
      </c>
      <c r="G980" s="55" t="s">
        <v>28</v>
      </c>
      <c r="H980" s="71">
        <v>6.3</v>
      </c>
      <c r="I980" s="72"/>
      <c r="J980" s="64" t="s">
        <v>80</v>
      </c>
      <c r="K980" s="73">
        <v>12.7</v>
      </c>
      <c r="L980" s="64">
        <v>15.0</v>
      </c>
      <c r="M980" s="74">
        <v>6.2</v>
      </c>
      <c r="N980" s="74">
        <v>4.0</v>
      </c>
      <c r="O980" s="75">
        <v>74.0</v>
      </c>
      <c r="P980" s="76">
        <v>35.1</v>
      </c>
      <c r="Q980" s="74">
        <v>23.36</v>
      </c>
      <c r="R980" s="77"/>
      <c r="S980" s="75">
        <v>25.2</v>
      </c>
      <c r="T980" s="74">
        <v>1.95</v>
      </c>
      <c r="U980" s="77">
        <v>0.65</v>
      </c>
      <c r="V980" s="22"/>
      <c r="W980" s="22"/>
    </row>
    <row r="981" ht="20.25" customHeight="1">
      <c r="A981" s="51" t="s">
        <v>174</v>
      </c>
      <c r="B981" s="51" t="s">
        <v>78</v>
      </c>
      <c r="C981" s="52">
        <v>44888.0</v>
      </c>
      <c r="D981" s="53" t="s">
        <v>183</v>
      </c>
      <c r="E981" s="54" t="s">
        <v>190</v>
      </c>
      <c r="F981" s="55" t="s">
        <v>108</v>
      </c>
      <c r="G981" s="55" t="s">
        <v>28</v>
      </c>
      <c r="H981" s="71">
        <v>4.4</v>
      </c>
      <c r="I981" s="72"/>
      <c r="J981" s="64" t="s">
        <v>80</v>
      </c>
      <c r="K981" s="73">
        <v>11.9</v>
      </c>
      <c r="L981" s="64">
        <v>13.0</v>
      </c>
      <c r="M981" s="74">
        <v>4.5</v>
      </c>
      <c r="N981" s="74">
        <v>3.9</v>
      </c>
      <c r="O981" s="75">
        <v>37.08</v>
      </c>
      <c r="P981" s="76">
        <v>36.7</v>
      </c>
      <c r="Q981" s="74">
        <v>20.19</v>
      </c>
      <c r="R981" s="77">
        <v>2.73</v>
      </c>
      <c r="S981" s="75">
        <v>24.28</v>
      </c>
      <c r="T981" s="74">
        <v>2.12</v>
      </c>
      <c r="U981" s="77">
        <v>0.9</v>
      </c>
      <c r="V981" s="22"/>
      <c r="W981" s="22"/>
    </row>
    <row r="982" ht="20.25" customHeight="1">
      <c r="A982" s="51" t="s">
        <v>174</v>
      </c>
      <c r="B982" s="51" t="s">
        <v>78</v>
      </c>
      <c r="C982" s="52">
        <v>44888.0</v>
      </c>
      <c r="D982" s="53" t="s">
        <v>175</v>
      </c>
      <c r="E982" s="54" t="s">
        <v>191</v>
      </c>
      <c r="F982" s="55" t="s">
        <v>27</v>
      </c>
      <c r="G982" s="55" t="s">
        <v>45</v>
      </c>
      <c r="H982" s="71">
        <v>5.8</v>
      </c>
      <c r="I982" s="72"/>
      <c r="J982" s="64" t="s">
        <v>80</v>
      </c>
      <c r="K982" s="73">
        <v>26.8</v>
      </c>
      <c r="L982" s="64">
        <v>9.0</v>
      </c>
      <c r="M982" s="74">
        <v>10.5</v>
      </c>
      <c r="N982" s="74">
        <v>6.5</v>
      </c>
      <c r="O982" s="80"/>
      <c r="P982" s="76">
        <v>35.8</v>
      </c>
      <c r="Q982" s="74">
        <v>14.43</v>
      </c>
      <c r="R982" s="77">
        <v>0.96</v>
      </c>
      <c r="S982" s="81">
        <v>43.99</v>
      </c>
      <c r="T982" s="74">
        <v>0.44</v>
      </c>
      <c r="U982" s="77">
        <v>0.13</v>
      </c>
      <c r="V982" s="22"/>
      <c r="W982" s="22"/>
    </row>
    <row r="983" ht="20.25" customHeight="1">
      <c r="A983" s="51" t="s">
        <v>174</v>
      </c>
      <c r="B983" s="51" t="s">
        <v>78</v>
      </c>
      <c r="C983" s="52">
        <v>44888.0</v>
      </c>
      <c r="D983" s="53" t="s">
        <v>175</v>
      </c>
      <c r="E983" s="54" t="s">
        <v>192</v>
      </c>
      <c r="F983" s="55" t="s">
        <v>27</v>
      </c>
      <c r="G983" s="55" t="s">
        <v>45</v>
      </c>
      <c r="H983" s="71">
        <v>6.8</v>
      </c>
      <c r="I983" s="72"/>
      <c r="J983" s="64" t="s">
        <v>80</v>
      </c>
      <c r="K983" s="73">
        <v>27.4</v>
      </c>
      <c r="L983" s="64">
        <v>5.0</v>
      </c>
      <c r="M983" s="74">
        <v>15.0</v>
      </c>
      <c r="N983" s="74">
        <v>7.5</v>
      </c>
      <c r="O983" s="80"/>
      <c r="P983" s="76">
        <v>38.1</v>
      </c>
      <c r="Q983" s="74">
        <v>11.07</v>
      </c>
      <c r="R983" s="77">
        <v>0.96</v>
      </c>
      <c r="S983" s="81">
        <v>32.54</v>
      </c>
      <c r="T983" s="74">
        <v>1.14</v>
      </c>
      <c r="U983" s="77">
        <v>0.42</v>
      </c>
      <c r="V983" s="22"/>
      <c r="W983" s="22"/>
    </row>
    <row r="984" ht="20.25" customHeight="1">
      <c r="A984" s="51" t="s">
        <v>174</v>
      </c>
      <c r="B984" s="51" t="s">
        <v>78</v>
      </c>
      <c r="C984" s="52">
        <v>44888.0</v>
      </c>
      <c r="D984" s="53" t="s">
        <v>175</v>
      </c>
      <c r="E984" s="54" t="s">
        <v>193</v>
      </c>
      <c r="F984" s="55" t="s">
        <v>27</v>
      </c>
      <c r="G984" s="55" t="s">
        <v>45</v>
      </c>
      <c r="H984" s="71">
        <v>4.8</v>
      </c>
      <c r="I984" s="72"/>
      <c r="J984" s="64" t="s">
        <v>80</v>
      </c>
      <c r="K984" s="73">
        <v>19.4</v>
      </c>
      <c r="L984" s="64">
        <v>7.0</v>
      </c>
      <c r="M984" s="74">
        <v>13.7</v>
      </c>
      <c r="N984" s="74">
        <v>6.0</v>
      </c>
      <c r="O984" s="80"/>
      <c r="P984" s="76">
        <v>31.5</v>
      </c>
      <c r="Q984" s="74">
        <v>11.29</v>
      </c>
      <c r="R984" s="77">
        <v>0.97</v>
      </c>
      <c r="S984" s="81">
        <v>16.81</v>
      </c>
      <c r="T984" s="74">
        <v>0.6</v>
      </c>
      <c r="U984" s="77">
        <v>0.21</v>
      </c>
      <c r="V984" s="22"/>
      <c r="W984" s="22"/>
    </row>
    <row r="985" ht="20.25" customHeight="1">
      <c r="A985" s="51" t="s">
        <v>174</v>
      </c>
      <c r="B985" s="51" t="s">
        <v>78</v>
      </c>
      <c r="C985" s="52">
        <v>44888.0</v>
      </c>
      <c r="D985" s="53" t="s">
        <v>175</v>
      </c>
      <c r="E985" s="54" t="s">
        <v>194</v>
      </c>
      <c r="F985" s="55" t="s">
        <v>27</v>
      </c>
      <c r="G985" s="55" t="s">
        <v>45</v>
      </c>
      <c r="H985" s="71">
        <v>18.0</v>
      </c>
      <c r="I985" s="79">
        <v>1.07</v>
      </c>
      <c r="J985" s="58"/>
      <c r="K985" s="73">
        <v>10.9</v>
      </c>
      <c r="L985" s="64">
        <v>10.0</v>
      </c>
      <c r="M985" s="74">
        <v>5.9</v>
      </c>
      <c r="N985" s="74">
        <v>3.2</v>
      </c>
      <c r="O985" s="80"/>
      <c r="P985" s="76">
        <v>26.2</v>
      </c>
      <c r="Q985" s="74">
        <v>11.98</v>
      </c>
      <c r="R985" s="77">
        <v>0.61</v>
      </c>
      <c r="S985" s="81">
        <v>8.85</v>
      </c>
      <c r="T985" s="74">
        <v>0.31</v>
      </c>
      <c r="U985" s="77">
        <v>0.01</v>
      </c>
      <c r="V985" s="22"/>
      <c r="W985" s="22"/>
    </row>
    <row r="986" ht="20.25" customHeight="1">
      <c r="A986" s="51" t="s">
        <v>174</v>
      </c>
      <c r="B986" s="51" t="s">
        <v>78</v>
      </c>
      <c r="C986" s="52">
        <v>44888.0</v>
      </c>
      <c r="D986" s="53" t="s">
        <v>175</v>
      </c>
      <c r="E986" s="54" t="s">
        <v>195</v>
      </c>
      <c r="F986" s="55" t="s">
        <v>27</v>
      </c>
      <c r="G986" s="55" t="s">
        <v>45</v>
      </c>
      <c r="H986" s="71">
        <v>6.1</v>
      </c>
      <c r="I986" s="72"/>
      <c r="J986" s="64" t="s">
        <v>80</v>
      </c>
      <c r="K986" s="73">
        <v>11.2</v>
      </c>
      <c r="L986" s="64">
        <v>9.0</v>
      </c>
      <c r="M986" s="74">
        <v>6.9</v>
      </c>
      <c r="N986" s="74">
        <v>2.8</v>
      </c>
      <c r="O986" s="80"/>
      <c r="P986" s="76">
        <v>26.6</v>
      </c>
      <c r="Q986" s="74">
        <v>10.91</v>
      </c>
      <c r="R986" s="77">
        <v>0.77</v>
      </c>
      <c r="S986" s="81">
        <v>15.8</v>
      </c>
      <c r="T986" s="74">
        <v>1.3</v>
      </c>
      <c r="U986" s="77">
        <v>0.2</v>
      </c>
      <c r="V986" s="22"/>
      <c r="W986" s="22"/>
    </row>
    <row r="987" ht="20.25" customHeight="1">
      <c r="A987" s="51" t="s">
        <v>174</v>
      </c>
      <c r="B987" s="51" t="s">
        <v>78</v>
      </c>
      <c r="C987" s="52">
        <v>44888.0</v>
      </c>
      <c r="D987" s="53" t="s">
        <v>175</v>
      </c>
      <c r="E987" s="54" t="s">
        <v>196</v>
      </c>
      <c r="F987" s="55" t="s">
        <v>27</v>
      </c>
      <c r="G987" s="55" t="s">
        <v>45</v>
      </c>
      <c r="H987" s="71">
        <v>8.1</v>
      </c>
      <c r="I987" s="72"/>
      <c r="J987" s="64" t="s">
        <v>80</v>
      </c>
      <c r="K987" s="73">
        <v>11.2</v>
      </c>
      <c r="L987" s="64">
        <v>10.0</v>
      </c>
      <c r="M987" s="74">
        <v>6.8</v>
      </c>
      <c r="N987" s="74">
        <v>2.8</v>
      </c>
      <c r="O987" s="80"/>
      <c r="P987" s="76">
        <v>33.6</v>
      </c>
      <c r="Q987" s="74">
        <v>13.14</v>
      </c>
      <c r="R987" s="77"/>
      <c r="S987" s="81">
        <v>27.25</v>
      </c>
      <c r="T987" s="74">
        <v>0.73</v>
      </c>
      <c r="U987" s="77">
        <v>0.25</v>
      </c>
      <c r="V987" s="22"/>
      <c r="W987" s="22"/>
    </row>
    <row r="988" ht="20.25" customHeight="1">
      <c r="A988" s="51" t="s">
        <v>174</v>
      </c>
      <c r="B988" s="51" t="s">
        <v>78</v>
      </c>
      <c r="C988" s="52">
        <v>44888.0</v>
      </c>
      <c r="D988" s="53" t="s">
        <v>175</v>
      </c>
      <c r="E988" s="54" t="s">
        <v>197</v>
      </c>
      <c r="F988" s="55" t="s">
        <v>27</v>
      </c>
      <c r="G988" s="55" t="s">
        <v>45</v>
      </c>
      <c r="H988" s="71">
        <v>4.6</v>
      </c>
      <c r="I988" s="72"/>
      <c r="J988" s="64" t="s">
        <v>80</v>
      </c>
      <c r="K988" s="73">
        <v>28.5</v>
      </c>
      <c r="L988" s="64">
        <v>10.0</v>
      </c>
      <c r="M988" s="74">
        <v>12.9</v>
      </c>
      <c r="N988" s="74">
        <v>5.0</v>
      </c>
      <c r="O988" s="80"/>
      <c r="P988" s="76">
        <v>33.6</v>
      </c>
      <c r="Q988" s="74">
        <v>10.59</v>
      </c>
      <c r="R988" s="77">
        <v>0.92</v>
      </c>
      <c r="S988" s="81">
        <v>30.46</v>
      </c>
      <c r="T988" s="74">
        <v>0.96</v>
      </c>
      <c r="U988" s="77">
        <v>0.44</v>
      </c>
      <c r="V988" s="22"/>
      <c r="W988" s="22"/>
    </row>
    <row r="989" ht="20.25" customHeight="1">
      <c r="A989" s="51" t="s">
        <v>174</v>
      </c>
      <c r="B989" s="51" t="s">
        <v>78</v>
      </c>
      <c r="C989" s="52">
        <v>44888.0</v>
      </c>
      <c r="D989" s="53" t="s">
        <v>183</v>
      </c>
      <c r="E989" s="54" t="s">
        <v>198</v>
      </c>
      <c r="F989" s="55" t="s">
        <v>108</v>
      </c>
      <c r="G989" s="55" t="s">
        <v>45</v>
      </c>
      <c r="H989" s="71">
        <v>7.4</v>
      </c>
      <c r="I989" s="72"/>
      <c r="J989" s="64" t="s">
        <v>80</v>
      </c>
      <c r="K989" s="73">
        <v>12.4</v>
      </c>
      <c r="L989" s="64">
        <v>15.0</v>
      </c>
      <c r="M989" s="74">
        <v>4.5</v>
      </c>
      <c r="N989" s="74">
        <v>3.5</v>
      </c>
      <c r="O989" s="80"/>
      <c r="P989" s="76">
        <v>33.5</v>
      </c>
      <c r="Q989" s="74">
        <v>15.28</v>
      </c>
      <c r="R989" s="77">
        <v>1.12</v>
      </c>
      <c r="S989" s="81">
        <v>42.83</v>
      </c>
      <c r="T989" s="74">
        <v>1.06</v>
      </c>
      <c r="U989" s="77">
        <v>0.35</v>
      </c>
      <c r="V989" s="22"/>
      <c r="W989" s="22"/>
    </row>
    <row r="990" ht="20.25" customHeight="1">
      <c r="A990" s="51" t="s">
        <v>174</v>
      </c>
      <c r="B990" s="51" t="s">
        <v>78</v>
      </c>
      <c r="C990" s="52">
        <v>44888.0</v>
      </c>
      <c r="D990" s="53" t="s">
        <v>183</v>
      </c>
      <c r="E990" s="54" t="s">
        <v>199</v>
      </c>
      <c r="F990" s="55" t="s">
        <v>108</v>
      </c>
      <c r="G990" s="55" t="s">
        <v>45</v>
      </c>
      <c r="H990" s="71">
        <v>4.8</v>
      </c>
      <c r="I990" s="72"/>
      <c r="J990" s="64" t="s">
        <v>80</v>
      </c>
      <c r="K990" s="73">
        <v>13.7</v>
      </c>
      <c r="L990" s="64">
        <v>12.0</v>
      </c>
      <c r="M990" s="74">
        <v>6.4</v>
      </c>
      <c r="N990" s="74">
        <v>3.4</v>
      </c>
      <c r="O990" s="80"/>
      <c r="P990" s="76">
        <v>39.9</v>
      </c>
      <c r="Q990" s="74">
        <v>11.59</v>
      </c>
      <c r="R990" s="77">
        <v>1.32</v>
      </c>
      <c r="S990" s="81">
        <v>24.37</v>
      </c>
      <c r="T990" s="74">
        <v>2.01</v>
      </c>
      <c r="U990" s="77">
        <v>0.76</v>
      </c>
      <c r="V990" s="22"/>
      <c r="W990" s="22"/>
    </row>
    <row r="991" ht="20.25" customHeight="1">
      <c r="A991" s="51" t="s">
        <v>174</v>
      </c>
      <c r="B991" s="51" t="s">
        <v>78</v>
      </c>
      <c r="C991" s="52">
        <v>44888.0</v>
      </c>
      <c r="D991" s="53" t="s">
        <v>183</v>
      </c>
      <c r="E991" s="54" t="s">
        <v>200</v>
      </c>
      <c r="F991" s="55" t="s">
        <v>108</v>
      </c>
      <c r="G991" s="55" t="s">
        <v>45</v>
      </c>
      <c r="H991" s="71">
        <v>4.1</v>
      </c>
      <c r="I991" s="72"/>
      <c r="J991" s="64" t="s">
        <v>80</v>
      </c>
      <c r="K991" s="73">
        <v>16.7</v>
      </c>
      <c r="L991" s="64">
        <v>13.0</v>
      </c>
      <c r="M991" s="74">
        <v>8.0</v>
      </c>
      <c r="N991" s="74">
        <v>4.7</v>
      </c>
      <c r="O991" s="80"/>
      <c r="P991" s="76">
        <v>34.5</v>
      </c>
      <c r="Q991" s="74">
        <v>13.42</v>
      </c>
      <c r="R991" s="77"/>
      <c r="S991" s="81">
        <v>25.67</v>
      </c>
      <c r="T991" s="74">
        <v>2.22</v>
      </c>
      <c r="U991" s="77">
        <v>1.07</v>
      </c>
      <c r="V991" s="22"/>
      <c r="W991" s="22"/>
    </row>
    <row r="992" ht="20.25" customHeight="1">
      <c r="A992" s="51" t="s">
        <v>174</v>
      </c>
      <c r="B992" s="51" t="s">
        <v>78</v>
      </c>
      <c r="C992" s="52">
        <v>44888.0</v>
      </c>
      <c r="D992" s="53" t="s">
        <v>183</v>
      </c>
      <c r="E992" s="54" t="s">
        <v>201</v>
      </c>
      <c r="F992" s="55" t="s">
        <v>108</v>
      </c>
      <c r="G992" s="55" t="s">
        <v>45</v>
      </c>
      <c r="H992" s="71">
        <v>1.1</v>
      </c>
      <c r="I992" s="72"/>
      <c r="J992" s="64" t="s">
        <v>80</v>
      </c>
      <c r="K992" s="73">
        <v>9.5</v>
      </c>
      <c r="L992" s="64">
        <v>5.0</v>
      </c>
      <c r="M992" s="74">
        <v>4.6</v>
      </c>
      <c r="N992" s="74">
        <v>2.2</v>
      </c>
      <c r="O992" s="80"/>
      <c r="P992" s="76">
        <v>34.3</v>
      </c>
      <c r="Q992" s="74">
        <v>1.67</v>
      </c>
      <c r="R992" s="77">
        <v>0.7</v>
      </c>
      <c r="S992" s="81">
        <v>19.69</v>
      </c>
      <c r="T992" s="74">
        <v>0.41</v>
      </c>
      <c r="U992" s="77">
        <v>0.3</v>
      </c>
      <c r="V992" s="22"/>
      <c r="W992" s="22"/>
    </row>
    <row r="993" ht="20.25" customHeight="1">
      <c r="A993" s="51" t="s">
        <v>174</v>
      </c>
      <c r="B993" s="51" t="s">
        <v>78</v>
      </c>
      <c r="C993" s="52">
        <v>44888.0</v>
      </c>
      <c r="D993" s="53" t="s">
        <v>183</v>
      </c>
      <c r="E993" s="54" t="s">
        <v>202</v>
      </c>
      <c r="F993" s="55" t="s">
        <v>108</v>
      </c>
      <c r="G993" s="55" t="s">
        <v>45</v>
      </c>
      <c r="H993" s="71">
        <v>3.0</v>
      </c>
      <c r="I993" s="72"/>
      <c r="J993" s="64" t="s">
        <v>80</v>
      </c>
      <c r="K993" s="73">
        <v>38.1</v>
      </c>
      <c r="L993" s="64">
        <v>10.0</v>
      </c>
      <c r="M993" s="74">
        <v>8.0</v>
      </c>
      <c r="N993" s="74">
        <v>7.5</v>
      </c>
      <c r="O993" s="80">
        <v>28.67</v>
      </c>
      <c r="P993" s="76">
        <v>40.2</v>
      </c>
      <c r="Q993" s="74">
        <v>9.0</v>
      </c>
      <c r="R993" s="77">
        <v>1.18</v>
      </c>
      <c r="S993" s="81">
        <v>28.67</v>
      </c>
      <c r="T993" s="74">
        <v>2.34</v>
      </c>
      <c r="U993" s="77">
        <v>1.08</v>
      </c>
      <c r="V993" s="22"/>
      <c r="W993" s="22"/>
    </row>
    <row r="994" ht="20.25" customHeight="1">
      <c r="A994" s="51" t="s">
        <v>174</v>
      </c>
      <c r="B994" s="51" t="s">
        <v>78</v>
      </c>
      <c r="C994" s="52">
        <v>44888.0</v>
      </c>
      <c r="D994" s="53" t="s">
        <v>183</v>
      </c>
      <c r="E994" s="54" t="s">
        <v>203</v>
      </c>
      <c r="F994" s="55" t="s">
        <v>108</v>
      </c>
      <c r="G994" s="55" t="s">
        <v>45</v>
      </c>
      <c r="H994" s="71">
        <v>2.3</v>
      </c>
      <c r="I994" s="72"/>
      <c r="J994" s="64" t="s">
        <v>80</v>
      </c>
      <c r="K994" s="73">
        <v>35.4</v>
      </c>
      <c r="L994" s="64">
        <v>10.0</v>
      </c>
      <c r="M994" s="74">
        <v>9.1</v>
      </c>
      <c r="N994" s="74">
        <v>7.1</v>
      </c>
      <c r="O994" s="80"/>
      <c r="P994" s="76">
        <v>42.2</v>
      </c>
      <c r="Q994" s="74">
        <v>4.86</v>
      </c>
      <c r="R994" s="77">
        <v>1.03</v>
      </c>
      <c r="S994" s="81">
        <v>30.43</v>
      </c>
      <c r="T994" s="74">
        <v>1.03</v>
      </c>
      <c r="U994" s="77">
        <v>0.57</v>
      </c>
      <c r="V994" s="22"/>
      <c r="W994" s="22"/>
    </row>
    <row r="995" ht="20.25" customHeight="1">
      <c r="A995" s="51" t="s">
        <v>174</v>
      </c>
      <c r="B995" s="51" t="s">
        <v>78</v>
      </c>
      <c r="C995" s="52">
        <v>44888.0</v>
      </c>
      <c r="D995" s="53" t="s">
        <v>183</v>
      </c>
      <c r="E995" s="54" t="s">
        <v>204</v>
      </c>
      <c r="F995" s="55" t="s">
        <v>108</v>
      </c>
      <c r="G995" s="55" t="s">
        <v>45</v>
      </c>
      <c r="H995" s="71">
        <v>3.8</v>
      </c>
      <c r="I995" s="72"/>
      <c r="J995" s="64" t="s">
        <v>80</v>
      </c>
      <c r="K995" s="73">
        <v>31.2</v>
      </c>
      <c r="L995" s="64">
        <v>10.0</v>
      </c>
      <c r="M995" s="74">
        <v>13.4</v>
      </c>
      <c r="N995" s="74">
        <v>7.6</v>
      </c>
      <c r="O995" s="80"/>
      <c r="P995" s="76">
        <v>34.5</v>
      </c>
      <c r="Q995" s="74">
        <v>8.91</v>
      </c>
      <c r="R995" s="77"/>
      <c r="S995" s="81">
        <v>24.91</v>
      </c>
      <c r="T995" s="74">
        <v>2.42</v>
      </c>
      <c r="U995" s="77">
        <v>1.07</v>
      </c>
      <c r="V995" s="22"/>
      <c r="W995" s="22"/>
    </row>
    <row r="996" ht="20.25" customHeight="1">
      <c r="A996" s="51" t="s">
        <v>174</v>
      </c>
      <c r="B996" s="51" t="s">
        <v>78</v>
      </c>
      <c r="C996" s="52">
        <v>44888.0</v>
      </c>
      <c r="D996" s="53" t="s">
        <v>175</v>
      </c>
      <c r="E996" s="54" t="s">
        <v>205</v>
      </c>
      <c r="F996" s="55" t="s">
        <v>27</v>
      </c>
      <c r="G996" s="55" t="s">
        <v>60</v>
      </c>
      <c r="H996" s="71">
        <v>2.4</v>
      </c>
      <c r="I996" s="72"/>
      <c r="J996" s="64" t="s">
        <v>80</v>
      </c>
      <c r="K996" s="73">
        <v>21.6</v>
      </c>
      <c r="L996" s="64">
        <v>4.0</v>
      </c>
      <c r="M996" s="74">
        <v>12.2</v>
      </c>
      <c r="N996" s="74">
        <v>4.4</v>
      </c>
      <c r="O996" s="62"/>
      <c r="P996" s="76">
        <v>37.8</v>
      </c>
      <c r="Q996" s="74">
        <v>4.43</v>
      </c>
      <c r="R996" s="77">
        <v>0.53</v>
      </c>
      <c r="S996" s="62"/>
      <c r="T996" s="74">
        <v>0.55</v>
      </c>
      <c r="U996" s="77">
        <v>0.11</v>
      </c>
      <c r="V996" s="22"/>
      <c r="W996" s="22"/>
    </row>
    <row r="997" ht="20.25" customHeight="1">
      <c r="A997" s="51" t="s">
        <v>174</v>
      </c>
      <c r="B997" s="51" t="s">
        <v>78</v>
      </c>
      <c r="C997" s="52">
        <v>44888.0</v>
      </c>
      <c r="D997" s="53" t="s">
        <v>175</v>
      </c>
      <c r="E997" s="54" t="s">
        <v>206</v>
      </c>
      <c r="F997" s="55" t="s">
        <v>27</v>
      </c>
      <c r="G997" s="55" t="s">
        <v>60</v>
      </c>
      <c r="H997" s="71">
        <v>0.6</v>
      </c>
      <c r="I997" s="72"/>
      <c r="J997" s="64" t="s">
        <v>80</v>
      </c>
      <c r="K997" s="73">
        <v>14.5</v>
      </c>
      <c r="L997" s="64">
        <v>5.0</v>
      </c>
      <c r="M997" s="74">
        <v>9.5</v>
      </c>
      <c r="N997" s="74">
        <v>3.2</v>
      </c>
      <c r="O997" s="62"/>
      <c r="P997" s="76">
        <v>31.4</v>
      </c>
      <c r="Q997" s="74">
        <v>1.61</v>
      </c>
      <c r="R997" s="77">
        <v>0.58</v>
      </c>
      <c r="S997" s="62"/>
      <c r="T997" s="74">
        <v>0.66</v>
      </c>
      <c r="U997" s="77">
        <v>0.4</v>
      </c>
      <c r="V997" s="22"/>
      <c r="W997" s="22"/>
    </row>
    <row r="998" ht="20.25" customHeight="1">
      <c r="A998" s="51" t="s">
        <v>174</v>
      </c>
      <c r="B998" s="51" t="s">
        <v>78</v>
      </c>
      <c r="C998" s="52">
        <v>44888.0</v>
      </c>
      <c r="D998" s="53" t="s">
        <v>175</v>
      </c>
      <c r="E998" s="54" t="s">
        <v>207</v>
      </c>
      <c r="F998" s="55" t="s">
        <v>27</v>
      </c>
      <c r="G998" s="55" t="s">
        <v>60</v>
      </c>
      <c r="H998" s="71">
        <v>8.2</v>
      </c>
      <c r="I998" s="72"/>
      <c r="J998" s="64" t="s">
        <v>80</v>
      </c>
      <c r="K998" s="82"/>
      <c r="L998" s="58"/>
      <c r="M998" s="62"/>
      <c r="N998" s="62"/>
      <c r="O998" s="62"/>
      <c r="P998" s="83"/>
      <c r="Q998" s="74">
        <v>0.41</v>
      </c>
      <c r="R998" s="77">
        <v>0.35</v>
      </c>
      <c r="S998" s="62"/>
      <c r="T998" s="74">
        <v>0.3</v>
      </c>
      <c r="U998" s="77">
        <v>0.07</v>
      </c>
      <c r="V998" s="22"/>
      <c r="W998" s="22"/>
    </row>
    <row r="999" ht="20.25" customHeight="1">
      <c r="A999" s="51" t="s">
        <v>174</v>
      </c>
      <c r="B999" s="51" t="s">
        <v>78</v>
      </c>
      <c r="C999" s="52">
        <v>44888.0</v>
      </c>
      <c r="D999" s="53" t="s">
        <v>175</v>
      </c>
      <c r="E999" s="54" t="s">
        <v>208</v>
      </c>
      <c r="F999" s="55" t="s">
        <v>27</v>
      </c>
      <c r="G999" s="55" t="s">
        <v>60</v>
      </c>
      <c r="H999" s="71">
        <v>1.7</v>
      </c>
      <c r="I999" s="72"/>
      <c r="J999" s="64" t="s">
        <v>80</v>
      </c>
      <c r="K999" s="73">
        <v>14.7</v>
      </c>
      <c r="L999" s="64">
        <v>4.0</v>
      </c>
      <c r="M999" s="74">
        <v>8.7</v>
      </c>
      <c r="N999" s="74">
        <v>6.0</v>
      </c>
      <c r="O999" s="62"/>
      <c r="P999" s="76">
        <v>26.4</v>
      </c>
      <c r="Q999" s="74">
        <v>3.42</v>
      </c>
      <c r="R999" s="77">
        <v>0.6</v>
      </c>
      <c r="S999" s="62"/>
      <c r="T999" s="74">
        <v>0.74</v>
      </c>
      <c r="U999" s="77">
        <v>0.14</v>
      </c>
      <c r="V999" s="22"/>
      <c r="W999" s="22"/>
    </row>
    <row r="1000" ht="20.25" customHeight="1">
      <c r="A1000" s="51" t="s">
        <v>174</v>
      </c>
      <c r="B1000" s="51" t="s">
        <v>78</v>
      </c>
      <c r="C1000" s="52">
        <v>44888.0</v>
      </c>
      <c r="D1000" s="53" t="s">
        <v>175</v>
      </c>
      <c r="E1000" s="54" t="s">
        <v>209</v>
      </c>
      <c r="F1000" s="55" t="s">
        <v>27</v>
      </c>
      <c r="G1000" s="55" t="s">
        <v>60</v>
      </c>
      <c r="H1000" s="71">
        <v>0.8</v>
      </c>
      <c r="I1000" s="72"/>
      <c r="J1000" s="64" t="s">
        <v>80</v>
      </c>
      <c r="K1000" s="73">
        <v>18.3</v>
      </c>
      <c r="L1000" s="55">
        <v>5.0</v>
      </c>
      <c r="M1000" s="74">
        <v>10.0</v>
      </c>
      <c r="N1000" s="74">
        <v>4.5</v>
      </c>
      <c r="O1000" s="62"/>
      <c r="P1000" s="76">
        <v>39.1</v>
      </c>
      <c r="Q1000" s="74">
        <v>3.22</v>
      </c>
      <c r="R1000" s="77">
        <v>0.54</v>
      </c>
      <c r="S1000" s="62"/>
      <c r="T1000" s="74">
        <v>0.46</v>
      </c>
      <c r="U1000" s="77">
        <v>0.1</v>
      </c>
      <c r="V1000" s="22"/>
      <c r="W1000" s="22"/>
    </row>
    <row r="1001" ht="20.25" customHeight="1">
      <c r="A1001" s="51" t="s">
        <v>174</v>
      </c>
      <c r="B1001" s="51" t="s">
        <v>78</v>
      </c>
      <c r="C1001" s="52">
        <v>44888.0</v>
      </c>
      <c r="D1001" s="53" t="s">
        <v>175</v>
      </c>
      <c r="E1001" s="54" t="s">
        <v>210</v>
      </c>
      <c r="F1001" s="55" t="s">
        <v>27</v>
      </c>
      <c r="G1001" s="55" t="s">
        <v>60</v>
      </c>
      <c r="H1001" s="71">
        <v>1.3</v>
      </c>
      <c r="I1001" s="72"/>
      <c r="J1001" s="64" t="s">
        <v>80</v>
      </c>
      <c r="K1001" s="73">
        <v>15.3</v>
      </c>
      <c r="L1001" s="64">
        <v>4.0</v>
      </c>
      <c r="M1001" s="74">
        <v>9.1</v>
      </c>
      <c r="N1001" s="74">
        <v>3.3</v>
      </c>
      <c r="O1001" s="62"/>
      <c r="P1001" s="76">
        <v>40.7</v>
      </c>
      <c r="Q1001" s="74">
        <v>1.8</v>
      </c>
      <c r="R1001" s="77">
        <v>0.47</v>
      </c>
      <c r="S1001" s="62"/>
      <c r="T1001" s="74">
        <v>0.35</v>
      </c>
      <c r="U1001" s="77">
        <v>0.15</v>
      </c>
      <c r="V1001" s="22"/>
      <c r="W1001" s="22"/>
    </row>
    <row r="1002" ht="20.25" customHeight="1">
      <c r="A1002" s="51" t="s">
        <v>174</v>
      </c>
      <c r="B1002" s="51" t="s">
        <v>78</v>
      </c>
      <c r="C1002" s="52">
        <v>44888.0</v>
      </c>
      <c r="D1002" s="53" t="s">
        <v>175</v>
      </c>
      <c r="E1002" s="54" t="s">
        <v>211</v>
      </c>
      <c r="F1002" s="55" t="s">
        <v>27</v>
      </c>
      <c r="G1002" s="55" t="s">
        <v>60</v>
      </c>
      <c r="H1002" s="71">
        <v>3.3</v>
      </c>
      <c r="I1002" s="72"/>
      <c r="J1002" s="64" t="s">
        <v>80</v>
      </c>
      <c r="K1002" s="73">
        <v>15.6</v>
      </c>
      <c r="L1002" s="64">
        <v>4.0</v>
      </c>
      <c r="M1002" s="74">
        <v>9.7</v>
      </c>
      <c r="N1002" s="74">
        <v>5.4</v>
      </c>
      <c r="O1002" s="62"/>
      <c r="P1002" s="76">
        <v>24.2</v>
      </c>
      <c r="Q1002" s="74">
        <v>3.91</v>
      </c>
      <c r="R1002" s="77">
        <v>0.42</v>
      </c>
      <c r="S1002" s="62"/>
      <c r="T1002" s="74">
        <v>0.22</v>
      </c>
      <c r="U1002" s="77">
        <v>0.08</v>
      </c>
      <c r="V1002" s="22"/>
      <c r="W1002" s="22"/>
    </row>
    <row r="1003" ht="20.25" customHeight="1">
      <c r="A1003" s="51" t="s">
        <v>174</v>
      </c>
      <c r="B1003" s="51" t="s">
        <v>78</v>
      </c>
      <c r="C1003" s="52">
        <v>44888.0</v>
      </c>
      <c r="D1003" s="53" t="s">
        <v>183</v>
      </c>
      <c r="E1003" s="54" t="s">
        <v>212</v>
      </c>
      <c r="F1003" s="55" t="s">
        <v>108</v>
      </c>
      <c r="G1003" s="55" t="s">
        <v>60</v>
      </c>
      <c r="H1003" s="71">
        <v>4.1</v>
      </c>
      <c r="I1003" s="72"/>
      <c r="J1003" s="64" t="s">
        <v>80</v>
      </c>
      <c r="K1003" s="73">
        <v>26.2</v>
      </c>
      <c r="L1003" s="64">
        <v>8.0</v>
      </c>
      <c r="M1003" s="74">
        <v>11.7</v>
      </c>
      <c r="N1003" s="74">
        <v>6.4</v>
      </c>
      <c r="O1003" s="62"/>
      <c r="P1003" s="76">
        <v>40.8</v>
      </c>
      <c r="Q1003" s="74">
        <v>4.96</v>
      </c>
      <c r="R1003" s="77">
        <v>0.69</v>
      </c>
      <c r="S1003" s="62"/>
      <c r="T1003" s="74">
        <v>1.03</v>
      </c>
      <c r="U1003" s="77">
        <v>0.36</v>
      </c>
      <c r="V1003" s="22"/>
      <c r="W1003" s="22"/>
    </row>
    <row r="1004" ht="20.25" customHeight="1">
      <c r="A1004" s="51" t="s">
        <v>174</v>
      </c>
      <c r="B1004" s="51" t="s">
        <v>78</v>
      </c>
      <c r="C1004" s="52">
        <v>44888.0</v>
      </c>
      <c r="D1004" s="53" t="s">
        <v>183</v>
      </c>
      <c r="E1004" s="54" t="s">
        <v>213</v>
      </c>
      <c r="F1004" s="55" t="s">
        <v>108</v>
      </c>
      <c r="G1004" s="55" t="s">
        <v>60</v>
      </c>
      <c r="H1004" s="71">
        <v>5.7</v>
      </c>
      <c r="I1004" s="72"/>
      <c r="J1004" s="64" t="s">
        <v>80</v>
      </c>
      <c r="K1004" s="73">
        <v>10.6</v>
      </c>
      <c r="L1004" s="64">
        <v>9.0</v>
      </c>
      <c r="M1004" s="74">
        <v>4.8</v>
      </c>
      <c r="N1004" s="74">
        <v>3.7</v>
      </c>
      <c r="O1004" s="62"/>
      <c r="P1004" s="76">
        <v>30.3</v>
      </c>
      <c r="Q1004" s="74">
        <v>7.77</v>
      </c>
      <c r="R1004" s="77">
        <v>1.06</v>
      </c>
      <c r="S1004" s="62"/>
      <c r="T1004" s="74">
        <v>2.41</v>
      </c>
      <c r="U1004" s="77">
        <v>0.98</v>
      </c>
      <c r="V1004" s="22"/>
      <c r="W1004" s="22"/>
    </row>
    <row r="1005" ht="20.25" customHeight="1">
      <c r="A1005" s="51" t="s">
        <v>174</v>
      </c>
      <c r="B1005" s="51" t="s">
        <v>78</v>
      </c>
      <c r="C1005" s="52">
        <v>44888.0</v>
      </c>
      <c r="D1005" s="53" t="s">
        <v>183</v>
      </c>
      <c r="E1005" s="54" t="s">
        <v>214</v>
      </c>
      <c r="F1005" s="55" t="s">
        <v>108</v>
      </c>
      <c r="G1005" s="55" t="s">
        <v>60</v>
      </c>
      <c r="H1005" s="71">
        <v>2.8</v>
      </c>
      <c r="I1005" s="72"/>
      <c r="J1005" s="64" t="s">
        <v>80</v>
      </c>
      <c r="K1005" s="73">
        <v>28.7</v>
      </c>
      <c r="L1005" s="64">
        <v>8.0</v>
      </c>
      <c r="M1005" s="74">
        <v>10.4</v>
      </c>
      <c r="N1005" s="74">
        <v>6.5</v>
      </c>
      <c r="O1005" s="62"/>
      <c r="P1005" s="76">
        <v>35.8</v>
      </c>
      <c r="Q1005" s="74">
        <v>4.52</v>
      </c>
      <c r="R1005" s="77">
        <v>0.76</v>
      </c>
      <c r="S1005" s="62"/>
      <c r="T1005" s="74">
        <v>1.15</v>
      </c>
      <c r="U1005" s="77">
        <v>0.5</v>
      </c>
      <c r="V1005" s="22"/>
      <c r="W1005" s="22"/>
    </row>
    <row r="1006" ht="20.25" customHeight="1">
      <c r="A1006" s="51" t="s">
        <v>174</v>
      </c>
      <c r="B1006" s="51" t="s">
        <v>78</v>
      </c>
      <c r="C1006" s="52">
        <v>44888.0</v>
      </c>
      <c r="D1006" s="53" t="s">
        <v>183</v>
      </c>
      <c r="E1006" s="54" t="s">
        <v>215</v>
      </c>
      <c r="F1006" s="55" t="s">
        <v>108</v>
      </c>
      <c r="G1006" s="55" t="s">
        <v>60</v>
      </c>
      <c r="H1006" s="71">
        <v>3.1</v>
      </c>
      <c r="I1006" s="72"/>
      <c r="J1006" s="64" t="s">
        <v>80</v>
      </c>
      <c r="K1006" s="73">
        <v>13.5</v>
      </c>
      <c r="L1006" s="64">
        <v>8.0</v>
      </c>
      <c r="M1006" s="74">
        <v>4.7</v>
      </c>
      <c r="N1006" s="74">
        <v>3.8</v>
      </c>
      <c r="O1006" s="62"/>
      <c r="P1006" s="76">
        <v>32.2</v>
      </c>
      <c r="Q1006" s="74">
        <v>4.31</v>
      </c>
      <c r="R1006" s="77">
        <v>0.76</v>
      </c>
      <c r="S1006" s="62"/>
      <c r="T1006" s="74">
        <v>2.17</v>
      </c>
      <c r="U1006" s="77">
        <v>1.14</v>
      </c>
      <c r="V1006" s="22"/>
      <c r="W1006" s="22"/>
    </row>
    <row r="1007" ht="20.25" customHeight="1">
      <c r="A1007" s="51" t="s">
        <v>174</v>
      </c>
      <c r="B1007" s="51" t="s">
        <v>78</v>
      </c>
      <c r="C1007" s="52">
        <v>44888.0</v>
      </c>
      <c r="D1007" s="53" t="s">
        <v>183</v>
      </c>
      <c r="E1007" s="54" t="s">
        <v>216</v>
      </c>
      <c r="F1007" s="55" t="s">
        <v>108</v>
      </c>
      <c r="G1007" s="55" t="s">
        <v>60</v>
      </c>
      <c r="H1007" s="71">
        <v>3.4</v>
      </c>
      <c r="I1007" s="72"/>
      <c r="J1007" s="64" t="s">
        <v>80</v>
      </c>
      <c r="K1007" s="73">
        <v>32.1</v>
      </c>
      <c r="L1007" s="64">
        <v>9.0</v>
      </c>
      <c r="M1007" s="74">
        <v>10.0</v>
      </c>
      <c r="N1007" s="74">
        <v>5.8</v>
      </c>
      <c r="O1007" s="62"/>
      <c r="P1007" s="76">
        <v>24.9</v>
      </c>
      <c r="Q1007" s="74">
        <v>4.83</v>
      </c>
      <c r="R1007" s="77">
        <v>0.75</v>
      </c>
      <c r="S1007" s="62"/>
      <c r="T1007" s="74">
        <v>1.57</v>
      </c>
      <c r="U1007" s="77">
        <v>0.68</v>
      </c>
      <c r="V1007" s="22"/>
      <c r="W1007" s="22"/>
    </row>
    <row r="1008" ht="20.25" customHeight="1">
      <c r="A1008" s="51" t="s">
        <v>174</v>
      </c>
      <c r="B1008" s="51" t="s">
        <v>78</v>
      </c>
      <c r="C1008" s="52">
        <v>44888.0</v>
      </c>
      <c r="D1008" s="53" t="s">
        <v>183</v>
      </c>
      <c r="E1008" s="54" t="s">
        <v>217</v>
      </c>
      <c r="F1008" s="55" t="s">
        <v>108</v>
      </c>
      <c r="G1008" s="55" t="s">
        <v>60</v>
      </c>
      <c r="H1008" s="71">
        <v>3.2</v>
      </c>
      <c r="I1008" s="72"/>
      <c r="J1008" s="64" t="s">
        <v>80</v>
      </c>
      <c r="K1008" s="73">
        <v>12.5</v>
      </c>
      <c r="L1008" s="64">
        <v>7.0</v>
      </c>
      <c r="M1008" s="74">
        <v>4.7</v>
      </c>
      <c r="N1008" s="74">
        <v>3.3</v>
      </c>
      <c r="O1008" s="62"/>
      <c r="P1008" s="76">
        <v>29.6</v>
      </c>
      <c r="Q1008" s="74">
        <v>1.38</v>
      </c>
      <c r="R1008" s="77">
        <v>0.35</v>
      </c>
      <c r="S1008" s="62"/>
      <c r="T1008" s="74">
        <v>0.9</v>
      </c>
      <c r="U1008" s="77">
        <v>0.49</v>
      </c>
      <c r="V1008" s="22"/>
      <c r="W1008" s="22"/>
    </row>
    <row r="1009" ht="20.25" customHeight="1">
      <c r="A1009" s="51" t="s">
        <v>174</v>
      </c>
      <c r="B1009" s="51" t="s">
        <v>78</v>
      </c>
      <c r="C1009" s="52">
        <v>44888.0</v>
      </c>
      <c r="D1009" s="53" t="s">
        <v>183</v>
      </c>
      <c r="E1009" s="54" t="s">
        <v>218</v>
      </c>
      <c r="F1009" s="55" t="s">
        <v>108</v>
      </c>
      <c r="G1009" s="55" t="s">
        <v>60</v>
      </c>
      <c r="H1009" s="71">
        <v>2.2</v>
      </c>
      <c r="I1009" s="72"/>
      <c r="J1009" s="64" t="s">
        <v>80</v>
      </c>
      <c r="K1009" s="73">
        <v>11.0</v>
      </c>
      <c r="L1009" s="64">
        <v>11.0</v>
      </c>
      <c r="M1009" s="74">
        <v>4.1</v>
      </c>
      <c r="N1009" s="74">
        <v>3.1</v>
      </c>
      <c r="O1009" s="62"/>
      <c r="P1009" s="76">
        <v>36.0</v>
      </c>
      <c r="Q1009" s="74">
        <v>5.12</v>
      </c>
      <c r="R1009" s="77">
        <v>1.08</v>
      </c>
      <c r="S1009" s="62"/>
      <c r="T1009" s="74">
        <v>2.18</v>
      </c>
      <c r="U1009" s="77">
        <v>1.21</v>
      </c>
      <c r="V1009" s="22"/>
      <c r="W1009" s="22"/>
    </row>
    <row r="1010" ht="20.25" customHeight="1">
      <c r="A1010" s="12" t="s">
        <v>219</v>
      </c>
      <c r="B1010" s="51" t="s">
        <v>24</v>
      </c>
      <c r="C1010" s="84">
        <v>44839.0</v>
      </c>
      <c r="D1010" s="85" t="s">
        <v>220</v>
      </c>
      <c r="E1010" s="55" t="s">
        <v>221</v>
      </c>
      <c r="F1010" s="55" t="s">
        <v>27</v>
      </c>
      <c r="G1010" s="55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0"/>
      <c r="P1010" s="90">
        <v>24.7</v>
      </c>
      <c r="Q1010" s="90"/>
      <c r="R1010" s="90"/>
      <c r="S1010" s="90"/>
      <c r="T1010" s="43"/>
      <c r="U1010" s="25"/>
      <c r="V1010" s="41" t="s">
        <v>222</v>
      </c>
      <c r="W1010" s="22"/>
    </row>
    <row r="1011" ht="20.25" customHeight="1">
      <c r="A1011" s="12" t="s">
        <v>219</v>
      </c>
      <c r="B1011" s="51" t="s">
        <v>24</v>
      </c>
      <c r="C1011" s="84">
        <v>44839.0</v>
      </c>
      <c r="D1011" s="85" t="s">
        <v>220</v>
      </c>
      <c r="E1011" s="55" t="s">
        <v>223</v>
      </c>
      <c r="F1011" s="55" t="s">
        <v>27</v>
      </c>
      <c r="G1011" s="55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222</v>
      </c>
      <c r="W1011" s="22"/>
    </row>
    <row r="1012" ht="20.25" customHeight="1">
      <c r="A1012" s="12" t="s">
        <v>219</v>
      </c>
      <c r="B1012" s="51" t="s">
        <v>24</v>
      </c>
      <c r="C1012" s="84">
        <v>44839.0</v>
      </c>
      <c r="D1012" s="85" t="s">
        <v>220</v>
      </c>
      <c r="E1012" s="55" t="s">
        <v>224</v>
      </c>
      <c r="F1012" s="55" t="s">
        <v>27</v>
      </c>
      <c r="G1012" s="55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222</v>
      </c>
      <c r="W1012" s="22"/>
    </row>
    <row r="1013" ht="20.25" customHeight="1">
      <c r="A1013" s="12" t="s">
        <v>219</v>
      </c>
      <c r="B1013" s="51" t="s">
        <v>24</v>
      </c>
      <c r="C1013" s="84">
        <v>44839.0</v>
      </c>
      <c r="D1013" s="85" t="s">
        <v>220</v>
      </c>
      <c r="E1013" s="55" t="s">
        <v>225</v>
      </c>
      <c r="F1013" s="55" t="s">
        <v>27</v>
      </c>
      <c r="G1013" s="55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222</v>
      </c>
      <c r="W1013" s="22"/>
    </row>
    <row r="1014" ht="20.25" customHeight="1">
      <c r="A1014" s="12" t="s">
        <v>219</v>
      </c>
      <c r="B1014" s="51" t="s">
        <v>24</v>
      </c>
      <c r="C1014" s="84">
        <v>44839.0</v>
      </c>
      <c r="D1014" s="85" t="s">
        <v>220</v>
      </c>
      <c r="E1014" s="55" t="s">
        <v>226</v>
      </c>
      <c r="F1014" s="55" t="s">
        <v>27</v>
      </c>
      <c r="G1014" s="55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222</v>
      </c>
      <c r="W1014" s="22"/>
    </row>
    <row r="1015" ht="20.25" customHeight="1">
      <c r="A1015" s="12" t="s">
        <v>219</v>
      </c>
      <c r="B1015" s="51" t="s">
        <v>24</v>
      </c>
      <c r="C1015" s="84">
        <v>44839.0</v>
      </c>
      <c r="D1015" s="85" t="s">
        <v>220</v>
      </c>
      <c r="E1015" s="55" t="s">
        <v>227</v>
      </c>
      <c r="F1015" s="55" t="s">
        <v>27</v>
      </c>
      <c r="G1015" s="55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222</v>
      </c>
      <c r="W1015" s="22"/>
    </row>
    <row r="1016" ht="20.25" customHeight="1">
      <c r="A1016" s="12" t="s">
        <v>219</v>
      </c>
      <c r="B1016" s="51" t="s">
        <v>24</v>
      </c>
      <c r="C1016" s="84">
        <v>44839.0</v>
      </c>
      <c r="D1016" s="85" t="s">
        <v>220</v>
      </c>
      <c r="E1016" s="55" t="s">
        <v>228</v>
      </c>
      <c r="F1016" s="55" t="s">
        <v>27</v>
      </c>
      <c r="G1016" s="55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222</v>
      </c>
      <c r="W1016" s="22"/>
    </row>
    <row r="1017" ht="20.25" customHeight="1">
      <c r="A1017" s="12" t="s">
        <v>219</v>
      </c>
      <c r="B1017" s="51" t="s">
        <v>24</v>
      </c>
      <c r="C1017" s="84">
        <v>44839.0</v>
      </c>
      <c r="D1017" s="85" t="s">
        <v>229</v>
      </c>
      <c r="E1017" s="55" t="s">
        <v>230</v>
      </c>
      <c r="F1017" s="55" t="s">
        <v>108</v>
      </c>
      <c r="G1017" s="55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222</v>
      </c>
      <c r="W1017" s="22"/>
    </row>
    <row r="1018" ht="20.25" customHeight="1">
      <c r="A1018" s="12" t="s">
        <v>219</v>
      </c>
      <c r="B1018" s="51" t="s">
        <v>24</v>
      </c>
      <c r="C1018" s="84">
        <v>44839.0</v>
      </c>
      <c r="D1018" s="85" t="s">
        <v>229</v>
      </c>
      <c r="E1018" s="55" t="s">
        <v>231</v>
      </c>
      <c r="F1018" s="55" t="s">
        <v>108</v>
      </c>
      <c r="G1018" s="55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222</v>
      </c>
      <c r="W1018" s="22"/>
    </row>
    <row r="1019" ht="20.25" customHeight="1">
      <c r="A1019" s="12" t="s">
        <v>219</v>
      </c>
      <c r="B1019" s="51" t="s">
        <v>24</v>
      </c>
      <c r="C1019" s="84">
        <v>44839.0</v>
      </c>
      <c r="D1019" s="85" t="s">
        <v>229</v>
      </c>
      <c r="E1019" s="55" t="s">
        <v>232</v>
      </c>
      <c r="F1019" s="55" t="s">
        <v>108</v>
      </c>
      <c r="G1019" s="55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222</v>
      </c>
      <c r="W1019" s="22"/>
    </row>
    <row r="1020" ht="20.25" customHeight="1">
      <c r="A1020" s="12" t="s">
        <v>219</v>
      </c>
      <c r="B1020" s="51" t="s">
        <v>24</v>
      </c>
      <c r="C1020" s="84">
        <v>44839.0</v>
      </c>
      <c r="D1020" s="85" t="s">
        <v>229</v>
      </c>
      <c r="E1020" s="55" t="s">
        <v>233</v>
      </c>
      <c r="F1020" s="55" t="s">
        <v>108</v>
      </c>
      <c r="G1020" s="55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222</v>
      </c>
      <c r="W1020" s="22"/>
    </row>
    <row r="1021" ht="20.25" customHeight="1">
      <c r="A1021" s="12" t="s">
        <v>219</v>
      </c>
      <c r="B1021" s="51" t="s">
        <v>24</v>
      </c>
      <c r="C1021" s="84">
        <v>44839.0</v>
      </c>
      <c r="D1021" s="85" t="s">
        <v>229</v>
      </c>
      <c r="E1021" s="55" t="s">
        <v>234</v>
      </c>
      <c r="F1021" s="55" t="s">
        <v>108</v>
      </c>
      <c r="G1021" s="55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222</v>
      </c>
      <c r="W1021" s="22"/>
    </row>
    <row r="1022" ht="20.25" customHeight="1">
      <c r="A1022" s="12" t="s">
        <v>219</v>
      </c>
      <c r="B1022" s="51" t="s">
        <v>24</v>
      </c>
      <c r="C1022" s="84">
        <v>44839.0</v>
      </c>
      <c r="D1022" s="85" t="s">
        <v>229</v>
      </c>
      <c r="E1022" s="55" t="s">
        <v>235</v>
      </c>
      <c r="F1022" s="55" t="s">
        <v>108</v>
      </c>
      <c r="G1022" s="55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222</v>
      </c>
      <c r="W1022" s="22"/>
    </row>
    <row r="1023" ht="20.25" customHeight="1">
      <c r="A1023" s="12" t="s">
        <v>219</v>
      </c>
      <c r="B1023" s="51" t="s">
        <v>24</v>
      </c>
      <c r="C1023" s="84">
        <v>44839.0</v>
      </c>
      <c r="D1023" s="85" t="s">
        <v>229</v>
      </c>
      <c r="E1023" s="55" t="s">
        <v>236</v>
      </c>
      <c r="F1023" s="55" t="s">
        <v>108</v>
      </c>
      <c r="G1023" s="55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222</v>
      </c>
      <c r="W1023" s="22"/>
    </row>
    <row r="1024" ht="20.25" customHeight="1">
      <c r="A1024" s="12" t="s">
        <v>219</v>
      </c>
      <c r="B1024" s="51" t="s">
        <v>24</v>
      </c>
      <c r="C1024" s="84">
        <v>44839.0</v>
      </c>
      <c r="D1024" s="85" t="s">
        <v>220</v>
      </c>
      <c r="E1024" s="91" t="s">
        <v>237</v>
      </c>
      <c r="F1024" s="55" t="s">
        <v>27</v>
      </c>
      <c r="G1024" s="55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222</v>
      </c>
      <c r="W1024" s="22"/>
    </row>
    <row r="1025" ht="20.25" customHeight="1">
      <c r="A1025" s="12" t="s">
        <v>219</v>
      </c>
      <c r="B1025" s="51" t="s">
        <v>24</v>
      </c>
      <c r="C1025" s="84">
        <v>44839.0</v>
      </c>
      <c r="D1025" s="85" t="s">
        <v>220</v>
      </c>
      <c r="E1025" s="91" t="s">
        <v>238</v>
      </c>
      <c r="F1025" s="55" t="s">
        <v>27</v>
      </c>
      <c r="G1025" s="55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222</v>
      </c>
      <c r="W1025" s="22"/>
    </row>
    <row r="1026" ht="20.25" customHeight="1">
      <c r="A1026" s="12" t="s">
        <v>219</v>
      </c>
      <c r="B1026" s="51" t="s">
        <v>24</v>
      </c>
      <c r="C1026" s="84">
        <v>44839.0</v>
      </c>
      <c r="D1026" s="85" t="s">
        <v>220</v>
      </c>
      <c r="E1026" s="91" t="s">
        <v>239</v>
      </c>
      <c r="F1026" s="55" t="s">
        <v>27</v>
      </c>
      <c r="G1026" s="55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222</v>
      </c>
      <c r="W1026" s="22"/>
    </row>
    <row r="1027" ht="20.25" customHeight="1">
      <c r="A1027" s="12" t="s">
        <v>219</v>
      </c>
      <c r="B1027" s="51" t="s">
        <v>24</v>
      </c>
      <c r="C1027" s="84">
        <v>44839.0</v>
      </c>
      <c r="D1027" s="85" t="s">
        <v>220</v>
      </c>
      <c r="E1027" s="91" t="s">
        <v>240</v>
      </c>
      <c r="F1027" s="55" t="s">
        <v>27</v>
      </c>
      <c r="G1027" s="55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222</v>
      </c>
      <c r="W1027" s="22"/>
    </row>
    <row r="1028" ht="20.25" customHeight="1">
      <c r="A1028" s="12" t="s">
        <v>219</v>
      </c>
      <c r="B1028" s="51" t="s">
        <v>24</v>
      </c>
      <c r="C1028" s="84">
        <v>44839.0</v>
      </c>
      <c r="D1028" s="85" t="s">
        <v>220</v>
      </c>
      <c r="E1028" s="91" t="s">
        <v>241</v>
      </c>
      <c r="F1028" s="55" t="s">
        <v>27</v>
      </c>
      <c r="G1028" s="55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222</v>
      </c>
      <c r="W1028" s="22"/>
    </row>
    <row r="1029" ht="20.25" customHeight="1">
      <c r="A1029" s="12" t="s">
        <v>219</v>
      </c>
      <c r="B1029" s="51" t="s">
        <v>24</v>
      </c>
      <c r="C1029" s="84">
        <v>44839.0</v>
      </c>
      <c r="D1029" s="85" t="s">
        <v>220</v>
      </c>
      <c r="E1029" s="91" t="s">
        <v>242</v>
      </c>
      <c r="F1029" s="55" t="s">
        <v>27</v>
      </c>
      <c r="G1029" s="55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222</v>
      </c>
      <c r="W1029" s="22"/>
    </row>
    <row r="1030" ht="20.25" customHeight="1">
      <c r="A1030" s="12" t="s">
        <v>219</v>
      </c>
      <c r="B1030" s="51" t="s">
        <v>24</v>
      </c>
      <c r="C1030" s="84">
        <v>44839.0</v>
      </c>
      <c r="D1030" s="85" t="s">
        <v>220</v>
      </c>
      <c r="E1030" s="91" t="s">
        <v>243</v>
      </c>
      <c r="F1030" s="55" t="s">
        <v>27</v>
      </c>
      <c r="G1030" s="55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222</v>
      </c>
      <c r="W1030" s="22"/>
    </row>
    <row r="1031" ht="20.25" customHeight="1">
      <c r="A1031" s="12" t="s">
        <v>219</v>
      </c>
      <c r="B1031" s="51" t="s">
        <v>24</v>
      </c>
      <c r="C1031" s="84">
        <v>44839.0</v>
      </c>
      <c r="D1031" s="85" t="s">
        <v>229</v>
      </c>
      <c r="E1031" s="91" t="s">
        <v>244</v>
      </c>
      <c r="F1031" s="55" t="s">
        <v>108</v>
      </c>
      <c r="G1031" s="55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222</v>
      </c>
      <c r="W1031" s="22"/>
    </row>
    <row r="1032" ht="20.25" customHeight="1">
      <c r="A1032" s="12" t="s">
        <v>219</v>
      </c>
      <c r="B1032" s="51" t="s">
        <v>24</v>
      </c>
      <c r="C1032" s="84">
        <v>44839.0</v>
      </c>
      <c r="D1032" s="85" t="s">
        <v>229</v>
      </c>
      <c r="E1032" s="91" t="s">
        <v>245</v>
      </c>
      <c r="F1032" s="55" t="s">
        <v>108</v>
      </c>
      <c r="G1032" s="55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222</v>
      </c>
      <c r="W1032" s="22"/>
    </row>
    <row r="1033" ht="20.25" customHeight="1">
      <c r="A1033" s="12" t="s">
        <v>219</v>
      </c>
      <c r="B1033" s="51" t="s">
        <v>24</v>
      </c>
      <c r="C1033" s="84">
        <v>44839.0</v>
      </c>
      <c r="D1033" s="85" t="s">
        <v>229</v>
      </c>
      <c r="E1033" s="91" t="s">
        <v>246</v>
      </c>
      <c r="F1033" s="55" t="s">
        <v>108</v>
      </c>
      <c r="G1033" s="55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222</v>
      </c>
      <c r="W1033" s="22"/>
    </row>
    <row r="1034" ht="20.25" customHeight="1">
      <c r="A1034" s="12" t="s">
        <v>219</v>
      </c>
      <c r="B1034" s="51" t="s">
        <v>24</v>
      </c>
      <c r="C1034" s="84">
        <v>44839.0</v>
      </c>
      <c r="D1034" s="85" t="s">
        <v>229</v>
      </c>
      <c r="E1034" s="91" t="s">
        <v>247</v>
      </c>
      <c r="F1034" s="55" t="s">
        <v>108</v>
      </c>
      <c r="G1034" s="55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222</v>
      </c>
      <c r="W1034" s="22"/>
    </row>
    <row r="1035" ht="20.25" customHeight="1">
      <c r="A1035" s="12" t="s">
        <v>219</v>
      </c>
      <c r="B1035" s="51" t="s">
        <v>24</v>
      </c>
      <c r="C1035" s="84">
        <v>44839.0</v>
      </c>
      <c r="D1035" s="85" t="s">
        <v>229</v>
      </c>
      <c r="E1035" s="91" t="s">
        <v>248</v>
      </c>
      <c r="F1035" s="55" t="s">
        <v>108</v>
      </c>
      <c r="G1035" s="55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222</v>
      </c>
      <c r="W1035" s="22"/>
    </row>
    <row r="1036" ht="20.25" customHeight="1">
      <c r="A1036" s="12" t="s">
        <v>219</v>
      </c>
      <c r="B1036" s="51" t="s">
        <v>24</v>
      </c>
      <c r="C1036" s="84">
        <v>44839.0</v>
      </c>
      <c r="D1036" s="85" t="s">
        <v>229</v>
      </c>
      <c r="E1036" s="91" t="s">
        <v>249</v>
      </c>
      <c r="F1036" s="55" t="s">
        <v>108</v>
      </c>
      <c r="G1036" s="55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222</v>
      </c>
      <c r="W1036" s="22"/>
    </row>
    <row r="1037" ht="20.25" customHeight="1">
      <c r="A1037" s="12" t="s">
        <v>219</v>
      </c>
      <c r="B1037" s="51" t="s">
        <v>24</v>
      </c>
      <c r="C1037" s="84">
        <v>44839.0</v>
      </c>
      <c r="D1037" s="85" t="s">
        <v>229</v>
      </c>
      <c r="E1037" s="91" t="s">
        <v>250</v>
      </c>
      <c r="F1037" s="55" t="s">
        <v>108</v>
      </c>
      <c r="G1037" s="55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222</v>
      </c>
      <c r="W1037" s="22"/>
    </row>
    <row r="1038" ht="20.25" customHeight="1">
      <c r="A1038" s="12" t="s">
        <v>219</v>
      </c>
      <c r="B1038" s="51" t="s">
        <v>24</v>
      </c>
      <c r="C1038" s="84">
        <v>44839.0</v>
      </c>
      <c r="D1038" s="85" t="s">
        <v>220</v>
      </c>
      <c r="E1038" s="91" t="s">
        <v>251</v>
      </c>
      <c r="F1038" s="55" t="s">
        <v>27</v>
      </c>
      <c r="G1038" s="55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222</v>
      </c>
      <c r="W1038" s="22"/>
    </row>
    <row r="1039" ht="20.25" customHeight="1">
      <c r="A1039" s="12" t="s">
        <v>219</v>
      </c>
      <c r="B1039" s="51" t="s">
        <v>24</v>
      </c>
      <c r="C1039" s="84">
        <v>44839.0</v>
      </c>
      <c r="D1039" s="85" t="s">
        <v>220</v>
      </c>
      <c r="E1039" s="91" t="s">
        <v>252</v>
      </c>
      <c r="F1039" s="55" t="s">
        <v>27</v>
      </c>
      <c r="G1039" s="55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222</v>
      </c>
      <c r="W1039" s="22"/>
    </row>
    <row r="1040" ht="20.25" customHeight="1">
      <c r="A1040" s="12" t="s">
        <v>219</v>
      </c>
      <c r="B1040" s="51" t="s">
        <v>24</v>
      </c>
      <c r="C1040" s="84">
        <v>44839.0</v>
      </c>
      <c r="D1040" s="85" t="s">
        <v>220</v>
      </c>
      <c r="E1040" s="91" t="s">
        <v>253</v>
      </c>
      <c r="F1040" s="55" t="s">
        <v>27</v>
      </c>
      <c r="G1040" s="55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222</v>
      </c>
      <c r="W1040" s="22"/>
    </row>
    <row r="1041" ht="20.25" customHeight="1">
      <c r="A1041" s="12" t="s">
        <v>219</v>
      </c>
      <c r="B1041" s="51" t="s">
        <v>24</v>
      </c>
      <c r="C1041" s="84">
        <v>44839.0</v>
      </c>
      <c r="D1041" s="85" t="s">
        <v>220</v>
      </c>
      <c r="E1041" s="91" t="s">
        <v>254</v>
      </c>
      <c r="F1041" s="55" t="s">
        <v>27</v>
      </c>
      <c r="G1041" s="55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222</v>
      </c>
      <c r="W1041" s="22"/>
    </row>
    <row r="1042" ht="20.25" customHeight="1">
      <c r="A1042" s="12" t="s">
        <v>219</v>
      </c>
      <c r="B1042" s="51" t="s">
        <v>24</v>
      </c>
      <c r="C1042" s="84">
        <v>44839.0</v>
      </c>
      <c r="D1042" s="85" t="s">
        <v>220</v>
      </c>
      <c r="E1042" s="91" t="s">
        <v>255</v>
      </c>
      <c r="F1042" s="55" t="s">
        <v>27</v>
      </c>
      <c r="G1042" s="55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222</v>
      </c>
      <c r="W1042" s="22"/>
    </row>
    <row r="1043" ht="20.25" customHeight="1">
      <c r="A1043" s="12" t="s">
        <v>219</v>
      </c>
      <c r="B1043" s="51" t="s">
        <v>24</v>
      </c>
      <c r="C1043" s="84">
        <v>44839.0</v>
      </c>
      <c r="D1043" s="85" t="s">
        <v>220</v>
      </c>
      <c r="E1043" s="91" t="s">
        <v>256</v>
      </c>
      <c r="F1043" s="55" t="s">
        <v>27</v>
      </c>
      <c r="G1043" s="55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222</v>
      </c>
      <c r="W1043" s="22"/>
    </row>
    <row r="1044" ht="20.25" customHeight="1">
      <c r="A1044" s="12" t="s">
        <v>219</v>
      </c>
      <c r="B1044" s="51" t="s">
        <v>24</v>
      </c>
      <c r="C1044" s="84">
        <v>44839.0</v>
      </c>
      <c r="D1044" s="85" t="s">
        <v>220</v>
      </c>
      <c r="E1044" s="91" t="s">
        <v>257</v>
      </c>
      <c r="F1044" s="55" t="s">
        <v>27</v>
      </c>
      <c r="G1044" s="55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222</v>
      </c>
      <c r="W1044" s="22"/>
    </row>
    <row r="1045" ht="20.25" customHeight="1">
      <c r="A1045" s="12" t="s">
        <v>219</v>
      </c>
      <c r="B1045" s="51" t="s">
        <v>24</v>
      </c>
      <c r="C1045" s="84">
        <v>44839.0</v>
      </c>
      <c r="D1045" s="85" t="s">
        <v>229</v>
      </c>
      <c r="E1045" s="91" t="s">
        <v>258</v>
      </c>
      <c r="F1045" s="55" t="s">
        <v>108</v>
      </c>
      <c r="G1045" s="55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222</v>
      </c>
      <c r="W1045" s="22"/>
    </row>
    <row r="1046" ht="20.25" customHeight="1">
      <c r="A1046" s="12" t="s">
        <v>219</v>
      </c>
      <c r="B1046" s="51" t="s">
        <v>24</v>
      </c>
      <c r="C1046" s="84">
        <v>44839.0</v>
      </c>
      <c r="D1046" s="85" t="s">
        <v>229</v>
      </c>
      <c r="E1046" s="91" t="s">
        <v>259</v>
      </c>
      <c r="F1046" s="55" t="s">
        <v>108</v>
      </c>
      <c r="G1046" s="55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222</v>
      </c>
      <c r="W1046" s="22"/>
    </row>
    <row r="1047" ht="20.25" customHeight="1">
      <c r="A1047" s="12" t="s">
        <v>219</v>
      </c>
      <c r="B1047" s="51" t="s">
        <v>24</v>
      </c>
      <c r="C1047" s="84">
        <v>44839.0</v>
      </c>
      <c r="D1047" s="85" t="s">
        <v>229</v>
      </c>
      <c r="E1047" s="91" t="s">
        <v>260</v>
      </c>
      <c r="F1047" s="55" t="s">
        <v>108</v>
      </c>
      <c r="G1047" s="55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222</v>
      </c>
      <c r="W1047" s="22"/>
    </row>
    <row r="1048" ht="20.25" customHeight="1">
      <c r="A1048" s="12" t="s">
        <v>219</v>
      </c>
      <c r="B1048" s="51" t="s">
        <v>24</v>
      </c>
      <c r="C1048" s="84">
        <v>44839.0</v>
      </c>
      <c r="D1048" s="85" t="s">
        <v>229</v>
      </c>
      <c r="E1048" s="91" t="s">
        <v>261</v>
      </c>
      <c r="F1048" s="55" t="s">
        <v>108</v>
      </c>
      <c r="G1048" s="55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222</v>
      </c>
      <c r="W1048" s="22"/>
    </row>
    <row r="1049" ht="20.25" customHeight="1">
      <c r="A1049" s="12" t="s">
        <v>219</v>
      </c>
      <c r="B1049" s="51" t="s">
        <v>24</v>
      </c>
      <c r="C1049" s="84">
        <v>44839.0</v>
      </c>
      <c r="D1049" s="85" t="s">
        <v>229</v>
      </c>
      <c r="E1049" s="91" t="s">
        <v>262</v>
      </c>
      <c r="F1049" s="55" t="s">
        <v>108</v>
      </c>
      <c r="G1049" s="55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222</v>
      </c>
      <c r="W1049" s="22"/>
    </row>
    <row r="1050" ht="20.25" customHeight="1">
      <c r="A1050" s="12" t="s">
        <v>219</v>
      </c>
      <c r="B1050" s="51" t="s">
        <v>24</v>
      </c>
      <c r="C1050" s="84">
        <v>44839.0</v>
      </c>
      <c r="D1050" s="85" t="s">
        <v>229</v>
      </c>
      <c r="E1050" s="91" t="s">
        <v>263</v>
      </c>
      <c r="F1050" s="55" t="s">
        <v>108</v>
      </c>
      <c r="G1050" s="55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222</v>
      </c>
      <c r="W1050" s="22"/>
    </row>
    <row r="1051" ht="20.25" customHeight="1">
      <c r="A1051" s="12" t="s">
        <v>219</v>
      </c>
      <c r="B1051" s="51" t="s">
        <v>24</v>
      </c>
      <c r="C1051" s="84">
        <v>44839.0</v>
      </c>
      <c r="D1051" s="85" t="s">
        <v>229</v>
      </c>
      <c r="E1051" s="91" t="s">
        <v>264</v>
      </c>
      <c r="F1051" s="55" t="s">
        <v>108</v>
      </c>
      <c r="G1051" s="55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222</v>
      </c>
      <c r="W1051" s="22"/>
    </row>
    <row r="1052" ht="20.25" customHeight="1">
      <c r="A1052" s="12" t="s">
        <v>219</v>
      </c>
      <c r="B1052" s="51" t="s">
        <v>74</v>
      </c>
      <c r="C1052" s="84">
        <v>44853.0</v>
      </c>
      <c r="D1052" s="85" t="s">
        <v>220</v>
      </c>
      <c r="E1052" s="55" t="s">
        <v>221</v>
      </c>
      <c r="F1052" s="55" t="s">
        <v>27</v>
      </c>
      <c r="G1052" s="55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2">
        <v>22.8</v>
      </c>
      <c r="Q1052" s="43"/>
      <c r="R1052" s="43"/>
      <c r="S1052" s="43"/>
      <c r="T1052" s="43"/>
      <c r="U1052" s="43"/>
      <c r="V1052" s="41" t="s">
        <v>222</v>
      </c>
      <c r="W1052" s="22"/>
    </row>
    <row r="1053" ht="20.25" customHeight="1">
      <c r="A1053" s="12" t="s">
        <v>219</v>
      </c>
      <c r="B1053" s="51" t="s">
        <v>74</v>
      </c>
      <c r="C1053" s="93">
        <v>44853.0</v>
      </c>
      <c r="D1053" s="85" t="s">
        <v>220</v>
      </c>
      <c r="E1053" s="55" t="s">
        <v>223</v>
      </c>
      <c r="F1053" s="55" t="s">
        <v>27</v>
      </c>
      <c r="G1053" s="55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2">
        <v>24.4</v>
      </c>
      <c r="Q1053" s="43"/>
      <c r="R1053" s="43"/>
      <c r="S1053" s="43"/>
      <c r="T1053" s="43"/>
      <c r="U1053" s="43"/>
      <c r="V1053" s="41" t="s">
        <v>222</v>
      </c>
      <c r="W1053" s="22"/>
    </row>
    <row r="1054" ht="20.25" customHeight="1">
      <c r="A1054" s="12" t="s">
        <v>219</v>
      </c>
      <c r="B1054" s="51" t="s">
        <v>74</v>
      </c>
      <c r="C1054" s="93">
        <v>44853.0</v>
      </c>
      <c r="D1054" s="85" t="s">
        <v>220</v>
      </c>
      <c r="E1054" s="55" t="s">
        <v>224</v>
      </c>
      <c r="F1054" s="55" t="s">
        <v>27</v>
      </c>
      <c r="G1054" s="55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2">
        <v>25.7</v>
      </c>
      <c r="Q1054" s="43"/>
      <c r="R1054" s="43"/>
      <c r="S1054" s="43"/>
      <c r="T1054" s="43"/>
      <c r="U1054" s="43"/>
      <c r="V1054" s="41" t="s">
        <v>222</v>
      </c>
      <c r="W1054" s="22"/>
    </row>
    <row r="1055" ht="20.25" customHeight="1">
      <c r="A1055" s="12" t="s">
        <v>219</v>
      </c>
      <c r="B1055" s="51" t="s">
        <v>74</v>
      </c>
      <c r="C1055" s="93">
        <v>44853.0</v>
      </c>
      <c r="D1055" s="85" t="s">
        <v>220</v>
      </c>
      <c r="E1055" s="55" t="s">
        <v>225</v>
      </c>
      <c r="F1055" s="55" t="s">
        <v>27</v>
      </c>
      <c r="G1055" s="55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2">
        <v>24.1</v>
      </c>
      <c r="Q1055" s="43"/>
      <c r="R1055" s="43"/>
      <c r="S1055" s="43"/>
      <c r="T1055" s="43"/>
      <c r="U1055" s="43"/>
      <c r="V1055" s="41" t="s">
        <v>222</v>
      </c>
      <c r="W1055" s="22"/>
    </row>
    <row r="1056" ht="20.25" customHeight="1">
      <c r="A1056" s="12" t="s">
        <v>219</v>
      </c>
      <c r="B1056" s="51" t="s">
        <v>74</v>
      </c>
      <c r="C1056" s="84">
        <v>44853.0</v>
      </c>
      <c r="D1056" s="85" t="s">
        <v>220</v>
      </c>
      <c r="E1056" s="55" t="s">
        <v>226</v>
      </c>
      <c r="F1056" s="55" t="s">
        <v>27</v>
      </c>
      <c r="G1056" s="55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2">
        <v>20.0</v>
      </c>
      <c r="Q1056" s="43"/>
      <c r="R1056" s="43"/>
      <c r="S1056" s="43"/>
      <c r="T1056" s="43"/>
      <c r="U1056" s="43"/>
      <c r="V1056" s="41" t="s">
        <v>222</v>
      </c>
      <c r="W1056" s="22"/>
    </row>
    <row r="1057" ht="20.25" customHeight="1">
      <c r="A1057" s="12" t="s">
        <v>219</v>
      </c>
      <c r="B1057" s="51" t="s">
        <v>74</v>
      </c>
      <c r="C1057" s="93">
        <v>44853.0</v>
      </c>
      <c r="D1057" s="85" t="s">
        <v>220</v>
      </c>
      <c r="E1057" s="55" t="s">
        <v>227</v>
      </c>
      <c r="F1057" s="55" t="s">
        <v>27</v>
      </c>
      <c r="G1057" s="55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2">
        <v>19.9</v>
      </c>
      <c r="Q1057" s="43"/>
      <c r="R1057" s="43"/>
      <c r="S1057" s="43"/>
      <c r="T1057" s="43"/>
      <c r="U1057" s="43"/>
      <c r="V1057" s="41" t="s">
        <v>222</v>
      </c>
      <c r="W1057" s="22"/>
    </row>
    <row r="1058" ht="20.25" customHeight="1">
      <c r="A1058" s="12" t="s">
        <v>219</v>
      </c>
      <c r="B1058" s="51" t="s">
        <v>74</v>
      </c>
      <c r="C1058" s="93">
        <v>44853.0</v>
      </c>
      <c r="D1058" s="85" t="s">
        <v>220</v>
      </c>
      <c r="E1058" s="55" t="s">
        <v>228</v>
      </c>
      <c r="F1058" s="55" t="s">
        <v>27</v>
      </c>
      <c r="G1058" s="55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2">
        <v>20.6</v>
      </c>
      <c r="Q1058" s="43"/>
      <c r="R1058" s="43"/>
      <c r="S1058" s="43"/>
      <c r="T1058" s="43"/>
      <c r="U1058" s="43"/>
      <c r="V1058" s="41" t="s">
        <v>222</v>
      </c>
      <c r="W1058" s="22"/>
    </row>
    <row r="1059" ht="20.25" customHeight="1">
      <c r="A1059" s="12" t="s">
        <v>219</v>
      </c>
      <c r="B1059" s="51" t="s">
        <v>74</v>
      </c>
      <c r="C1059" s="93">
        <v>44853.0</v>
      </c>
      <c r="D1059" s="85" t="s">
        <v>229</v>
      </c>
      <c r="E1059" s="55" t="s">
        <v>230</v>
      </c>
      <c r="F1059" s="55" t="s">
        <v>108</v>
      </c>
      <c r="G1059" s="55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2">
        <v>26.8</v>
      </c>
      <c r="Q1059" s="43"/>
      <c r="R1059" s="43"/>
      <c r="S1059" s="43"/>
      <c r="T1059" s="43"/>
      <c r="U1059" s="43"/>
      <c r="V1059" s="41" t="s">
        <v>222</v>
      </c>
      <c r="W1059" s="22"/>
    </row>
    <row r="1060" ht="20.25" customHeight="1">
      <c r="A1060" s="12" t="s">
        <v>219</v>
      </c>
      <c r="B1060" s="51" t="s">
        <v>74</v>
      </c>
      <c r="C1060" s="84">
        <v>44853.0</v>
      </c>
      <c r="D1060" s="85" t="s">
        <v>229</v>
      </c>
      <c r="E1060" s="55" t="s">
        <v>231</v>
      </c>
      <c r="F1060" s="55" t="s">
        <v>108</v>
      </c>
      <c r="G1060" s="55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2">
        <v>27.1</v>
      </c>
      <c r="Q1060" s="43"/>
      <c r="R1060" s="43"/>
      <c r="S1060" s="43"/>
      <c r="T1060" s="43"/>
      <c r="U1060" s="43"/>
      <c r="V1060" s="41" t="s">
        <v>222</v>
      </c>
      <c r="W1060" s="22"/>
    </row>
    <row r="1061" ht="20.25" customHeight="1">
      <c r="A1061" s="12" t="s">
        <v>219</v>
      </c>
      <c r="B1061" s="51" t="s">
        <v>74</v>
      </c>
      <c r="C1061" s="93">
        <v>44853.0</v>
      </c>
      <c r="D1061" s="85" t="s">
        <v>229</v>
      </c>
      <c r="E1061" s="55" t="s">
        <v>232</v>
      </c>
      <c r="F1061" s="55" t="s">
        <v>108</v>
      </c>
      <c r="G1061" s="55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2">
        <v>29.8</v>
      </c>
      <c r="Q1061" s="43"/>
      <c r="R1061" s="43"/>
      <c r="S1061" s="43"/>
      <c r="T1061" s="43"/>
      <c r="U1061" s="43"/>
      <c r="V1061" s="41" t="s">
        <v>222</v>
      </c>
      <c r="W1061" s="22"/>
    </row>
    <row r="1062" ht="20.25" customHeight="1">
      <c r="A1062" s="12" t="s">
        <v>219</v>
      </c>
      <c r="B1062" s="51" t="s">
        <v>74</v>
      </c>
      <c r="C1062" s="93">
        <v>44853.0</v>
      </c>
      <c r="D1062" s="85" t="s">
        <v>229</v>
      </c>
      <c r="E1062" s="55" t="s">
        <v>233</v>
      </c>
      <c r="F1062" s="55" t="s">
        <v>108</v>
      </c>
      <c r="G1062" s="55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2">
        <v>30.0</v>
      </c>
      <c r="Q1062" s="43"/>
      <c r="R1062" s="43"/>
      <c r="S1062" s="43"/>
      <c r="T1062" s="43"/>
      <c r="U1062" s="43"/>
      <c r="V1062" s="41" t="s">
        <v>222</v>
      </c>
      <c r="W1062" s="22"/>
    </row>
    <row r="1063" ht="20.25" customHeight="1">
      <c r="A1063" s="12" t="s">
        <v>219</v>
      </c>
      <c r="B1063" s="51" t="s">
        <v>74</v>
      </c>
      <c r="C1063" s="93">
        <v>44853.0</v>
      </c>
      <c r="D1063" s="85" t="s">
        <v>229</v>
      </c>
      <c r="E1063" s="55" t="s">
        <v>234</v>
      </c>
      <c r="F1063" s="55" t="s">
        <v>108</v>
      </c>
      <c r="G1063" s="55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2">
        <v>30.4</v>
      </c>
      <c r="Q1063" s="43"/>
      <c r="R1063" s="43"/>
      <c r="S1063" s="43"/>
      <c r="T1063" s="43"/>
      <c r="U1063" s="43"/>
      <c r="V1063" s="41" t="s">
        <v>222</v>
      </c>
      <c r="W1063" s="22"/>
    </row>
    <row r="1064" ht="20.25" customHeight="1">
      <c r="A1064" s="12" t="s">
        <v>219</v>
      </c>
      <c r="B1064" s="51" t="s">
        <v>74</v>
      </c>
      <c r="C1064" s="84">
        <v>44853.0</v>
      </c>
      <c r="D1064" s="85" t="s">
        <v>229</v>
      </c>
      <c r="E1064" s="55" t="s">
        <v>235</v>
      </c>
      <c r="F1064" s="55" t="s">
        <v>108</v>
      </c>
      <c r="G1064" s="55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2">
        <v>29.5</v>
      </c>
      <c r="Q1064" s="43"/>
      <c r="R1064" s="43"/>
      <c r="S1064" s="43"/>
      <c r="T1064" s="43"/>
      <c r="U1064" s="43"/>
      <c r="V1064" s="41" t="s">
        <v>222</v>
      </c>
      <c r="W1064" s="22"/>
    </row>
    <row r="1065" ht="20.25" customHeight="1">
      <c r="A1065" s="12" t="s">
        <v>219</v>
      </c>
      <c r="B1065" s="51" t="s">
        <v>74</v>
      </c>
      <c r="C1065" s="93">
        <v>44853.0</v>
      </c>
      <c r="D1065" s="85" t="s">
        <v>229</v>
      </c>
      <c r="E1065" s="55" t="s">
        <v>236</v>
      </c>
      <c r="F1065" s="55" t="s">
        <v>108</v>
      </c>
      <c r="G1065" s="55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2">
        <v>28.5</v>
      </c>
      <c r="Q1065" s="43"/>
      <c r="R1065" s="43"/>
      <c r="S1065" s="43"/>
      <c r="T1065" s="43"/>
      <c r="U1065" s="43"/>
      <c r="V1065" s="41" t="s">
        <v>222</v>
      </c>
      <c r="W1065" s="22"/>
    </row>
    <row r="1066" ht="20.25" customHeight="1">
      <c r="A1066" s="12" t="s">
        <v>219</v>
      </c>
      <c r="B1066" s="51" t="s">
        <v>74</v>
      </c>
      <c r="C1066" s="93">
        <v>44853.0</v>
      </c>
      <c r="D1066" s="85" t="s">
        <v>220</v>
      </c>
      <c r="E1066" s="91" t="s">
        <v>237</v>
      </c>
      <c r="F1066" s="55" t="s">
        <v>27</v>
      </c>
      <c r="G1066" s="55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2">
        <v>21.1</v>
      </c>
      <c r="Q1066" s="43"/>
      <c r="R1066" s="43"/>
      <c r="S1066" s="43"/>
      <c r="T1066" s="43"/>
      <c r="U1066" s="43"/>
      <c r="V1066" s="41" t="s">
        <v>222</v>
      </c>
      <c r="W1066" s="22"/>
    </row>
    <row r="1067" ht="20.25" customHeight="1">
      <c r="A1067" s="12" t="s">
        <v>219</v>
      </c>
      <c r="B1067" s="51" t="s">
        <v>74</v>
      </c>
      <c r="C1067" s="93">
        <v>44853.0</v>
      </c>
      <c r="D1067" s="85" t="s">
        <v>220</v>
      </c>
      <c r="E1067" s="91" t="s">
        <v>238</v>
      </c>
      <c r="F1067" s="55" t="s">
        <v>27</v>
      </c>
      <c r="G1067" s="55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2">
        <v>20.9</v>
      </c>
      <c r="Q1067" s="43"/>
      <c r="R1067" s="43"/>
      <c r="S1067" s="43"/>
      <c r="T1067" s="43"/>
      <c r="U1067" s="43"/>
      <c r="V1067" s="41" t="s">
        <v>222</v>
      </c>
      <c r="W1067" s="22"/>
    </row>
    <row r="1068" ht="20.25" customHeight="1">
      <c r="A1068" s="12" t="s">
        <v>219</v>
      </c>
      <c r="B1068" s="51" t="s">
        <v>74</v>
      </c>
      <c r="C1068" s="84">
        <v>44853.0</v>
      </c>
      <c r="D1068" s="85" t="s">
        <v>220</v>
      </c>
      <c r="E1068" s="91" t="s">
        <v>239</v>
      </c>
      <c r="F1068" s="55" t="s">
        <v>27</v>
      </c>
      <c r="G1068" s="55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2">
        <v>25.6</v>
      </c>
      <c r="Q1068" s="43"/>
      <c r="R1068" s="43"/>
      <c r="S1068" s="43"/>
      <c r="T1068" s="43"/>
      <c r="U1068" s="43"/>
      <c r="V1068" s="41" t="s">
        <v>222</v>
      </c>
      <c r="W1068" s="22"/>
    </row>
    <row r="1069" ht="20.25" customHeight="1">
      <c r="A1069" s="12" t="s">
        <v>219</v>
      </c>
      <c r="B1069" s="51" t="s">
        <v>74</v>
      </c>
      <c r="C1069" s="93">
        <v>44853.0</v>
      </c>
      <c r="D1069" s="85" t="s">
        <v>220</v>
      </c>
      <c r="E1069" s="91" t="s">
        <v>240</v>
      </c>
      <c r="F1069" s="55" t="s">
        <v>27</v>
      </c>
      <c r="G1069" s="55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2">
        <v>28.7</v>
      </c>
      <c r="Q1069" s="43"/>
      <c r="R1069" s="43"/>
      <c r="S1069" s="43"/>
      <c r="T1069" s="43"/>
      <c r="U1069" s="43"/>
      <c r="V1069" s="41" t="s">
        <v>222</v>
      </c>
      <c r="W1069" s="22"/>
    </row>
    <row r="1070" ht="20.25" customHeight="1">
      <c r="A1070" s="12" t="s">
        <v>219</v>
      </c>
      <c r="B1070" s="51" t="s">
        <v>74</v>
      </c>
      <c r="C1070" s="93">
        <v>44853.0</v>
      </c>
      <c r="D1070" s="85" t="s">
        <v>220</v>
      </c>
      <c r="E1070" s="91" t="s">
        <v>241</v>
      </c>
      <c r="F1070" s="55" t="s">
        <v>27</v>
      </c>
      <c r="G1070" s="55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2">
        <v>25.8</v>
      </c>
      <c r="Q1070" s="43"/>
      <c r="R1070" s="43"/>
      <c r="S1070" s="43"/>
      <c r="T1070" s="43"/>
      <c r="U1070" s="43"/>
      <c r="V1070" s="41" t="s">
        <v>222</v>
      </c>
      <c r="W1070" s="22"/>
    </row>
    <row r="1071" ht="20.25" customHeight="1">
      <c r="A1071" s="12" t="s">
        <v>219</v>
      </c>
      <c r="B1071" s="51" t="s">
        <v>74</v>
      </c>
      <c r="C1071" s="93">
        <v>44853.0</v>
      </c>
      <c r="D1071" s="85" t="s">
        <v>220</v>
      </c>
      <c r="E1071" s="91" t="s">
        <v>242</v>
      </c>
      <c r="F1071" s="55" t="s">
        <v>27</v>
      </c>
      <c r="G1071" s="55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2">
        <v>21.9</v>
      </c>
      <c r="Q1071" s="43"/>
      <c r="R1071" s="43"/>
      <c r="S1071" s="43"/>
      <c r="T1071" s="43"/>
      <c r="U1071" s="43"/>
      <c r="V1071" s="41" t="s">
        <v>222</v>
      </c>
      <c r="W1071" s="22"/>
    </row>
    <row r="1072" ht="20.25" customHeight="1">
      <c r="A1072" s="12" t="s">
        <v>219</v>
      </c>
      <c r="B1072" s="51" t="s">
        <v>74</v>
      </c>
      <c r="C1072" s="84">
        <v>44853.0</v>
      </c>
      <c r="D1072" s="85" t="s">
        <v>220</v>
      </c>
      <c r="E1072" s="91" t="s">
        <v>243</v>
      </c>
      <c r="F1072" s="55" t="s">
        <v>27</v>
      </c>
      <c r="G1072" s="55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2">
        <v>24.5</v>
      </c>
      <c r="Q1072" s="43"/>
      <c r="R1072" s="43"/>
      <c r="S1072" s="43"/>
      <c r="T1072" s="43"/>
      <c r="U1072" s="43"/>
      <c r="V1072" s="41" t="s">
        <v>222</v>
      </c>
      <c r="W1072" s="22"/>
    </row>
    <row r="1073" ht="20.25" customHeight="1">
      <c r="A1073" s="12" t="s">
        <v>219</v>
      </c>
      <c r="B1073" s="51" t="s">
        <v>74</v>
      </c>
      <c r="C1073" s="93">
        <v>44853.0</v>
      </c>
      <c r="D1073" s="85" t="s">
        <v>229</v>
      </c>
      <c r="E1073" s="91" t="s">
        <v>244</v>
      </c>
      <c r="F1073" s="55" t="s">
        <v>108</v>
      </c>
      <c r="G1073" s="55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2">
        <v>26.2</v>
      </c>
      <c r="Q1073" s="43"/>
      <c r="R1073" s="43"/>
      <c r="S1073" s="43"/>
      <c r="T1073" s="43"/>
      <c r="U1073" s="43"/>
      <c r="V1073" s="41" t="s">
        <v>222</v>
      </c>
      <c r="W1073" s="22"/>
    </row>
    <row r="1074" ht="20.25" customHeight="1">
      <c r="A1074" s="12" t="s">
        <v>219</v>
      </c>
      <c r="B1074" s="51" t="s">
        <v>74</v>
      </c>
      <c r="C1074" s="93">
        <v>44853.0</v>
      </c>
      <c r="D1074" s="85" t="s">
        <v>229</v>
      </c>
      <c r="E1074" s="91" t="s">
        <v>245</v>
      </c>
      <c r="F1074" s="55" t="s">
        <v>108</v>
      </c>
      <c r="G1074" s="55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2">
        <v>25.8</v>
      </c>
      <c r="Q1074" s="43"/>
      <c r="R1074" s="43"/>
      <c r="S1074" s="43"/>
      <c r="T1074" s="43"/>
      <c r="U1074" s="43"/>
      <c r="V1074" s="41" t="s">
        <v>222</v>
      </c>
      <c r="W1074" s="22"/>
    </row>
    <row r="1075" ht="20.25" customHeight="1">
      <c r="A1075" s="12" t="s">
        <v>219</v>
      </c>
      <c r="B1075" s="51" t="s">
        <v>74</v>
      </c>
      <c r="C1075" s="93">
        <v>44853.0</v>
      </c>
      <c r="D1075" s="85" t="s">
        <v>229</v>
      </c>
      <c r="E1075" s="91" t="s">
        <v>246</v>
      </c>
      <c r="F1075" s="55" t="s">
        <v>108</v>
      </c>
      <c r="G1075" s="55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2">
        <v>28.8</v>
      </c>
      <c r="Q1075" s="43"/>
      <c r="R1075" s="43"/>
      <c r="S1075" s="43"/>
      <c r="T1075" s="43"/>
      <c r="U1075" s="43"/>
      <c r="V1075" s="41" t="s">
        <v>222</v>
      </c>
      <c r="W1075" s="22"/>
    </row>
    <row r="1076" ht="20.25" customHeight="1">
      <c r="A1076" s="12" t="s">
        <v>219</v>
      </c>
      <c r="B1076" s="51" t="s">
        <v>74</v>
      </c>
      <c r="C1076" s="84">
        <v>44853.0</v>
      </c>
      <c r="D1076" s="85" t="s">
        <v>229</v>
      </c>
      <c r="E1076" s="91" t="s">
        <v>247</v>
      </c>
      <c r="F1076" s="55" t="s">
        <v>108</v>
      </c>
      <c r="G1076" s="55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2">
        <v>23.1</v>
      </c>
      <c r="Q1076" s="43"/>
      <c r="R1076" s="43"/>
      <c r="S1076" s="43"/>
      <c r="T1076" s="43"/>
      <c r="U1076" s="43"/>
      <c r="V1076" s="41" t="s">
        <v>222</v>
      </c>
      <c r="W1076" s="22"/>
    </row>
    <row r="1077" ht="20.25" customHeight="1">
      <c r="A1077" s="12" t="s">
        <v>219</v>
      </c>
      <c r="B1077" s="51" t="s">
        <v>74</v>
      </c>
      <c r="C1077" s="93">
        <v>44853.0</v>
      </c>
      <c r="D1077" s="85" t="s">
        <v>229</v>
      </c>
      <c r="E1077" s="91" t="s">
        <v>248</v>
      </c>
      <c r="F1077" s="55" t="s">
        <v>108</v>
      </c>
      <c r="G1077" s="55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2">
        <v>27.3</v>
      </c>
      <c r="Q1077" s="43"/>
      <c r="R1077" s="43"/>
      <c r="S1077" s="43"/>
      <c r="T1077" s="43"/>
      <c r="U1077" s="43"/>
      <c r="V1077" s="41" t="s">
        <v>222</v>
      </c>
      <c r="W1077" s="22"/>
    </row>
    <row r="1078" ht="20.25" customHeight="1">
      <c r="A1078" s="12" t="s">
        <v>219</v>
      </c>
      <c r="B1078" s="51" t="s">
        <v>74</v>
      </c>
      <c r="C1078" s="93">
        <v>44853.0</v>
      </c>
      <c r="D1078" s="85" t="s">
        <v>229</v>
      </c>
      <c r="E1078" s="91" t="s">
        <v>249</v>
      </c>
      <c r="F1078" s="55" t="s">
        <v>108</v>
      </c>
      <c r="G1078" s="55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2">
        <v>29.1</v>
      </c>
      <c r="Q1078" s="43"/>
      <c r="R1078" s="43"/>
      <c r="S1078" s="43"/>
      <c r="T1078" s="43"/>
      <c r="U1078" s="43"/>
      <c r="V1078" s="41" t="s">
        <v>222</v>
      </c>
      <c r="W1078" s="22"/>
    </row>
    <row r="1079" ht="20.25" customHeight="1">
      <c r="A1079" s="12" t="s">
        <v>219</v>
      </c>
      <c r="B1079" s="51" t="s">
        <v>74</v>
      </c>
      <c r="C1079" s="93">
        <v>44853.0</v>
      </c>
      <c r="D1079" s="85" t="s">
        <v>229</v>
      </c>
      <c r="E1079" s="91" t="s">
        <v>250</v>
      </c>
      <c r="F1079" s="55" t="s">
        <v>108</v>
      </c>
      <c r="G1079" s="55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2">
        <v>29.1</v>
      </c>
      <c r="Q1079" s="43"/>
      <c r="R1079" s="43"/>
      <c r="S1079" s="43"/>
      <c r="T1079" s="43"/>
      <c r="U1079" s="43"/>
      <c r="V1079" s="41" t="s">
        <v>222</v>
      </c>
      <c r="W1079" s="22"/>
    </row>
    <row r="1080" ht="20.25" customHeight="1">
      <c r="A1080" s="12" t="s">
        <v>219</v>
      </c>
      <c r="B1080" s="51" t="s">
        <v>74</v>
      </c>
      <c r="C1080" s="84">
        <v>44853.0</v>
      </c>
      <c r="D1080" s="85" t="s">
        <v>220</v>
      </c>
      <c r="E1080" s="91" t="s">
        <v>251</v>
      </c>
      <c r="F1080" s="55" t="s">
        <v>27</v>
      </c>
      <c r="G1080" s="55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2">
        <v>17.9</v>
      </c>
      <c r="Q1080" s="43"/>
      <c r="R1080" s="43"/>
      <c r="S1080" s="43"/>
      <c r="T1080" s="43"/>
      <c r="U1080" s="43"/>
      <c r="V1080" s="41" t="s">
        <v>222</v>
      </c>
      <c r="W1080" s="22"/>
    </row>
    <row r="1081" ht="20.25" customHeight="1">
      <c r="A1081" s="12" t="s">
        <v>219</v>
      </c>
      <c r="B1081" s="51" t="s">
        <v>74</v>
      </c>
      <c r="C1081" s="93">
        <v>44853.0</v>
      </c>
      <c r="D1081" s="85" t="s">
        <v>220</v>
      </c>
      <c r="E1081" s="91" t="s">
        <v>252</v>
      </c>
      <c r="F1081" s="55" t="s">
        <v>27</v>
      </c>
      <c r="G1081" s="55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2">
        <v>28.0</v>
      </c>
      <c r="Q1081" s="43"/>
      <c r="R1081" s="43"/>
      <c r="S1081" s="43"/>
      <c r="T1081" s="43"/>
      <c r="U1081" s="43"/>
      <c r="V1081" s="41" t="s">
        <v>222</v>
      </c>
      <c r="W1081" s="22"/>
    </row>
    <row r="1082" ht="20.25" customHeight="1">
      <c r="A1082" s="12" t="s">
        <v>219</v>
      </c>
      <c r="B1082" s="51" t="s">
        <v>74</v>
      </c>
      <c r="C1082" s="93">
        <v>44853.0</v>
      </c>
      <c r="D1082" s="85" t="s">
        <v>220</v>
      </c>
      <c r="E1082" s="91" t="s">
        <v>253</v>
      </c>
      <c r="F1082" s="55" t="s">
        <v>27</v>
      </c>
      <c r="G1082" s="55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2">
        <v>22.7</v>
      </c>
      <c r="Q1082" s="43"/>
      <c r="R1082" s="43"/>
      <c r="S1082" s="43"/>
      <c r="T1082" s="43"/>
      <c r="U1082" s="43"/>
      <c r="V1082" s="41" t="s">
        <v>222</v>
      </c>
      <c r="W1082" s="22"/>
    </row>
    <row r="1083" ht="20.25" customHeight="1">
      <c r="A1083" s="12" t="s">
        <v>219</v>
      </c>
      <c r="B1083" s="51" t="s">
        <v>74</v>
      </c>
      <c r="C1083" s="93">
        <v>44853.0</v>
      </c>
      <c r="D1083" s="85" t="s">
        <v>220</v>
      </c>
      <c r="E1083" s="91" t="s">
        <v>254</v>
      </c>
      <c r="F1083" s="55" t="s">
        <v>27</v>
      </c>
      <c r="G1083" s="55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2">
        <v>24.6</v>
      </c>
      <c r="Q1083" s="43"/>
      <c r="R1083" s="43"/>
      <c r="S1083" s="43"/>
      <c r="T1083" s="43"/>
      <c r="U1083" s="43"/>
      <c r="V1083" s="41" t="s">
        <v>222</v>
      </c>
      <c r="W1083" s="22"/>
    </row>
    <row r="1084" ht="20.25" customHeight="1">
      <c r="A1084" s="12" t="s">
        <v>219</v>
      </c>
      <c r="B1084" s="51" t="s">
        <v>74</v>
      </c>
      <c r="C1084" s="84">
        <v>44853.0</v>
      </c>
      <c r="D1084" s="85" t="s">
        <v>220</v>
      </c>
      <c r="E1084" s="91" t="s">
        <v>255</v>
      </c>
      <c r="F1084" s="55" t="s">
        <v>27</v>
      </c>
      <c r="G1084" s="55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2">
        <v>35.1</v>
      </c>
      <c r="Q1084" s="43"/>
      <c r="R1084" s="43"/>
      <c r="S1084" s="43"/>
      <c r="T1084" s="43"/>
      <c r="U1084" s="43"/>
      <c r="V1084" s="41" t="s">
        <v>222</v>
      </c>
      <c r="W1084" s="22"/>
    </row>
    <row r="1085" ht="20.25" customHeight="1">
      <c r="A1085" s="12" t="s">
        <v>219</v>
      </c>
      <c r="B1085" s="51" t="s">
        <v>74</v>
      </c>
      <c r="C1085" s="93">
        <v>44853.0</v>
      </c>
      <c r="D1085" s="85" t="s">
        <v>220</v>
      </c>
      <c r="E1085" s="91" t="s">
        <v>256</v>
      </c>
      <c r="F1085" s="55" t="s">
        <v>27</v>
      </c>
      <c r="G1085" s="55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2">
        <v>28.5</v>
      </c>
      <c r="Q1085" s="43"/>
      <c r="R1085" s="43"/>
      <c r="S1085" s="43"/>
      <c r="T1085" s="43"/>
      <c r="U1085" s="43"/>
      <c r="V1085" s="41" t="s">
        <v>222</v>
      </c>
      <c r="W1085" s="22"/>
    </row>
    <row r="1086" ht="20.25" customHeight="1">
      <c r="A1086" s="12" t="s">
        <v>219</v>
      </c>
      <c r="B1086" s="51" t="s">
        <v>74</v>
      </c>
      <c r="C1086" s="93">
        <v>44853.0</v>
      </c>
      <c r="D1086" s="85" t="s">
        <v>220</v>
      </c>
      <c r="E1086" s="91" t="s">
        <v>257</v>
      </c>
      <c r="F1086" s="55" t="s">
        <v>27</v>
      </c>
      <c r="G1086" s="55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2">
        <v>22.5</v>
      </c>
      <c r="Q1086" s="43"/>
      <c r="R1086" s="43"/>
      <c r="S1086" s="43"/>
      <c r="T1086" s="43"/>
      <c r="U1086" s="43"/>
      <c r="V1086" s="41" t="s">
        <v>222</v>
      </c>
      <c r="W1086" s="22"/>
    </row>
    <row r="1087" ht="20.25" customHeight="1">
      <c r="A1087" s="12" t="s">
        <v>219</v>
      </c>
      <c r="B1087" s="51" t="s">
        <v>74</v>
      </c>
      <c r="C1087" s="93">
        <v>44853.0</v>
      </c>
      <c r="D1087" s="85" t="s">
        <v>229</v>
      </c>
      <c r="E1087" s="91" t="s">
        <v>258</v>
      </c>
      <c r="F1087" s="55" t="s">
        <v>108</v>
      </c>
      <c r="G1087" s="55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2">
        <v>24.5</v>
      </c>
      <c r="Q1087" s="43"/>
      <c r="R1087" s="43"/>
      <c r="S1087" s="43"/>
      <c r="T1087" s="43"/>
      <c r="U1087" s="43"/>
      <c r="V1087" s="41" t="s">
        <v>222</v>
      </c>
      <c r="W1087" s="22"/>
    </row>
    <row r="1088" ht="20.25" customHeight="1">
      <c r="A1088" s="12" t="s">
        <v>219</v>
      </c>
      <c r="B1088" s="51" t="s">
        <v>74</v>
      </c>
      <c r="C1088" s="84">
        <v>44853.0</v>
      </c>
      <c r="D1088" s="85" t="s">
        <v>229</v>
      </c>
      <c r="E1088" s="91" t="s">
        <v>259</v>
      </c>
      <c r="F1088" s="55" t="s">
        <v>108</v>
      </c>
      <c r="G1088" s="55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2">
        <v>27.7</v>
      </c>
      <c r="Q1088" s="43"/>
      <c r="R1088" s="43"/>
      <c r="S1088" s="43"/>
      <c r="T1088" s="43"/>
      <c r="U1088" s="43"/>
      <c r="V1088" s="41" t="s">
        <v>222</v>
      </c>
      <c r="W1088" s="22"/>
    </row>
    <row r="1089" ht="20.25" customHeight="1">
      <c r="A1089" s="12" t="s">
        <v>219</v>
      </c>
      <c r="B1089" s="51" t="s">
        <v>74</v>
      </c>
      <c r="C1089" s="93">
        <v>44853.0</v>
      </c>
      <c r="D1089" s="85" t="s">
        <v>229</v>
      </c>
      <c r="E1089" s="91" t="s">
        <v>260</v>
      </c>
      <c r="F1089" s="55" t="s">
        <v>108</v>
      </c>
      <c r="G1089" s="55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2">
        <v>25.1</v>
      </c>
      <c r="Q1089" s="43"/>
      <c r="R1089" s="43"/>
      <c r="S1089" s="43"/>
      <c r="T1089" s="43"/>
      <c r="U1089" s="43"/>
      <c r="V1089" s="41" t="s">
        <v>222</v>
      </c>
      <c r="W1089" s="22"/>
    </row>
    <row r="1090" ht="20.25" customHeight="1">
      <c r="A1090" s="12" t="s">
        <v>219</v>
      </c>
      <c r="B1090" s="51" t="s">
        <v>74</v>
      </c>
      <c r="C1090" s="93">
        <v>44853.0</v>
      </c>
      <c r="D1090" s="85" t="s">
        <v>229</v>
      </c>
      <c r="E1090" s="91" t="s">
        <v>261</v>
      </c>
      <c r="F1090" s="55" t="s">
        <v>108</v>
      </c>
      <c r="G1090" s="55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2">
        <v>28.4</v>
      </c>
      <c r="Q1090" s="43"/>
      <c r="R1090" s="43"/>
      <c r="S1090" s="43"/>
      <c r="T1090" s="43"/>
      <c r="U1090" s="43"/>
      <c r="V1090" s="41" t="s">
        <v>222</v>
      </c>
      <c r="W1090" s="22"/>
    </row>
    <row r="1091" ht="20.25" customHeight="1">
      <c r="A1091" s="12" t="s">
        <v>219</v>
      </c>
      <c r="B1091" s="51" t="s">
        <v>74</v>
      </c>
      <c r="C1091" s="93">
        <v>44853.0</v>
      </c>
      <c r="D1091" s="85" t="s">
        <v>229</v>
      </c>
      <c r="E1091" s="91" t="s">
        <v>262</v>
      </c>
      <c r="F1091" s="55" t="s">
        <v>108</v>
      </c>
      <c r="G1091" s="55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2">
        <v>28.2</v>
      </c>
      <c r="Q1091" s="43"/>
      <c r="R1091" s="43"/>
      <c r="S1091" s="43"/>
      <c r="T1091" s="43"/>
      <c r="U1091" s="43"/>
      <c r="V1091" s="41" t="s">
        <v>222</v>
      </c>
      <c r="W1091" s="22"/>
    </row>
    <row r="1092" ht="20.25" customHeight="1">
      <c r="A1092" s="12" t="s">
        <v>219</v>
      </c>
      <c r="B1092" s="51" t="s">
        <v>74</v>
      </c>
      <c r="C1092" s="84">
        <v>44853.0</v>
      </c>
      <c r="D1092" s="85" t="s">
        <v>229</v>
      </c>
      <c r="E1092" s="91" t="s">
        <v>263</v>
      </c>
      <c r="F1092" s="55" t="s">
        <v>108</v>
      </c>
      <c r="G1092" s="55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4">
        <v>1.9</v>
      </c>
      <c r="N1092" s="43">
        <v>1.2</v>
      </c>
      <c r="O1092" s="43"/>
      <c r="P1092" s="92">
        <v>33.0</v>
      </c>
      <c r="Q1092" s="43"/>
      <c r="R1092" s="43"/>
      <c r="S1092" s="43"/>
      <c r="T1092" s="43"/>
      <c r="U1092" s="43"/>
      <c r="V1092" s="41" t="s">
        <v>222</v>
      </c>
      <c r="W1092" s="22"/>
    </row>
    <row r="1093" ht="20.25" customHeight="1">
      <c r="A1093" s="12" t="s">
        <v>219</v>
      </c>
      <c r="B1093" s="51" t="s">
        <v>74</v>
      </c>
      <c r="C1093" s="93">
        <v>44853.0</v>
      </c>
      <c r="D1093" s="85" t="s">
        <v>229</v>
      </c>
      <c r="E1093" s="91" t="s">
        <v>264</v>
      </c>
      <c r="F1093" s="55" t="s">
        <v>108</v>
      </c>
      <c r="G1093" s="55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2">
        <v>29.9</v>
      </c>
      <c r="Q1093" s="43"/>
      <c r="R1093" s="43"/>
      <c r="S1093" s="43"/>
      <c r="T1093" s="43"/>
      <c r="U1093" s="43"/>
      <c r="V1093" s="41" t="s">
        <v>222</v>
      </c>
      <c r="W1093" s="22"/>
    </row>
    <row r="1094" ht="20.25" customHeight="1">
      <c r="A1094" s="12" t="s">
        <v>219</v>
      </c>
      <c r="B1094" s="51" t="s">
        <v>75</v>
      </c>
      <c r="C1094" s="84">
        <v>44860.0</v>
      </c>
      <c r="D1094" s="85" t="s">
        <v>220</v>
      </c>
      <c r="E1094" s="55" t="s">
        <v>221</v>
      </c>
      <c r="F1094" s="55" t="s">
        <v>27</v>
      </c>
      <c r="G1094" s="55" t="s">
        <v>28</v>
      </c>
      <c r="H1094" s="44">
        <v>56.9</v>
      </c>
      <c r="I1094" s="40">
        <v>1.04</v>
      </c>
      <c r="J1094" s="41"/>
      <c r="K1094" s="95">
        <v>13.4</v>
      </c>
      <c r="L1094" s="96">
        <v>9.0</v>
      </c>
      <c r="M1094" s="92">
        <v>7.4</v>
      </c>
      <c r="N1094" s="92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222</v>
      </c>
      <c r="W1094" s="22"/>
    </row>
    <row r="1095" ht="20.25" customHeight="1">
      <c r="A1095" s="12" t="s">
        <v>219</v>
      </c>
      <c r="B1095" s="51" t="s">
        <v>75</v>
      </c>
      <c r="C1095" s="84">
        <v>44860.0</v>
      </c>
      <c r="D1095" s="85" t="s">
        <v>220</v>
      </c>
      <c r="E1095" s="55" t="s">
        <v>223</v>
      </c>
      <c r="F1095" s="55" t="s">
        <v>27</v>
      </c>
      <c r="G1095" s="55" t="s">
        <v>28</v>
      </c>
      <c r="H1095" s="44">
        <v>57.1</v>
      </c>
      <c r="I1095" s="40">
        <v>1.33</v>
      </c>
      <c r="J1095" s="41"/>
      <c r="K1095" s="95">
        <v>13.3</v>
      </c>
      <c r="L1095" s="96">
        <v>9.0</v>
      </c>
      <c r="M1095" s="92">
        <v>7.4</v>
      </c>
      <c r="N1095" s="92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222</v>
      </c>
      <c r="W1095" s="22"/>
    </row>
    <row r="1096" ht="20.25" customHeight="1">
      <c r="A1096" s="12" t="s">
        <v>219</v>
      </c>
      <c r="B1096" s="51" t="s">
        <v>75</v>
      </c>
      <c r="C1096" s="84">
        <v>44860.0</v>
      </c>
      <c r="D1096" s="85" t="s">
        <v>220</v>
      </c>
      <c r="E1096" s="55" t="s">
        <v>224</v>
      </c>
      <c r="F1096" s="55" t="s">
        <v>27</v>
      </c>
      <c r="G1096" s="55" t="s">
        <v>28</v>
      </c>
      <c r="H1096" s="44">
        <v>55.7</v>
      </c>
      <c r="I1096" s="40">
        <v>1.05</v>
      </c>
      <c r="J1096" s="41"/>
      <c r="K1096" s="95">
        <v>9.5</v>
      </c>
      <c r="L1096" s="96">
        <v>6.0</v>
      </c>
      <c r="M1096" s="92">
        <v>5.5</v>
      </c>
      <c r="N1096" s="92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222</v>
      </c>
      <c r="W1096" s="22"/>
    </row>
    <row r="1097" ht="20.25" customHeight="1">
      <c r="A1097" s="12" t="s">
        <v>219</v>
      </c>
      <c r="B1097" s="51" t="s">
        <v>75</v>
      </c>
      <c r="C1097" s="84">
        <v>44860.0</v>
      </c>
      <c r="D1097" s="85" t="s">
        <v>220</v>
      </c>
      <c r="E1097" s="55" t="s">
        <v>225</v>
      </c>
      <c r="F1097" s="55" t="s">
        <v>27</v>
      </c>
      <c r="G1097" s="55" t="s">
        <v>28</v>
      </c>
      <c r="H1097" s="44">
        <v>56.6</v>
      </c>
      <c r="I1097" s="40">
        <v>0.87</v>
      </c>
      <c r="J1097" s="41"/>
      <c r="K1097" s="95">
        <v>13.5</v>
      </c>
      <c r="L1097" s="96">
        <v>8.0</v>
      </c>
      <c r="M1097" s="92">
        <v>8.3</v>
      </c>
      <c r="N1097" s="92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222</v>
      </c>
      <c r="W1097" s="22"/>
    </row>
    <row r="1098" ht="20.25" customHeight="1">
      <c r="A1098" s="12" t="s">
        <v>219</v>
      </c>
      <c r="B1098" s="51" t="s">
        <v>75</v>
      </c>
      <c r="C1098" s="84">
        <v>44860.0</v>
      </c>
      <c r="D1098" s="85" t="s">
        <v>220</v>
      </c>
      <c r="E1098" s="55" t="s">
        <v>226</v>
      </c>
      <c r="F1098" s="55" t="s">
        <v>27</v>
      </c>
      <c r="G1098" s="55" t="s">
        <v>28</v>
      </c>
      <c r="H1098" s="44">
        <v>51.4</v>
      </c>
      <c r="I1098" s="40">
        <v>1.14</v>
      </c>
      <c r="J1098" s="41"/>
      <c r="K1098" s="95">
        <v>14.7</v>
      </c>
      <c r="L1098" s="96">
        <v>8.0</v>
      </c>
      <c r="M1098" s="92">
        <v>7.5</v>
      </c>
      <c r="N1098" s="92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222</v>
      </c>
      <c r="W1098" s="22"/>
    </row>
    <row r="1099" ht="20.25" customHeight="1">
      <c r="A1099" s="12" t="s">
        <v>219</v>
      </c>
      <c r="B1099" s="51" t="s">
        <v>75</v>
      </c>
      <c r="C1099" s="84">
        <v>44860.0</v>
      </c>
      <c r="D1099" s="85" t="s">
        <v>220</v>
      </c>
      <c r="E1099" s="55" t="s">
        <v>227</v>
      </c>
      <c r="F1099" s="55" t="s">
        <v>27</v>
      </c>
      <c r="G1099" s="55" t="s">
        <v>28</v>
      </c>
      <c r="H1099" s="44">
        <v>47.8</v>
      </c>
      <c r="I1099" s="40">
        <v>0.96</v>
      </c>
      <c r="J1099" s="41"/>
      <c r="K1099" s="95">
        <v>16.2</v>
      </c>
      <c r="L1099" s="96">
        <v>7.0</v>
      </c>
      <c r="M1099" s="92">
        <v>8.3</v>
      </c>
      <c r="N1099" s="92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222</v>
      </c>
      <c r="W1099" s="22"/>
    </row>
    <row r="1100" ht="20.25" customHeight="1">
      <c r="A1100" s="12" t="s">
        <v>219</v>
      </c>
      <c r="B1100" s="51" t="s">
        <v>75</v>
      </c>
      <c r="C1100" s="84">
        <v>44860.0</v>
      </c>
      <c r="D1100" s="85" t="s">
        <v>220</v>
      </c>
      <c r="E1100" s="55" t="s">
        <v>228</v>
      </c>
      <c r="F1100" s="55" t="s">
        <v>27</v>
      </c>
      <c r="G1100" s="55" t="s">
        <v>28</v>
      </c>
      <c r="H1100" s="44">
        <v>55.0</v>
      </c>
      <c r="I1100" s="40">
        <v>0.93</v>
      </c>
      <c r="J1100" s="41"/>
      <c r="K1100" s="95">
        <v>14.2</v>
      </c>
      <c r="L1100" s="96">
        <v>9.0</v>
      </c>
      <c r="M1100" s="92">
        <v>8.5</v>
      </c>
      <c r="N1100" s="92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222</v>
      </c>
      <c r="W1100" s="22"/>
    </row>
    <row r="1101" ht="20.25" customHeight="1">
      <c r="A1101" s="12" t="s">
        <v>219</v>
      </c>
      <c r="B1101" s="51" t="s">
        <v>75</v>
      </c>
      <c r="C1101" s="84">
        <v>44860.0</v>
      </c>
      <c r="D1101" s="85" t="s">
        <v>229</v>
      </c>
      <c r="E1101" s="55" t="s">
        <v>230</v>
      </c>
      <c r="F1101" s="55" t="s">
        <v>108</v>
      </c>
      <c r="G1101" s="55" t="s">
        <v>28</v>
      </c>
      <c r="H1101" s="44">
        <v>53.2</v>
      </c>
      <c r="I1101" s="40">
        <v>1.09</v>
      </c>
      <c r="J1101" s="41"/>
      <c r="K1101" s="95">
        <v>4.2</v>
      </c>
      <c r="L1101" s="96">
        <v>14.0</v>
      </c>
      <c r="M1101" s="92">
        <v>2.0</v>
      </c>
      <c r="N1101" s="92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222</v>
      </c>
      <c r="W1101" s="22"/>
    </row>
    <row r="1102" ht="20.25" customHeight="1">
      <c r="A1102" s="12" t="s">
        <v>219</v>
      </c>
      <c r="B1102" s="51" t="s">
        <v>75</v>
      </c>
      <c r="C1102" s="84">
        <v>44860.0</v>
      </c>
      <c r="D1102" s="85" t="s">
        <v>229</v>
      </c>
      <c r="E1102" s="55" t="s">
        <v>231</v>
      </c>
      <c r="F1102" s="55" t="s">
        <v>108</v>
      </c>
      <c r="G1102" s="55" t="s">
        <v>28</v>
      </c>
      <c r="H1102" s="44">
        <v>58.6</v>
      </c>
      <c r="I1102" s="40">
        <v>1.23</v>
      </c>
      <c r="J1102" s="41"/>
      <c r="K1102" s="95">
        <v>4.4</v>
      </c>
      <c r="L1102" s="96">
        <v>22.0</v>
      </c>
      <c r="M1102" s="92">
        <v>2.2</v>
      </c>
      <c r="N1102" s="92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222</v>
      </c>
      <c r="W1102" s="22"/>
    </row>
    <row r="1103" ht="20.25" customHeight="1">
      <c r="A1103" s="12" t="s">
        <v>219</v>
      </c>
      <c r="B1103" s="51" t="s">
        <v>75</v>
      </c>
      <c r="C1103" s="84">
        <v>44860.0</v>
      </c>
      <c r="D1103" s="85" t="s">
        <v>229</v>
      </c>
      <c r="E1103" s="55" t="s">
        <v>232</v>
      </c>
      <c r="F1103" s="55" t="s">
        <v>108</v>
      </c>
      <c r="G1103" s="55" t="s">
        <v>28</v>
      </c>
      <c r="H1103" s="44">
        <v>50.6</v>
      </c>
      <c r="I1103" s="40">
        <v>1.46</v>
      </c>
      <c r="J1103" s="41"/>
      <c r="K1103" s="95">
        <v>4.0</v>
      </c>
      <c r="L1103" s="96">
        <v>24.0</v>
      </c>
      <c r="M1103" s="92">
        <v>2.0</v>
      </c>
      <c r="N1103" s="92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222</v>
      </c>
      <c r="W1103" s="22"/>
    </row>
    <row r="1104" ht="20.25" customHeight="1">
      <c r="A1104" s="12" t="s">
        <v>219</v>
      </c>
      <c r="B1104" s="51" t="s">
        <v>75</v>
      </c>
      <c r="C1104" s="84">
        <v>44860.0</v>
      </c>
      <c r="D1104" s="85" t="s">
        <v>229</v>
      </c>
      <c r="E1104" s="55" t="s">
        <v>233</v>
      </c>
      <c r="F1104" s="55" t="s">
        <v>108</v>
      </c>
      <c r="G1104" s="55" t="s">
        <v>28</v>
      </c>
      <c r="H1104" s="44">
        <v>59.4</v>
      </c>
      <c r="I1104" s="40">
        <v>1.27</v>
      </c>
      <c r="J1104" s="41"/>
      <c r="K1104" s="95">
        <v>7.5</v>
      </c>
      <c r="L1104" s="96">
        <v>22.0</v>
      </c>
      <c r="M1104" s="92">
        <v>2.6</v>
      </c>
      <c r="N1104" s="92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222</v>
      </c>
      <c r="W1104" s="22"/>
    </row>
    <row r="1105" ht="20.25" customHeight="1">
      <c r="A1105" s="12" t="s">
        <v>219</v>
      </c>
      <c r="B1105" s="51" t="s">
        <v>75</v>
      </c>
      <c r="C1105" s="84">
        <v>44860.0</v>
      </c>
      <c r="D1105" s="85" t="s">
        <v>229</v>
      </c>
      <c r="E1105" s="55" t="s">
        <v>234</v>
      </c>
      <c r="F1105" s="55" t="s">
        <v>108</v>
      </c>
      <c r="G1105" s="55" t="s">
        <v>28</v>
      </c>
      <c r="H1105" s="44">
        <v>54.9</v>
      </c>
      <c r="I1105" s="40">
        <v>1.34</v>
      </c>
      <c r="J1105" s="41"/>
      <c r="K1105" s="95">
        <v>10.9</v>
      </c>
      <c r="L1105" s="96">
        <v>20.0</v>
      </c>
      <c r="M1105" s="92">
        <v>3.1</v>
      </c>
      <c r="N1105" s="92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222</v>
      </c>
      <c r="W1105" s="22"/>
    </row>
    <row r="1106" ht="20.25" customHeight="1">
      <c r="A1106" s="12" t="s">
        <v>219</v>
      </c>
      <c r="B1106" s="51" t="s">
        <v>75</v>
      </c>
      <c r="C1106" s="84">
        <v>44860.0</v>
      </c>
      <c r="D1106" s="85" t="s">
        <v>229</v>
      </c>
      <c r="E1106" s="55" t="s">
        <v>235</v>
      </c>
      <c r="F1106" s="55" t="s">
        <v>108</v>
      </c>
      <c r="G1106" s="55" t="s">
        <v>28</v>
      </c>
      <c r="H1106" s="44">
        <v>57.1</v>
      </c>
      <c r="I1106" s="40">
        <v>1.17</v>
      </c>
      <c r="J1106" s="41"/>
      <c r="K1106" s="95">
        <v>4.5</v>
      </c>
      <c r="L1106" s="96">
        <v>19.0</v>
      </c>
      <c r="M1106" s="92">
        <v>2.0</v>
      </c>
      <c r="N1106" s="92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222</v>
      </c>
      <c r="W1106" s="22"/>
    </row>
    <row r="1107" ht="20.25" customHeight="1">
      <c r="A1107" s="12" t="s">
        <v>219</v>
      </c>
      <c r="B1107" s="51" t="s">
        <v>75</v>
      </c>
      <c r="C1107" s="84">
        <v>44860.0</v>
      </c>
      <c r="D1107" s="85" t="s">
        <v>229</v>
      </c>
      <c r="E1107" s="55" t="s">
        <v>236</v>
      </c>
      <c r="F1107" s="55" t="s">
        <v>108</v>
      </c>
      <c r="G1107" s="55" t="s">
        <v>28</v>
      </c>
      <c r="H1107" s="44">
        <v>52.4</v>
      </c>
      <c r="I1107" s="40">
        <v>1.43</v>
      </c>
      <c r="J1107" s="41"/>
      <c r="K1107" s="95">
        <v>4.6</v>
      </c>
      <c r="L1107" s="96">
        <v>19.0</v>
      </c>
      <c r="M1107" s="92">
        <v>1.7</v>
      </c>
      <c r="N1107" s="92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222</v>
      </c>
      <c r="W1107" s="22"/>
    </row>
    <row r="1108" ht="20.25" customHeight="1">
      <c r="A1108" s="12" t="s">
        <v>219</v>
      </c>
      <c r="B1108" s="51" t="s">
        <v>75</v>
      </c>
      <c r="C1108" s="84">
        <v>44860.0</v>
      </c>
      <c r="D1108" s="85" t="s">
        <v>220</v>
      </c>
      <c r="E1108" s="91" t="s">
        <v>237</v>
      </c>
      <c r="F1108" s="55" t="s">
        <v>27</v>
      </c>
      <c r="G1108" s="55" t="s">
        <v>45</v>
      </c>
      <c r="H1108" s="44">
        <v>26.0</v>
      </c>
      <c r="I1108" s="40">
        <v>1.11</v>
      </c>
      <c r="J1108" s="41"/>
      <c r="K1108" s="95">
        <v>13.0</v>
      </c>
      <c r="L1108" s="96">
        <v>6.0</v>
      </c>
      <c r="M1108" s="92">
        <v>7.0</v>
      </c>
      <c r="N1108" s="92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222</v>
      </c>
      <c r="W1108" s="22"/>
    </row>
    <row r="1109" ht="20.25" customHeight="1">
      <c r="A1109" s="12" t="s">
        <v>219</v>
      </c>
      <c r="B1109" s="51" t="s">
        <v>75</v>
      </c>
      <c r="C1109" s="84">
        <v>44860.0</v>
      </c>
      <c r="D1109" s="85" t="s">
        <v>220</v>
      </c>
      <c r="E1109" s="91" t="s">
        <v>238</v>
      </c>
      <c r="F1109" s="55" t="s">
        <v>27</v>
      </c>
      <c r="G1109" s="55" t="s">
        <v>45</v>
      </c>
      <c r="H1109" s="44">
        <v>33.5</v>
      </c>
      <c r="I1109" s="40">
        <v>0.98</v>
      </c>
      <c r="J1109" s="41"/>
      <c r="K1109" s="95">
        <v>10.5</v>
      </c>
      <c r="L1109" s="96">
        <v>7.0</v>
      </c>
      <c r="M1109" s="92">
        <v>6.0</v>
      </c>
      <c r="N1109" s="92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222</v>
      </c>
      <c r="W1109" s="22"/>
    </row>
    <row r="1110" ht="20.25" customHeight="1">
      <c r="A1110" s="12" t="s">
        <v>219</v>
      </c>
      <c r="B1110" s="51" t="s">
        <v>75</v>
      </c>
      <c r="C1110" s="84">
        <v>44860.0</v>
      </c>
      <c r="D1110" s="85" t="s">
        <v>220</v>
      </c>
      <c r="E1110" s="91" t="s">
        <v>239</v>
      </c>
      <c r="F1110" s="55" t="s">
        <v>27</v>
      </c>
      <c r="G1110" s="55" t="s">
        <v>45</v>
      </c>
      <c r="H1110" s="44">
        <v>27.6</v>
      </c>
      <c r="I1110" s="40">
        <v>1.07</v>
      </c>
      <c r="J1110" s="41"/>
      <c r="K1110" s="95">
        <v>13.5</v>
      </c>
      <c r="L1110" s="96">
        <v>7.0</v>
      </c>
      <c r="M1110" s="92">
        <v>7.1</v>
      </c>
      <c r="N1110" s="92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222</v>
      </c>
      <c r="W1110" s="22"/>
    </row>
    <row r="1111" ht="20.25" customHeight="1">
      <c r="A1111" s="12" t="s">
        <v>219</v>
      </c>
      <c r="B1111" s="51" t="s">
        <v>75</v>
      </c>
      <c r="C1111" s="84">
        <v>44860.0</v>
      </c>
      <c r="D1111" s="85" t="s">
        <v>220</v>
      </c>
      <c r="E1111" s="91" t="s">
        <v>240</v>
      </c>
      <c r="F1111" s="55" t="s">
        <v>27</v>
      </c>
      <c r="G1111" s="55" t="s">
        <v>45</v>
      </c>
      <c r="H1111" s="44">
        <v>19.1</v>
      </c>
      <c r="I1111" s="40">
        <v>1.04</v>
      </c>
      <c r="J1111" s="41"/>
      <c r="K1111" s="95">
        <v>17.0</v>
      </c>
      <c r="L1111" s="96">
        <v>8.0</v>
      </c>
      <c r="M1111" s="92">
        <v>10.5</v>
      </c>
      <c r="N1111" s="92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222</v>
      </c>
      <c r="W1111" s="22"/>
    </row>
    <row r="1112" ht="20.25" customHeight="1">
      <c r="A1112" s="12" t="s">
        <v>219</v>
      </c>
      <c r="B1112" s="51" t="s">
        <v>75</v>
      </c>
      <c r="C1112" s="84">
        <v>44860.0</v>
      </c>
      <c r="D1112" s="85" t="s">
        <v>220</v>
      </c>
      <c r="E1112" s="91" t="s">
        <v>241</v>
      </c>
      <c r="F1112" s="55" t="s">
        <v>27</v>
      </c>
      <c r="G1112" s="55" t="s">
        <v>45</v>
      </c>
      <c r="H1112" s="44">
        <v>26.1</v>
      </c>
      <c r="I1112" s="40">
        <v>1.1</v>
      </c>
      <c r="J1112" s="41"/>
      <c r="K1112" s="95">
        <v>10.2</v>
      </c>
      <c r="L1112" s="96">
        <v>7.0</v>
      </c>
      <c r="M1112" s="92">
        <v>5.5</v>
      </c>
      <c r="N1112" s="92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222</v>
      </c>
      <c r="W1112" s="22"/>
    </row>
    <row r="1113" ht="20.25" customHeight="1">
      <c r="A1113" s="12" t="s">
        <v>219</v>
      </c>
      <c r="B1113" s="51" t="s">
        <v>75</v>
      </c>
      <c r="C1113" s="84">
        <v>44860.0</v>
      </c>
      <c r="D1113" s="85" t="s">
        <v>220</v>
      </c>
      <c r="E1113" s="91" t="s">
        <v>242</v>
      </c>
      <c r="F1113" s="55" t="s">
        <v>27</v>
      </c>
      <c r="G1113" s="55" t="s">
        <v>45</v>
      </c>
      <c r="H1113" s="44">
        <v>28.4</v>
      </c>
      <c r="I1113" s="40">
        <v>1.01</v>
      </c>
      <c r="J1113" s="41"/>
      <c r="K1113" s="95">
        <v>11.2</v>
      </c>
      <c r="L1113" s="96">
        <v>8.0</v>
      </c>
      <c r="M1113" s="92">
        <v>6.5</v>
      </c>
      <c r="N1113" s="92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222</v>
      </c>
      <c r="W1113" s="22"/>
    </row>
    <row r="1114" ht="20.25" customHeight="1">
      <c r="A1114" s="12" t="s">
        <v>219</v>
      </c>
      <c r="B1114" s="51" t="s">
        <v>75</v>
      </c>
      <c r="C1114" s="84">
        <v>44860.0</v>
      </c>
      <c r="D1114" s="85" t="s">
        <v>220</v>
      </c>
      <c r="E1114" s="91" t="s">
        <v>243</v>
      </c>
      <c r="F1114" s="55" t="s">
        <v>27</v>
      </c>
      <c r="G1114" s="55" t="s">
        <v>45</v>
      </c>
      <c r="H1114" s="44">
        <v>18.5</v>
      </c>
      <c r="I1114" s="40">
        <v>1.11</v>
      </c>
      <c r="J1114" s="41"/>
      <c r="K1114" s="95">
        <v>16.5</v>
      </c>
      <c r="L1114" s="96">
        <v>10.0</v>
      </c>
      <c r="M1114" s="92">
        <v>9.5</v>
      </c>
      <c r="N1114" s="92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222</v>
      </c>
      <c r="W1114" s="22"/>
    </row>
    <row r="1115" ht="20.25" customHeight="1">
      <c r="A1115" s="12" t="s">
        <v>219</v>
      </c>
      <c r="B1115" s="51" t="s">
        <v>75</v>
      </c>
      <c r="C1115" s="84">
        <v>44860.0</v>
      </c>
      <c r="D1115" s="85" t="s">
        <v>229</v>
      </c>
      <c r="E1115" s="91" t="s">
        <v>244</v>
      </c>
      <c r="F1115" s="55" t="s">
        <v>108</v>
      </c>
      <c r="G1115" s="55" t="s">
        <v>45</v>
      </c>
      <c r="H1115" s="44">
        <v>37.4</v>
      </c>
      <c r="I1115" s="40">
        <v>1.44</v>
      </c>
      <c r="J1115" s="41"/>
      <c r="K1115" s="95">
        <v>4.2</v>
      </c>
      <c r="L1115" s="96">
        <v>20.0</v>
      </c>
      <c r="M1115" s="92">
        <v>1.9</v>
      </c>
      <c r="N1115" s="92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222</v>
      </c>
      <c r="W1115" s="22"/>
    </row>
    <row r="1116" ht="20.25" customHeight="1">
      <c r="A1116" s="12" t="s">
        <v>219</v>
      </c>
      <c r="B1116" s="51" t="s">
        <v>75</v>
      </c>
      <c r="C1116" s="84">
        <v>44860.0</v>
      </c>
      <c r="D1116" s="85" t="s">
        <v>229</v>
      </c>
      <c r="E1116" s="91" t="s">
        <v>245</v>
      </c>
      <c r="F1116" s="55" t="s">
        <v>108</v>
      </c>
      <c r="G1116" s="55" t="s">
        <v>45</v>
      </c>
      <c r="H1116" s="44">
        <v>39.3</v>
      </c>
      <c r="I1116" s="40">
        <v>1.49</v>
      </c>
      <c r="J1116" s="41"/>
      <c r="K1116" s="95">
        <v>7.0</v>
      </c>
      <c r="L1116" s="96">
        <v>17.0</v>
      </c>
      <c r="M1116" s="92">
        <v>1.8</v>
      </c>
      <c r="N1116" s="92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222</v>
      </c>
      <c r="W1116" s="22"/>
    </row>
    <row r="1117" ht="20.25" customHeight="1">
      <c r="A1117" s="12" t="s">
        <v>219</v>
      </c>
      <c r="B1117" s="51" t="s">
        <v>75</v>
      </c>
      <c r="C1117" s="84">
        <v>44860.0</v>
      </c>
      <c r="D1117" s="85" t="s">
        <v>229</v>
      </c>
      <c r="E1117" s="91" t="s">
        <v>246</v>
      </c>
      <c r="F1117" s="55" t="s">
        <v>108</v>
      </c>
      <c r="G1117" s="55" t="s">
        <v>45</v>
      </c>
      <c r="H1117" s="44">
        <v>39.5</v>
      </c>
      <c r="I1117" s="40">
        <v>1.26</v>
      </c>
      <c r="J1117" s="41"/>
      <c r="K1117" s="95">
        <v>4.3</v>
      </c>
      <c r="L1117" s="96">
        <v>11.0</v>
      </c>
      <c r="M1117" s="92">
        <v>1.6</v>
      </c>
      <c r="N1117" s="92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222</v>
      </c>
      <c r="W1117" s="22"/>
    </row>
    <row r="1118" ht="20.25" customHeight="1">
      <c r="A1118" s="12" t="s">
        <v>219</v>
      </c>
      <c r="B1118" s="51" t="s">
        <v>75</v>
      </c>
      <c r="C1118" s="84">
        <v>44860.0</v>
      </c>
      <c r="D1118" s="85" t="s">
        <v>229</v>
      </c>
      <c r="E1118" s="91" t="s">
        <v>247</v>
      </c>
      <c r="F1118" s="55" t="s">
        <v>108</v>
      </c>
      <c r="G1118" s="55" t="s">
        <v>45</v>
      </c>
      <c r="H1118" s="44">
        <v>40.0</v>
      </c>
      <c r="I1118" s="40">
        <v>1.46</v>
      </c>
      <c r="J1118" s="41"/>
      <c r="K1118" s="95">
        <v>6.5</v>
      </c>
      <c r="L1118" s="96">
        <v>29.0</v>
      </c>
      <c r="M1118" s="92">
        <v>2.0</v>
      </c>
      <c r="N1118" s="92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222</v>
      </c>
      <c r="W1118" s="22"/>
    </row>
    <row r="1119" ht="20.25" customHeight="1">
      <c r="A1119" s="12" t="s">
        <v>219</v>
      </c>
      <c r="B1119" s="51" t="s">
        <v>75</v>
      </c>
      <c r="C1119" s="84">
        <v>44860.0</v>
      </c>
      <c r="D1119" s="85" t="s">
        <v>229</v>
      </c>
      <c r="E1119" s="91" t="s">
        <v>248</v>
      </c>
      <c r="F1119" s="55" t="s">
        <v>108</v>
      </c>
      <c r="G1119" s="55" t="s">
        <v>45</v>
      </c>
      <c r="H1119" s="44">
        <v>41.6</v>
      </c>
      <c r="I1119" s="40">
        <v>1.36</v>
      </c>
      <c r="J1119" s="41"/>
      <c r="K1119" s="95">
        <v>4.0</v>
      </c>
      <c r="L1119" s="96">
        <v>11.0</v>
      </c>
      <c r="M1119" s="92">
        <v>1.7</v>
      </c>
      <c r="N1119" s="92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222</v>
      </c>
      <c r="W1119" s="22"/>
    </row>
    <row r="1120" ht="20.25" customHeight="1">
      <c r="A1120" s="12" t="s">
        <v>219</v>
      </c>
      <c r="B1120" s="51" t="s">
        <v>75</v>
      </c>
      <c r="C1120" s="84">
        <v>44860.0</v>
      </c>
      <c r="D1120" s="85" t="s">
        <v>229</v>
      </c>
      <c r="E1120" s="91" t="s">
        <v>249</v>
      </c>
      <c r="F1120" s="55" t="s">
        <v>108</v>
      </c>
      <c r="G1120" s="55" t="s">
        <v>45</v>
      </c>
      <c r="H1120" s="44">
        <v>40.3</v>
      </c>
      <c r="I1120" s="40">
        <v>1.34</v>
      </c>
      <c r="J1120" s="41"/>
      <c r="K1120" s="95">
        <v>4.5</v>
      </c>
      <c r="L1120" s="96">
        <v>15.0</v>
      </c>
      <c r="M1120" s="92">
        <v>1.9</v>
      </c>
      <c r="N1120" s="92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222</v>
      </c>
      <c r="W1120" s="22"/>
    </row>
    <row r="1121" ht="20.25" customHeight="1">
      <c r="A1121" s="12" t="s">
        <v>219</v>
      </c>
      <c r="B1121" s="51" t="s">
        <v>75</v>
      </c>
      <c r="C1121" s="84">
        <v>44860.0</v>
      </c>
      <c r="D1121" s="85" t="s">
        <v>229</v>
      </c>
      <c r="E1121" s="91" t="s">
        <v>250</v>
      </c>
      <c r="F1121" s="55" t="s">
        <v>108</v>
      </c>
      <c r="G1121" s="55" t="s">
        <v>45</v>
      </c>
      <c r="H1121" s="44">
        <v>39.2</v>
      </c>
      <c r="I1121" s="40">
        <v>1.29</v>
      </c>
      <c r="J1121" s="41"/>
      <c r="K1121" s="95">
        <v>5.4</v>
      </c>
      <c r="L1121" s="96">
        <v>13.0</v>
      </c>
      <c r="M1121" s="92">
        <v>2.0</v>
      </c>
      <c r="N1121" s="92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222</v>
      </c>
      <c r="W1121" s="22"/>
    </row>
    <row r="1122" ht="20.25" customHeight="1">
      <c r="A1122" s="12" t="s">
        <v>219</v>
      </c>
      <c r="B1122" s="51" t="s">
        <v>75</v>
      </c>
      <c r="C1122" s="84">
        <v>44860.0</v>
      </c>
      <c r="D1122" s="85" t="s">
        <v>220</v>
      </c>
      <c r="E1122" s="91" t="s">
        <v>251</v>
      </c>
      <c r="F1122" s="55" t="s">
        <v>27</v>
      </c>
      <c r="G1122" s="55" t="s">
        <v>60</v>
      </c>
      <c r="H1122" s="44">
        <v>6.4</v>
      </c>
      <c r="I1122" s="40"/>
      <c r="J1122" s="41" t="s">
        <v>80</v>
      </c>
      <c r="K1122" s="95">
        <v>12.2</v>
      </c>
      <c r="L1122" s="97">
        <v>5.0</v>
      </c>
      <c r="M1122" s="98">
        <v>7.1</v>
      </c>
      <c r="N1122" s="98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222</v>
      </c>
      <c r="W1122" s="22"/>
    </row>
    <row r="1123" ht="20.25" customHeight="1">
      <c r="A1123" s="12" t="s">
        <v>219</v>
      </c>
      <c r="B1123" s="51" t="s">
        <v>75</v>
      </c>
      <c r="C1123" s="84">
        <v>44860.0</v>
      </c>
      <c r="D1123" s="85" t="s">
        <v>220</v>
      </c>
      <c r="E1123" s="91" t="s">
        <v>252</v>
      </c>
      <c r="F1123" s="55" t="s">
        <v>27</v>
      </c>
      <c r="G1123" s="55" t="s">
        <v>60</v>
      </c>
      <c r="H1123" s="44">
        <v>9.0</v>
      </c>
      <c r="I1123" s="40"/>
      <c r="J1123" s="41" t="s">
        <v>80</v>
      </c>
      <c r="K1123" s="95">
        <v>11.0</v>
      </c>
      <c r="L1123" s="96">
        <v>7.0</v>
      </c>
      <c r="M1123" s="92">
        <v>7.0</v>
      </c>
      <c r="N1123" s="92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222</v>
      </c>
      <c r="W1123" s="22"/>
    </row>
    <row r="1124" ht="20.25" customHeight="1">
      <c r="A1124" s="12" t="s">
        <v>219</v>
      </c>
      <c r="B1124" s="51" t="s">
        <v>75</v>
      </c>
      <c r="C1124" s="84">
        <v>44860.0</v>
      </c>
      <c r="D1124" s="85" t="s">
        <v>220</v>
      </c>
      <c r="E1124" s="91" t="s">
        <v>253</v>
      </c>
      <c r="F1124" s="55" t="s">
        <v>27</v>
      </c>
      <c r="G1124" s="55" t="s">
        <v>60</v>
      </c>
      <c r="H1124" s="44">
        <v>8.8</v>
      </c>
      <c r="I1124" s="40"/>
      <c r="J1124" s="41" t="s">
        <v>80</v>
      </c>
      <c r="K1124" s="95">
        <v>12.6</v>
      </c>
      <c r="L1124" s="96">
        <v>8.0</v>
      </c>
      <c r="M1124" s="92">
        <v>6.6</v>
      </c>
      <c r="N1124" s="92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222</v>
      </c>
      <c r="W1124" s="22"/>
    </row>
    <row r="1125" ht="20.25" customHeight="1">
      <c r="A1125" s="12" t="s">
        <v>219</v>
      </c>
      <c r="B1125" s="51" t="s">
        <v>75</v>
      </c>
      <c r="C1125" s="84">
        <v>44860.0</v>
      </c>
      <c r="D1125" s="85" t="s">
        <v>220</v>
      </c>
      <c r="E1125" s="91" t="s">
        <v>254</v>
      </c>
      <c r="F1125" s="55" t="s">
        <v>27</v>
      </c>
      <c r="G1125" s="55" t="s">
        <v>60</v>
      </c>
      <c r="H1125" s="44">
        <v>10.6</v>
      </c>
      <c r="I1125" s="40"/>
      <c r="J1125" s="41" t="s">
        <v>80</v>
      </c>
      <c r="K1125" s="95">
        <v>12.6</v>
      </c>
      <c r="L1125" s="96">
        <v>7.0</v>
      </c>
      <c r="M1125" s="92">
        <v>7.1</v>
      </c>
      <c r="N1125" s="92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222</v>
      </c>
      <c r="W1125" s="22"/>
    </row>
    <row r="1126" ht="20.25" customHeight="1">
      <c r="A1126" s="12" t="s">
        <v>219</v>
      </c>
      <c r="B1126" s="51" t="s">
        <v>75</v>
      </c>
      <c r="C1126" s="84">
        <v>44860.0</v>
      </c>
      <c r="D1126" s="85" t="s">
        <v>220</v>
      </c>
      <c r="E1126" s="91" t="s">
        <v>255</v>
      </c>
      <c r="F1126" s="55" t="s">
        <v>27</v>
      </c>
      <c r="G1126" s="55" t="s">
        <v>60</v>
      </c>
      <c r="H1126" s="44">
        <v>5.9</v>
      </c>
      <c r="I1126" s="40"/>
      <c r="J1126" s="41" t="s">
        <v>80</v>
      </c>
      <c r="K1126" s="95">
        <v>16.0</v>
      </c>
      <c r="L1126" s="96">
        <v>6.0</v>
      </c>
      <c r="M1126" s="92">
        <v>8.5</v>
      </c>
      <c r="N1126" s="92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222</v>
      </c>
      <c r="W1126" s="22"/>
    </row>
    <row r="1127" ht="20.25" customHeight="1">
      <c r="A1127" s="12" t="s">
        <v>219</v>
      </c>
      <c r="B1127" s="51" t="s">
        <v>75</v>
      </c>
      <c r="C1127" s="84">
        <v>44860.0</v>
      </c>
      <c r="D1127" s="85" t="s">
        <v>220</v>
      </c>
      <c r="E1127" s="91" t="s">
        <v>256</v>
      </c>
      <c r="F1127" s="55" t="s">
        <v>27</v>
      </c>
      <c r="G1127" s="55" t="s">
        <v>60</v>
      </c>
      <c r="H1127" s="44">
        <v>7.6</v>
      </c>
      <c r="I1127" s="40"/>
      <c r="J1127" s="41" t="s">
        <v>80</v>
      </c>
      <c r="K1127" s="95">
        <v>15.0</v>
      </c>
      <c r="L1127" s="96">
        <v>7.0</v>
      </c>
      <c r="M1127" s="92">
        <v>8.5</v>
      </c>
      <c r="N1127" s="92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222</v>
      </c>
      <c r="W1127" s="22"/>
    </row>
    <row r="1128" ht="20.25" customHeight="1">
      <c r="A1128" s="12" t="s">
        <v>219</v>
      </c>
      <c r="B1128" s="51" t="s">
        <v>75</v>
      </c>
      <c r="C1128" s="84">
        <v>44860.0</v>
      </c>
      <c r="D1128" s="85" t="s">
        <v>220</v>
      </c>
      <c r="E1128" s="91" t="s">
        <v>257</v>
      </c>
      <c r="F1128" s="55" t="s">
        <v>27</v>
      </c>
      <c r="G1128" s="55" t="s">
        <v>60</v>
      </c>
      <c r="H1128" s="44">
        <v>10.1</v>
      </c>
      <c r="I1128" s="40"/>
      <c r="J1128" s="41" t="s">
        <v>80</v>
      </c>
      <c r="K1128" s="95">
        <v>12.9</v>
      </c>
      <c r="L1128" s="96">
        <v>7.0</v>
      </c>
      <c r="M1128" s="92">
        <v>7.5</v>
      </c>
      <c r="N1128" s="92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222</v>
      </c>
      <c r="W1128" s="22"/>
    </row>
    <row r="1129" ht="20.25" customHeight="1">
      <c r="A1129" s="12" t="s">
        <v>219</v>
      </c>
      <c r="B1129" s="51" t="s">
        <v>75</v>
      </c>
      <c r="C1129" s="84">
        <v>44860.0</v>
      </c>
      <c r="D1129" s="85" t="s">
        <v>229</v>
      </c>
      <c r="E1129" s="91" t="s">
        <v>258</v>
      </c>
      <c r="F1129" s="55" t="s">
        <v>108</v>
      </c>
      <c r="G1129" s="55" t="s">
        <v>60</v>
      </c>
      <c r="H1129" s="44">
        <v>24.7</v>
      </c>
      <c r="I1129" s="40">
        <v>108.0</v>
      </c>
      <c r="J1129" s="41"/>
      <c r="K1129" s="95">
        <v>5.9</v>
      </c>
      <c r="L1129" s="96">
        <v>14.0</v>
      </c>
      <c r="M1129" s="92">
        <v>2.1</v>
      </c>
      <c r="N1129" s="92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222</v>
      </c>
      <c r="W1129" s="22"/>
    </row>
    <row r="1130" ht="20.25" customHeight="1">
      <c r="A1130" s="12" t="s">
        <v>219</v>
      </c>
      <c r="B1130" s="51" t="s">
        <v>75</v>
      </c>
      <c r="C1130" s="84">
        <v>44860.0</v>
      </c>
      <c r="D1130" s="85" t="s">
        <v>229</v>
      </c>
      <c r="E1130" s="91" t="s">
        <v>259</v>
      </c>
      <c r="F1130" s="55" t="s">
        <v>108</v>
      </c>
      <c r="G1130" s="55" t="s">
        <v>60</v>
      </c>
      <c r="H1130" s="44">
        <v>23.1</v>
      </c>
      <c r="I1130" s="40">
        <v>1.15</v>
      </c>
      <c r="J1130" s="41"/>
      <c r="K1130" s="95">
        <v>11.0</v>
      </c>
      <c r="L1130" s="96">
        <v>23.0</v>
      </c>
      <c r="M1130" s="92">
        <v>2.0</v>
      </c>
      <c r="N1130" s="92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222</v>
      </c>
      <c r="W1130" s="22"/>
    </row>
    <row r="1131" ht="20.25" customHeight="1">
      <c r="A1131" s="12" t="s">
        <v>219</v>
      </c>
      <c r="B1131" s="51" t="s">
        <v>75</v>
      </c>
      <c r="C1131" s="84">
        <v>44860.0</v>
      </c>
      <c r="D1131" s="85" t="s">
        <v>229</v>
      </c>
      <c r="E1131" s="91" t="s">
        <v>260</v>
      </c>
      <c r="F1131" s="55" t="s">
        <v>108</v>
      </c>
      <c r="G1131" s="55" t="s">
        <v>60</v>
      </c>
      <c r="H1131" s="44">
        <v>23.3</v>
      </c>
      <c r="I1131" s="40">
        <v>1.15</v>
      </c>
      <c r="J1131" s="41"/>
      <c r="K1131" s="95">
        <v>3.6</v>
      </c>
      <c r="L1131" s="96">
        <v>12.0</v>
      </c>
      <c r="M1131" s="92">
        <v>1.2</v>
      </c>
      <c r="N1131" s="92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222</v>
      </c>
      <c r="W1131" s="22"/>
    </row>
    <row r="1132" ht="20.25" customHeight="1">
      <c r="A1132" s="12" t="s">
        <v>219</v>
      </c>
      <c r="B1132" s="51" t="s">
        <v>75</v>
      </c>
      <c r="C1132" s="84">
        <v>44860.0</v>
      </c>
      <c r="D1132" s="85" t="s">
        <v>229</v>
      </c>
      <c r="E1132" s="91" t="s">
        <v>261</v>
      </c>
      <c r="F1132" s="55" t="s">
        <v>108</v>
      </c>
      <c r="G1132" s="55" t="s">
        <v>60</v>
      </c>
      <c r="H1132" s="44">
        <v>24.1</v>
      </c>
      <c r="I1132" s="40">
        <v>1.18</v>
      </c>
      <c r="J1132" s="41"/>
      <c r="K1132" s="95">
        <v>3.8</v>
      </c>
      <c r="L1132" s="96">
        <v>19.0</v>
      </c>
      <c r="M1132" s="92">
        <v>1.7</v>
      </c>
      <c r="N1132" s="92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222</v>
      </c>
      <c r="W1132" s="22"/>
    </row>
    <row r="1133" ht="20.25" customHeight="1">
      <c r="A1133" s="12" t="s">
        <v>219</v>
      </c>
      <c r="B1133" s="51" t="s">
        <v>75</v>
      </c>
      <c r="C1133" s="84">
        <v>44860.0</v>
      </c>
      <c r="D1133" s="85" t="s">
        <v>229</v>
      </c>
      <c r="E1133" s="91" t="s">
        <v>262</v>
      </c>
      <c r="F1133" s="55" t="s">
        <v>108</v>
      </c>
      <c r="G1133" s="55" t="s">
        <v>60</v>
      </c>
      <c r="H1133" s="44">
        <v>22.9</v>
      </c>
      <c r="I1133" s="40">
        <v>1.25</v>
      </c>
      <c r="J1133" s="41"/>
      <c r="K1133" s="95">
        <v>6.0</v>
      </c>
      <c r="L1133" s="96">
        <v>19.0</v>
      </c>
      <c r="M1133" s="92">
        <v>2.2</v>
      </c>
      <c r="N1133" s="92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222</v>
      </c>
      <c r="W1133" s="22"/>
    </row>
    <row r="1134" ht="20.25" customHeight="1">
      <c r="A1134" s="12" t="s">
        <v>219</v>
      </c>
      <c r="B1134" s="51" t="s">
        <v>75</v>
      </c>
      <c r="C1134" s="84">
        <v>44860.0</v>
      </c>
      <c r="D1134" s="85" t="s">
        <v>229</v>
      </c>
      <c r="E1134" s="91" t="s">
        <v>263</v>
      </c>
      <c r="F1134" s="55" t="s">
        <v>108</v>
      </c>
      <c r="G1134" s="55" t="s">
        <v>60</v>
      </c>
      <c r="H1134" s="44">
        <v>22.0</v>
      </c>
      <c r="I1134" s="40">
        <v>1.12</v>
      </c>
      <c r="J1134" s="41"/>
      <c r="K1134" s="95">
        <v>7.6</v>
      </c>
      <c r="L1134" s="96">
        <v>19.0</v>
      </c>
      <c r="M1134" s="92">
        <v>2.1</v>
      </c>
      <c r="N1134" s="92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222</v>
      </c>
      <c r="W1134" s="22"/>
    </row>
    <row r="1135" ht="20.25" customHeight="1">
      <c r="A1135" s="12" t="s">
        <v>219</v>
      </c>
      <c r="B1135" s="51" t="s">
        <v>75</v>
      </c>
      <c r="C1135" s="84">
        <v>44860.0</v>
      </c>
      <c r="D1135" s="85" t="s">
        <v>229</v>
      </c>
      <c r="E1135" s="91" t="s">
        <v>264</v>
      </c>
      <c r="F1135" s="55" t="s">
        <v>108</v>
      </c>
      <c r="G1135" s="55" t="s">
        <v>60</v>
      </c>
      <c r="H1135" s="44">
        <v>23.3</v>
      </c>
      <c r="I1135" s="40">
        <v>1.11</v>
      </c>
      <c r="J1135" s="41"/>
      <c r="K1135" s="95">
        <v>4.5</v>
      </c>
      <c r="L1135" s="96">
        <v>16.0</v>
      </c>
      <c r="M1135" s="92">
        <v>1.5</v>
      </c>
      <c r="N1135" s="92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222</v>
      </c>
      <c r="W1135" s="22"/>
    </row>
    <row r="1136" ht="20.25" customHeight="1">
      <c r="A1136" s="12" t="s">
        <v>219</v>
      </c>
      <c r="B1136" s="51" t="s">
        <v>76</v>
      </c>
      <c r="C1136" s="84">
        <v>44867.0</v>
      </c>
      <c r="D1136" s="85" t="s">
        <v>220</v>
      </c>
      <c r="E1136" s="55" t="s">
        <v>221</v>
      </c>
      <c r="F1136" s="55" t="s">
        <v>27</v>
      </c>
      <c r="G1136" s="55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43"/>
      <c r="Q1136" s="43"/>
      <c r="R1136" s="43"/>
      <c r="S1136" s="43"/>
      <c r="T1136" s="43"/>
      <c r="U1136" s="43"/>
      <c r="V1136" s="41" t="s">
        <v>222</v>
      </c>
      <c r="W1136" s="22"/>
    </row>
    <row r="1137" ht="20.25" customHeight="1">
      <c r="A1137" s="12" t="s">
        <v>219</v>
      </c>
      <c r="B1137" s="51" t="s">
        <v>76</v>
      </c>
      <c r="C1137" s="84">
        <v>44867.0</v>
      </c>
      <c r="D1137" s="85" t="s">
        <v>220</v>
      </c>
      <c r="E1137" s="55" t="s">
        <v>223</v>
      </c>
      <c r="F1137" s="55" t="s">
        <v>27</v>
      </c>
      <c r="G1137" s="55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/>
      <c r="Q1137" s="43"/>
      <c r="R1137" s="43"/>
      <c r="S1137" s="43"/>
      <c r="T1137" s="43"/>
      <c r="U1137" s="43"/>
      <c r="V1137" s="41" t="s">
        <v>222</v>
      </c>
      <c r="W1137" s="22"/>
    </row>
    <row r="1138" ht="20.25" customHeight="1">
      <c r="A1138" s="12" t="s">
        <v>219</v>
      </c>
      <c r="B1138" s="51" t="s">
        <v>76</v>
      </c>
      <c r="C1138" s="84">
        <v>44867.0</v>
      </c>
      <c r="D1138" s="85" t="s">
        <v>220</v>
      </c>
      <c r="E1138" s="55" t="s">
        <v>224</v>
      </c>
      <c r="F1138" s="55" t="s">
        <v>27</v>
      </c>
      <c r="G1138" s="55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/>
      <c r="Q1138" s="43"/>
      <c r="R1138" s="43"/>
      <c r="S1138" s="43"/>
      <c r="T1138" s="43"/>
      <c r="U1138" s="43"/>
      <c r="V1138" s="41" t="s">
        <v>222</v>
      </c>
      <c r="W1138" s="22"/>
    </row>
    <row r="1139" ht="20.25" customHeight="1">
      <c r="A1139" s="12" t="s">
        <v>219</v>
      </c>
      <c r="B1139" s="51" t="s">
        <v>76</v>
      </c>
      <c r="C1139" s="84">
        <v>44867.0</v>
      </c>
      <c r="D1139" s="85" t="s">
        <v>220</v>
      </c>
      <c r="E1139" s="55" t="s">
        <v>225</v>
      </c>
      <c r="F1139" s="55" t="s">
        <v>27</v>
      </c>
      <c r="G1139" s="55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4">
        <v>8.0</v>
      </c>
      <c r="N1139" s="94">
        <v>4.6</v>
      </c>
      <c r="O1139" s="43"/>
      <c r="P1139" s="43"/>
      <c r="Q1139" s="43"/>
      <c r="R1139" s="43"/>
      <c r="S1139" s="43"/>
      <c r="T1139" s="43"/>
      <c r="U1139" s="43"/>
      <c r="V1139" s="41" t="s">
        <v>222</v>
      </c>
      <c r="W1139" s="22"/>
    </row>
    <row r="1140" ht="20.25" customHeight="1">
      <c r="A1140" s="12" t="s">
        <v>219</v>
      </c>
      <c r="B1140" s="51" t="s">
        <v>76</v>
      </c>
      <c r="C1140" s="84">
        <v>44867.0</v>
      </c>
      <c r="D1140" s="85" t="s">
        <v>220</v>
      </c>
      <c r="E1140" s="55" t="s">
        <v>226</v>
      </c>
      <c r="F1140" s="55" t="s">
        <v>27</v>
      </c>
      <c r="G1140" s="55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/>
      <c r="Q1140" s="43"/>
      <c r="R1140" s="43"/>
      <c r="S1140" s="43"/>
      <c r="T1140" s="43"/>
      <c r="U1140" s="43"/>
      <c r="V1140" s="41" t="s">
        <v>222</v>
      </c>
      <c r="W1140" s="22"/>
    </row>
    <row r="1141" ht="20.25" customHeight="1">
      <c r="A1141" s="12" t="s">
        <v>219</v>
      </c>
      <c r="B1141" s="51" t="s">
        <v>76</v>
      </c>
      <c r="C1141" s="84">
        <v>44867.0</v>
      </c>
      <c r="D1141" s="85" t="s">
        <v>220</v>
      </c>
      <c r="E1141" s="55" t="s">
        <v>227</v>
      </c>
      <c r="F1141" s="55" t="s">
        <v>27</v>
      </c>
      <c r="G1141" s="55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/>
      <c r="Q1141" s="43"/>
      <c r="R1141" s="43"/>
      <c r="S1141" s="43"/>
      <c r="T1141" s="43"/>
      <c r="U1141" s="43"/>
      <c r="V1141" s="41" t="s">
        <v>222</v>
      </c>
      <c r="W1141" s="22"/>
    </row>
    <row r="1142" ht="20.25" customHeight="1">
      <c r="A1142" s="12" t="s">
        <v>219</v>
      </c>
      <c r="B1142" s="51" t="s">
        <v>76</v>
      </c>
      <c r="C1142" s="84">
        <v>44867.0</v>
      </c>
      <c r="D1142" s="85" t="s">
        <v>220</v>
      </c>
      <c r="E1142" s="55" t="s">
        <v>228</v>
      </c>
      <c r="F1142" s="55" t="s">
        <v>27</v>
      </c>
      <c r="G1142" s="55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/>
      <c r="Q1142" s="43"/>
      <c r="R1142" s="43"/>
      <c r="S1142" s="43"/>
      <c r="T1142" s="43"/>
      <c r="U1142" s="43"/>
      <c r="V1142" s="41" t="s">
        <v>222</v>
      </c>
      <c r="W1142" s="22"/>
    </row>
    <row r="1143" ht="20.25" customHeight="1">
      <c r="A1143" s="12" t="s">
        <v>219</v>
      </c>
      <c r="B1143" s="51" t="s">
        <v>76</v>
      </c>
      <c r="C1143" s="84">
        <v>44867.0</v>
      </c>
      <c r="D1143" s="85" t="s">
        <v>229</v>
      </c>
      <c r="E1143" s="55" t="s">
        <v>230</v>
      </c>
      <c r="F1143" s="55" t="s">
        <v>108</v>
      </c>
      <c r="G1143" s="55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/>
      <c r="Q1143" s="43"/>
      <c r="R1143" s="43"/>
      <c r="S1143" s="43"/>
      <c r="T1143" s="43"/>
      <c r="U1143" s="43"/>
      <c r="V1143" s="41" t="s">
        <v>222</v>
      </c>
      <c r="W1143" s="22"/>
    </row>
    <row r="1144" ht="20.25" customHeight="1">
      <c r="A1144" s="12" t="s">
        <v>219</v>
      </c>
      <c r="B1144" s="51" t="s">
        <v>76</v>
      </c>
      <c r="C1144" s="84">
        <v>44867.0</v>
      </c>
      <c r="D1144" s="85" t="s">
        <v>229</v>
      </c>
      <c r="E1144" s="55" t="s">
        <v>231</v>
      </c>
      <c r="F1144" s="55" t="s">
        <v>108</v>
      </c>
      <c r="G1144" s="55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/>
      <c r="Q1144" s="43"/>
      <c r="R1144" s="43"/>
      <c r="S1144" s="43"/>
      <c r="T1144" s="43"/>
      <c r="U1144" s="43"/>
      <c r="V1144" s="41" t="s">
        <v>222</v>
      </c>
      <c r="W1144" s="22"/>
    </row>
    <row r="1145" ht="20.25" customHeight="1">
      <c r="A1145" s="12" t="s">
        <v>219</v>
      </c>
      <c r="B1145" s="51" t="s">
        <v>76</v>
      </c>
      <c r="C1145" s="84">
        <v>44867.0</v>
      </c>
      <c r="D1145" s="85" t="s">
        <v>229</v>
      </c>
      <c r="E1145" s="55" t="s">
        <v>232</v>
      </c>
      <c r="F1145" s="55" t="s">
        <v>108</v>
      </c>
      <c r="G1145" s="55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/>
      <c r="Q1145" s="43"/>
      <c r="R1145" s="43"/>
      <c r="S1145" s="43"/>
      <c r="T1145" s="43"/>
      <c r="U1145" s="43"/>
      <c r="V1145" s="41" t="s">
        <v>222</v>
      </c>
      <c r="W1145" s="22"/>
    </row>
    <row r="1146" ht="20.25" customHeight="1">
      <c r="A1146" s="12" t="s">
        <v>219</v>
      </c>
      <c r="B1146" s="51" t="s">
        <v>76</v>
      </c>
      <c r="C1146" s="84">
        <v>44867.0</v>
      </c>
      <c r="D1146" s="85" t="s">
        <v>229</v>
      </c>
      <c r="E1146" s="55" t="s">
        <v>233</v>
      </c>
      <c r="F1146" s="55" t="s">
        <v>108</v>
      </c>
      <c r="G1146" s="55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/>
      <c r="Q1146" s="43"/>
      <c r="R1146" s="43"/>
      <c r="S1146" s="43"/>
      <c r="T1146" s="43"/>
      <c r="U1146" s="43"/>
      <c r="V1146" s="41" t="s">
        <v>222</v>
      </c>
      <c r="W1146" s="22"/>
    </row>
    <row r="1147" ht="20.25" customHeight="1">
      <c r="A1147" s="12" t="s">
        <v>219</v>
      </c>
      <c r="B1147" s="51" t="s">
        <v>76</v>
      </c>
      <c r="C1147" s="84">
        <v>44867.0</v>
      </c>
      <c r="D1147" s="85" t="s">
        <v>229</v>
      </c>
      <c r="E1147" s="55" t="s">
        <v>234</v>
      </c>
      <c r="F1147" s="55" t="s">
        <v>108</v>
      </c>
      <c r="G1147" s="55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/>
      <c r="Q1147" s="43"/>
      <c r="R1147" s="43"/>
      <c r="S1147" s="43"/>
      <c r="T1147" s="43"/>
      <c r="U1147" s="43"/>
      <c r="V1147" s="41" t="s">
        <v>222</v>
      </c>
      <c r="W1147" s="22"/>
    </row>
    <row r="1148" ht="20.25" customHeight="1">
      <c r="A1148" s="12" t="s">
        <v>219</v>
      </c>
      <c r="B1148" s="51" t="s">
        <v>76</v>
      </c>
      <c r="C1148" s="84">
        <v>44867.0</v>
      </c>
      <c r="D1148" s="85" t="s">
        <v>229</v>
      </c>
      <c r="E1148" s="55" t="s">
        <v>235</v>
      </c>
      <c r="F1148" s="55" t="s">
        <v>108</v>
      </c>
      <c r="G1148" s="55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/>
      <c r="Q1148" s="43"/>
      <c r="R1148" s="43"/>
      <c r="S1148" s="43"/>
      <c r="T1148" s="43"/>
      <c r="U1148" s="43"/>
      <c r="V1148" s="41" t="s">
        <v>222</v>
      </c>
      <c r="W1148" s="22"/>
    </row>
    <row r="1149" ht="20.25" customHeight="1">
      <c r="A1149" s="12" t="s">
        <v>219</v>
      </c>
      <c r="B1149" s="51" t="s">
        <v>76</v>
      </c>
      <c r="C1149" s="84">
        <v>44867.0</v>
      </c>
      <c r="D1149" s="85" t="s">
        <v>229</v>
      </c>
      <c r="E1149" s="55" t="s">
        <v>236</v>
      </c>
      <c r="F1149" s="55" t="s">
        <v>108</v>
      </c>
      <c r="G1149" s="55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/>
      <c r="Q1149" s="43"/>
      <c r="R1149" s="43"/>
      <c r="S1149" s="43"/>
      <c r="T1149" s="43"/>
      <c r="U1149" s="43"/>
      <c r="V1149" s="41" t="s">
        <v>222</v>
      </c>
      <c r="W1149" s="22"/>
    </row>
    <row r="1150" ht="20.25" customHeight="1">
      <c r="A1150" s="12" t="s">
        <v>219</v>
      </c>
      <c r="B1150" s="51" t="s">
        <v>76</v>
      </c>
      <c r="C1150" s="84">
        <v>44867.0</v>
      </c>
      <c r="D1150" s="85" t="s">
        <v>220</v>
      </c>
      <c r="E1150" s="91" t="s">
        <v>237</v>
      </c>
      <c r="F1150" s="55" t="s">
        <v>27</v>
      </c>
      <c r="G1150" s="55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4">
        <v>6.5</v>
      </c>
      <c r="N1150" s="94">
        <v>3.0</v>
      </c>
      <c r="O1150" s="43"/>
      <c r="P1150" s="43"/>
      <c r="Q1150" s="43"/>
      <c r="R1150" s="43"/>
      <c r="S1150" s="43"/>
      <c r="T1150" s="43"/>
      <c r="U1150" s="43"/>
      <c r="V1150" s="41" t="s">
        <v>222</v>
      </c>
      <c r="W1150" s="22"/>
    </row>
    <row r="1151" ht="20.25" customHeight="1">
      <c r="A1151" s="12" t="s">
        <v>219</v>
      </c>
      <c r="B1151" s="51" t="s">
        <v>76</v>
      </c>
      <c r="C1151" s="84">
        <v>44867.0</v>
      </c>
      <c r="D1151" s="85" t="s">
        <v>220</v>
      </c>
      <c r="E1151" s="91" t="s">
        <v>238</v>
      </c>
      <c r="F1151" s="55" t="s">
        <v>27</v>
      </c>
      <c r="G1151" s="55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/>
      <c r="Q1151" s="43"/>
      <c r="R1151" s="43"/>
      <c r="S1151" s="43"/>
      <c r="T1151" s="43"/>
      <c r="U1151" s="43"/>
      <c r="V1151" s="41" t="s">
        <v>222</v>
      </c>
      <c r="W1151" s="22"/>
    </row>
    <row r="1152" ht="20.25" customHeight="1">
      <c r="A1152" s="12" t="s">
        <v>219</v>
      </c>
      <c r="B1152" s="51" t="s">
        <v>76</v>
      </c>
      <c r="C1152" s="84">
        <v>44867.0</v>
      </c>
      <c r="D1152" s="85" t="s">
        <v>220</v>
      </c>
      <c r="E1152" s="91" t="s">
        <v>239</v>
      </c>
      <c r="F1152" s="55" t="s">
        <v>27</v>
      </c>
      <c r="G1152" s="55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/>
      <c r="Q1152" s="43"/>
      <c r="R1152" s="43"/>
      <c r="S1152" s="43"/>
      <c r="T1152" s="43"/>
      <c r="U1152" s="43"/>
      <c r="V1152" s="41" t="s">
        <v>222</v>
      </c>
      <c r="W1152" s="22"/>
    </row>
    <row r="1153" ht="20.25" customHeight="1">
      <c r="A1153" s="12" t="s">
        <v>219</v>
      </c>
      <c r="B1153" s="51" t="s">
        <v>76</v>
      </c>
      <c r="C1153" s="84">
        <v>44867.0</v>
      </c>
      <c r="D1153" s="85" t="s">
        <v>220</v>
      </c>
      <c r="E1153" s="91" t="s">
        <v>240</v>
      </c>
      <c r="F1153" s="55" t="s">
        <v>27</v>
      </c>
      <c r="G1153" s="55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4">
        <v>10.0</v>
      </c>
      <c r="N1153" s="94">
        <v>5.7</v>
      </c>
      <c r="O1153" s="43"/>
      <c r="P1153" s="43"/>
      <c r="Q1153" s="43"/>
      <c r="R1153" s="43"/>
      <c r="S1153" s="43"/>
      <c r="T1153" s="43"/>
      <c r="U1153" s="43"/>
      <c r="V1153" s="41" t="s">
        <v>222</v>
      </c>
      <c r="W1153" s="22"/>
    </row>
    <row r="1154" ht="20.25" customHeight="1">
      <c r="A1154" s="12" t="s">
        <v>219</v>
      </c>
      <c r="B1154" s="51" t="s">
        <v>76</v>
      </c>
      <c r="C1154" s="84">
        <v>44867.0</v>
      </c>
      <c r="D1154" s="85" t="s">
        <v>220</v>
      </c>
      <c r="E1154" s="91" t="s">
        <v>241</v>
      </c>
      <c r="F1154" s="55" t="s">
        <v>27</v>
      </c>
      <c r="G1154" s="55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/>
      <c r="Q1154" s="43"/>
      <c r="R1154" s="43"/>
      <c r="S1154" s="43"/>
      <c r="T1154" s="43"/>
      <c r="U1154" s="43"/>
      <c r="V1154" s="41" t="s">
        <v>222</v>
      </c>
      <c r="W1154" s="22"/>
    </row>
    <row r="1155" ht="20.25" customHeight="1">
      <c r="A1155" s="12" t="s">
        <v>219</v>
      </c>
      <c r="B1155" s="51" t="s">
        <v>76</v>
      </c>
      <c r="C1155" s="84">
        <v>44867.0</v>
      </c>
      <c r="D1155" s="85" t="s">
        <v>220</v>
      </c>
      <c r="E1155" s="91" t="s">
        <v>242</v>
      </c>
      <c r="F1155" s="55" t="s">
        <v>27</v>
      </c>
      <c r="G1155" s="55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/>
      <c r="Q1155" s="43"/>
      <c r="R1155" s="43"/>
      <c r="S1155" s="43"/>
      <c r="T1155" s="43"/>
      <c r="U1155" s="43"/>
      <c r="V1155" s="41" t="s">
        <v>222</v>
      </c>
      <c r="W1155" s="22"/>
    </row>
    <row r="1156" ht="20.25" customHeight="1">
      <c r="A1156" s="12" t="s">
        <v>219</v>
      </c>
      <c r="B1156" s="51" t="s">
        <v>76</v>
      </c>
      <c r="C1156" s="84">
        <v>44867.0</v>
      </c>
      <c r="D1156" s="85" t="s">
        <v>220</v>
      </c>
      <c r="E1156" s="91" t="s">
        <v>243</v>
      </c>
      <c r="F1156" s="55" t="s">
        <v>27</v>
      </c>
      <c r="G1156" s="55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/>
      <c r="Q1156" s="43"/>
      <c r="R1156" s="43"/>
      <c r="S1156" s="43"/>
      <c r="T1156" s="43"/>
      <c r="U1156" s="43"/>
      <c r="V1156" s="41" t="s">
        <v>222</v>
      </c>
      <c r="W1156" s="22"/>
    </row>
    <row r="1157" ht="20.25" customHeight="1">
      <c r="A1157" s="12" t="s">
        <v>219</v>
      </c>
      <c r="B1157" s="51" t="s">
        <v>76</v>
      </c>
      <c r="C1157" s="84">
        <v>44867.0</v>
      </c>
      <c r="D1157" s="85" t="s">
        <v>229</v>
      </c>
      <c r="E1157" s="91" t="s">
        <v>244</v>
      </c>
      <c r="F1157" s="55" t="s">
        <v>108</v>
      </c>
      <c r="G1157" s="55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/>
      <c r="Q1157" s="43"/>
      <c r="R1157" s="43"/>
      <c r="S1157" s="43"/>
      <c r="T1157" s="43"/>
      <c r="U1157" s="43"/>
      <c r="V1157" s="41" t="s">
        <v>222</v>
      </c>
      <c r="W1157" s="22"/>
    </row>
    <row r="1158" ht="20.25" customHeight="1">
      <c r="A1158" s="12" t="s">
        <v>219</v>
      </c>
      <c r="B1158" s="51" t="s">
        <v>76</v>
      </c>
      <c r="C1158" s="84">
        <v>44867.0</v>
      </c>
      <c r="D1158" s="85" t="s">
        <v>229</v>
      </c>
      <c r="E1158" s="91" t="s">
        <v>245</v>
      </c>
      <c r="F1158" s="55" t="s">
        <v>108</v>
      </c>
      <c r="G1158" s="55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/>
      <c r="Q1158" s="43"/>
      <c r="R1158" s="43"/>
      <c r="S1158" s="43"/>
      <c r="T1158" s="43"/>
      <c r="U1158" s="43"/>
      <c r="V1158" s="41" t="s">
        <v>222</v>
      </c>
      <c r="W1158" s="22"/>
    </row>
    <row r="1159" ht="20.25" customHeight="1">
      <c r="A1159" s="12" t="s">
        <v>219</v>
      </c>
      <c r="B1159" s="51" t="s">
        <v>76</v>
      </c>
      <c r="C1159" s="84">
        <v>44867.0</v>
      </c>
      <c r="D1159" s="85" t="s">
        <v>229</v>
      </c>
      <c r="E1159" s="91" t="s">
        <v>246</v>
      </c>
      <c r="F1159" s="55" t="s">
        <v>108</v>
      </c>
      <c r="G1159" s="55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/>
      <c r="Q1159" s="43"/>
      <c r="R1159" s="43"/>
      <c r="S1159" s="43"/>
      <c r="T1159" s="43"/>
      <c r="U1159" s="43"/>
      <c r="V1159" s="41" t="s">
        <v>222</v>
      </c>
      <c r="W1159" s="22"/>
    </row>
    <row r="1160" ht="20.25" customHeight="1">
      <c r="A1160" s="12" t="s">
        <v>219</v>
      </c>
      <c r="B1160" s="51" t="s">
        <v>76</v>
      </c>
      <c r="C1160" s="84">
        <v>44867.0</v>
      </c>
      <c r="D1160" s="85" t="s">
        <v>229</v>
      </c>
      <c r="E1160" s="91" t="s">
        <v>247</v>
      </c>
      <c r="F1160" s="55" t="s">
        <v>108</v>
      </c>
      <c r="G1160" s="55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/>
      <c r="Q1160" s="43"/>
      <c r="R1160" s="43"/>
      <c r="S1160" s="43"/>
      <c r="T1160" s="43"/>
      <c r="U1160" s="43"/>
      <c r="V1160" s="41" t="s">
        <v>222</v>
      </c>
      <c r="W1160" s="22"/>
    </row>
    <row r="1161" ht="20.25" customHeight="1">
      <c r="A1161" s="12" t="s">
        <v>219</v>
      </c>
      <c r="B1161" s="51" t="s">
        <v>76</v>
      </c>
      <c r="C1161" s="84">
        <v>44867.0</v>
      </c>
      <c r="D1161" s="85" t="s">
        <v>229</v>
      </c>
      <c r="E1161" s="91" t="s">
        <v>248</v>
      </c>
      <c r="F1161" s="55" t="s">
        <v>108</v>
      </c>
      <c r="G1161" s="55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/>
      <c r="Q1161" s="43"/>
      <c r="R1161" s="43"/>
      <c r="S1161" s="43"/>
      <c r="T1161" s="43"/>
      <c r="U1161" s="43"/>
      <c r="V1161" s="41" t="s">
        <v>222</v>
      </c>
      <c r="W1161" s="22"/>
    </row>
    <row r="1162" ht="20.25" customHeight="1">
      <c r="A1162" s="12" t="s">
        <v>219</v>
      </c>
      <c r="B1162" s="51" t="s">
        <v>76</v>
      </c>
      <c r="C1162" s="84">
        <v>44867.0</v>
      </c>
      <c r="D1162" s="85" t="s">
        <v>229</v>
      </c>
      <c r="E1162" s="91" t="s">
        <v>249</v>
      </c>
      <c r="F1162" s="55" t="s">
        <v>108</v>
      </c>
      <c r="G1162" s="55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/>
      <c r="Q1162" s="43"/>
      <c r="R1162" s="43"/>
      <c r="S1162" s="43"/>
      <c r="T1162" s="43"/>
      <c r="U1162" s="43"/>
      <c r="V1162" s="41" t="s">
        <v>222</v>
      </c>
      <c r="W1162" s="22"/>
    </row>
    <row r="1163" ht="20.25" customHeight="1">
      <c r="A1163" s="12" t="s">
        <v>219</v>
      </c>
      <c r="B1163" s="51" t="s">
        <v>76</v>
      </c>
      <c r="C1163" s="84">
        <v>44867.0</v>
      </c>
      <c r="D1163" s="85" t="s">
        <v>229</v>
      </c>
      <c r="E1163" s="91" t="s">
        <v>250</v>
      </c>
      <c r="F1163" s="55" t="s">
        <v>108</v>
      </c>
      <c r="G1163" s="55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/>
      <c r="Q1163" s="43"/>
      <c r="R1163" s="43"/>
      <c r="S1163" s="43"/>
      <c r="T1163" s="43"/>
      <c r="U1163" s="43"/>
      <c r="V1163" s="41" t="s">
        <v>222</v>
      </c>
      <c r="W1163" s="22"/>
    </row>
    <row r="1164" ht="20.25" customHeight="1">
      <c r="A1164" s="12" t="s">
        <v>219</v>
      </c>
      <c r="B1164" s="51" t="s">
        <v>76</v>
      </c>
      <c r="C1164" s="84">
        <v>44867.0</v>
      </c>
      <c r="D1164" s="85" t="s">
        <v>220</v>
      </c>
      <c r="E1164" s="91" t="s">
        <v>251</v>
      </c>
      <c r="F1164" s="55" t="s">
        <v>27</v>
      </c>
      <c r="G1164" s="55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4">
        <v>9.4</v>
      </c>
      <c r="N1164" s="94">
        <v>5.3</v>
      </c>
      <c r="O1164" s="43"/>
      <c r="P1164" s="43"/>
      <c r="Q1164" s="43"/>
      <c r="R1164" s="43"/>
      <c r="S1164" s="43"/>
      <c r="T1164" s="43"/>
      <c r="U1164" s="43"/>
      <c r="V1164" s="41" t="s">
        <v>222</v>
      </c>
      <c r="W1164" s="22"/>
    </row>
    <row r="1165" ht="20.25" customHeight="1">
      <c r="A1165" s="12" t="s">
        <v>219</v>
      </c>
      <c r="B1165" s="51" t="s">
        <v>76</v>
      </c>
      <c r="C1165" s="84">
        <v>44867.0</v>
      </c>
      <c r="D1165" s="85" t="s">
        <v>220</v>
      </c>
      <c r="E1165" s="91" t="s">
        <v>252</v>
      </c>
      <c r="F1165" s="55" t="s">
        <v>27</v>
      </c>
      <c r="G1165" s="55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/>
      <c r="Q1165" s="43"/>
      <c r="R1165" s="43"/>
      <c r="S1165" s="43"/>
      <c r="T1165" s="43"/>
      <c r="U1165" s="43"/>
      <c r="V1165" s="41" t="s">
        <v>222</v>
      </c>
      <c r="W1165" s="22"/>
    </row>
    <row r="1166" ht="20.25" customHeight="1">
      <c r="A1166" s="12" t="s">
        <v>219</v>
      </c>
      <c r="B1166" s="51" t="s">
        <v>76</v>
      </c>
      <c r="C1166" s="84">
        <v>44867.0</v>
      </c>
      <c r="D1166" s="85" t="s">
        <v>220</v>
      </c>
      <c r="E1166" s="91" t="s">
        <v>253</v>
      </c>
      <c r="F1166" s="55" t="s">
        <v>27</v>
      </c>
      <c r="G1166" s="55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/>
      <c r="Q1166" s="43"/>
      <c r="R1166" s="43"/>
      <c r="S1166" s="43"/>
      <c r="T1166" s="43"/>
      <c r="U1166" s="43"/>
      <c r="V1166" s="41" t="s">
        <v>222</v>
      </c>
      <c r="W1166" s="22"/>
    </row>
    <row r="1167" ht="20.25" customHeight="1">
      <c r="A1167" s="12" t="s">
        <v>219</v>
      </c>
      <c r="B1167" s="51" t="s">
        <v>76</v>
      </c>
      <c r="C1167" s="84">
        <v>44867.0</v>
      </c>
      <c r="D1167" s="85" t="s">
        <v>220</v>
      </c>
      <c r="E1167" s="91" t="s">
        <v>254</v>
      </c>
      <c r="F1167" s="55" t="s">
        <v>27</v>
      </c>
      <c r="G1167" s="55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4">
        <v>7.0</v>
      </c>
      <c r="N1167" s="94">
        <v>4.0</v>
      </c>
      <c r="O1167" s="43"/>
      <c r="P1167" s="43"/>
      <c r="Q1167" s="43"/>
      <c r="R1167" s="43"/>
      <c r="S1167" s="43"/>
      <c r="T1167" s="43"/>
      <c r="U1167" s="43"/>
      <c r="V1167" s="41" t="s">
        <v>222</v>
      </c>
      <c r="W1167" s="22"/>
    </row>
    <row r="1168" ht="20.25" customHeight="1">
      <c r="A1168" s="12" t="s">
        <v>219</v>
      </c>
      <c r="B1168" s="51" t="s">
        <v>76</v>
      </c>
      <c r="C1168" s="84">
        <v>44867.0</v>
      </c>
      <c r="D1168" s="85" t="s">
        <v>220</v>
      </c>
      <c r="E1168" s="91" t="s">
        <v>255</v>
      </c>
      <c r="F1168" s="55" t="s">
        <v>27</v>
      </c>
      <c r="G1168" s="55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4">
        <v>5.1</v>
      </c>
      <c r="N1168" s="94">
        <v>3.0</v>
      </c>
      <c r="O1168" s="43"/>
      <c r="P1168" s="43"/>
      <c r="Q1168" s="43"/>
      <c r="R1168" s="43"/>
      <c r="S1168" s="43"/>
      <c r="T1168" s="43"/>
      <c r="U1168" s="43"/>
      <c r="V1168" s="41" t="s">
        <v>222</v>
      </c>
      <c r="W1168" s="22"/>
    </row>
    <row r="1169" ht="20.25" customHeight="1">
      <c r="A1169" s="12" t="s">
        <v>219</v>
      </c>
      <c r="B1169" s="51" t="s">
        <v>76</v>
      </c>
      <c r="C1169" s="84">
        <v>44867.0</v>
      </c>
      <c r="D1169" s="85" t="s">
        <v>220</v>
      </c>
      <c r="E1169" s="91" t="s">
        <v>256</v>
      </c>
      <c r="F1169" s="55" t="s">
        <v>27</v>
      </c>
      <c r="G1169" s="55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/>
      <c r="Q1169" s="43"/>
      <c r="R1169" s="43"/>
      <c r="S1169" s="43"/>
      <c r="T1169" s="43"/>
      <c r="U1169" s="43"/>
      <c r="V1169" s="41" t="s">
        <v>222</v>
      </c>
      <c r="W1169" s="22"/>
    </row>
    <row r="1170" ht="20.25" customHeight="1">
      <c r="A1170" s="12" t="s">
        <v>219</v>
      </c>
      <c r="B1170" s="51" t="s">
        <v>76</v>
      </c>
      <c r="C1170" s="84">
        <v>44867.0</v>
      </c>
      <c r="D1170" s="85" t="s">
        <v>220</v>
      </c>
      <c r="E1170" s="91" t="s">
        <v>257</v>
      </c>
      <c r="F1170" s="55" t="s">
        <v>27</v>
      </c>
      <c r="G1170" s="55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/>
      <c r="Q1170" s="43"/>
      <c r="R1170" s="43"/>
      <c r="S1170" s="43"/>
      <c r="T1170" s="43"/>
      <c r="U1170" s="43"/>
      <c r="V1170" s="41" t="s">
        <v>222</v>
      </c>
      <c r="W1170" s="22"/>
    </row>
    <row r="1171" ht="20.25" customHeight="1">
      <c r="A1171" s="12" t="s">
        <v>219</v>
      </c>
      <c r="B1171" s="51" t="s">
        <v>76</v>
      </c>
      <c r="C1171" s="84">
        <v>44867.0</v>
      </c>
      <c r="D1171" s="85" t="s">
        <v>229</v>
      </c>
      <c r="E1171" s="91" t="s">
        <v>258</v>
      </c>
      <c r="F1171" s="55" t="s">
        <v>108</v>
      </c>
      <c r="G1171" s="55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/>
      <c r="Q1171" s="43"/>
      <c r="R1171" s="43"/>
      <c r="S1171" s="43"/>
      <c r="T1171" s="43"/>
      <c r="U1171" s="43"/>
      <c r="V1171" s="41" t="s">
        <v>222</v>
      </c>
      <c r="W1171" s="22"/>
    </row>
    <row r="1172" ht="20.25" customHeight="1">
      <c r="A1172" s="12" t="s">
        <v>219</v>
      </c>
      <c r="B1172" s="51" t="s">
        <v>76</v>
      </c>
      <c r="C1172" s="84">
        <v>44867.0</v>
      </c>
      <c r="D1172" s="85" t="s">
        <v>229</v>
      </c>
      <c r="E1172" s="91" t="s">
        <v>259</v>
      </c>
      <c r="F1172" s="55" t="s">
        <v>108</v>
      </c>
      <c r="G1172" s="55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/>
      <c r="Q1172" s="43"/>
      <c r="R1172" s="43"/>
      <c r="S1172" s="43"/>
      <c r="T1172" s="43"/>
      <c r="U1172" s="43"/>
      <c r="V1172" s="41" t="s">
        <v>222</v>
      </c>
      <c r="W1172" s="22"/>
    </row>
    <row r="1173" ht="20.25" customHeight="1">
      <c r="A1173" s="12" t="s">
        <v>219</v>
      </c>
      <c r="B1173" s="51" t="s">
        <v>76</v>
      </c>
      <c r="C1173" s="84">
        <v>44867.0</v>
      </c>
      <c r="D1173" s="85" t="s">
        <v>229</v>
      </c>
      <c r="E1173" s="91" t="s">
        <v>260</v>
      </c>
      <c r="F1173" s="55" t="s">
        <v>108</v>
      </c>
      <c r="G1173" s="55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/>
      <c r="Q1173" s="43"/>
      <c r="R1173" s="43"/>
      <c r="S1173" s="43"/>
      <c r="T1173" s="43"/>
      <c r="U1173" s="43"/>
      <c r="V1173" s="41" t="s">
        <v>222</v>
      </c>
      <c r="W1173" s="22"/>
    </row>
    <row r="1174" ht="20.25" customHeight="1">
      <c r="A1174" s="12" t="s">
        <v>219</v>
      </c>
      <c r="B1174" s="51" t="s">
        <v>76</v>
      </c>
      <c r="C1174" s="84">
        <v>44867.0</v>
      </c>
      <c r="D1174" s="85" t="s">
        <v>229</v>
      </c>
      <c r="E1174" s="91" t="s">
        <v>261</v>
      </c>
      <c r="F1174" s="55" t="s">
        <v>108</v>
      </c>
      <c r="G1174" s="55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/>
      <c r="Q1174" s="43"/>
      <c r="R1174" s="43"/>
      <c r="S1174" s="43"/>
      <c r="T1174" s="43"/>
      <c r="U1174" s="43"/>
      <c r="V1174" s="41" t="s">
        <v>222</v>
      </c>
      <c r="W1174" s="22"/>
    </row>
    <row r="1175" ht="20.25" customHeight="1">
      <c r="A1175" s="12" t="s">
        <v>219</v>
      </c>
      <c r="B1175" s="51" t="s">
        <v>76</v>
      </c>
      <c r="C1175" s="84">
        <v>44867.0</v>
      </c>
      <c r="D1175" s="85" t="s">
        <v>229</v>
      </c>
      <c r="E1175" s="91" t="s">
        <v>262</v>
      </c>
      <c r="F1175" s="55" t="s">
        <v>108</v>
      </c>
      <c r="G1175" s="55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/>
      <c r="Q1175" s="43"/>
      <c r="R1175" s="43"/>
      <c r="S1175" s="43"/>
      <c r="T1175" s="43"/>
      <c r="U1175" s="43"/>
      <c r="V1175" s="41" t="s">
        <v>222</v>
      </c>
      <c r="W1175" s="22"/>
    </row>
    <row r="1176" ht="20.25" customHeight="1">
      <c r="A1176" s="12" t="s">
        <v>219</v>
      </c>
      <c r="B1176" s="51" t="s">
        <v>76</v>
      </c>
      <c r="C1176" s="84">
        <v>44867.0</v>
      </c>
      <c r="D1176" s="85" t="s">
        <v>229</v>
      </c>
      <c r="E1176" s="91" t="s">
        <v>263</v>
      </c>
      <c r="F1176" s="55" t="s">
        <v>108</v>
      </c>
      <c r="G1176" s="55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/>
      <c r="Q1176" s="43"/>
      <c r="R1176" s="43"/>
      <c r="S1176" s="43"/>
      <c r="T1176" s="43"/>
      <c r="U1176" s="43"/>
      <c r="V1176" s="41" t="s">
        <v>222</v>
      </c>
      <c r="W1176" s="22"/>
    </row>
    <row r="1177" ht="20.25" customHeight="1">
      <c r="A1177" s="12" t="s">
        <v>219</v>
      </c>
      <c r="B1177" s="51" t="s">
        <v>76</v>
      </c>
      <c r="C1177" s="84">
        <v>44867.0</v>
      </c>
      <c r="D1177" s="85" t="s">
        <v>229</v>
      </c>
      <c r="E1177" s="91" t="s">
        <v>264</v>
      </c>
      <c r="F1177" s="55" t="s">
        <v>108</v>
      </c>
      <c r="G1177" s="55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/>
      <c r="Q1177" s="43"/>
      <c r="R1177" s="43"/>
      <c r="S1177" s="43"/>
      <c r="T1177" s="43"/>
      <c r="U1177" s="43"/>
      <c r="V1177" s="41" t="s">
        <v>222</v>
      </c>
      <c r="W1177" s="22"/>
    </row>
    <row r="1178" ht="20.25" customHeight="1">
      <c r="A1178" s="12" t="s">
        <v>219</v>
      </c>
      <c r="B1178" s="51" t="s">
        <v>77</v>
      </c>
      <c r="C1178" s="84">
        <v>44874.0</v>
      </c>
      <c r="D1178" s="85" t="s">
        <v>220</v>
      </c>
      <c r="E1178" s="55" t="s">
        <v>221</v>
      </c>
      <c r="F1178" s="55" t="s">
        <v>27</v>
      </c>
      <c r="G1178" s="55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222</v>
      </c>
      <c r="W1178" s="22"/>
    </row>
    <row r="1179" ht="20.25" customHeight="1">
      <c r="A1179" s="12" t="s">
        <v>219</v>
      </c>
      <c r="B1179" s="51" t="s">
        <v>77</v>
      </c>
      <c r="C1179" s="84">
        <v>44874.0</v>
      </c>
      <c r="D1179" s="85" t="s">
        <v>220</v>
      </c>
      <c r="E1179" s="55" t="s">
        <v>223</v>
      </c>
      <c r="F1179" s="55" t="s">
        <v>27</v>
      </c>
      <c r="G1179" s="55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222</v>
      </c>
      <c r="W1179" s="22"/>
    </row>
    <row r="1180" ht="20.25" customHeight="1">
      <c r="A1180" s="12" t="s">
        <v>219</v>
      </c>
      <c r="B1180" s="51" t="s">
        <v>77</v>
      </c>
      <c r="C1180" s="84">
        <v>44874.0</v>
      </c>
      <c r="D1180" s="85" t="s">
        <v>220</v>
      </c>
      <c r="E1180" s="55" t="s">
        <v>224</v>
      </c>
      <c r="F1180" s="55" t="s">
        <v>27</v>
      </c>
      <c r="G1180" s="55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4">
        <v>8.3</v>
      </c>
      <c r="N1180" s="94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222</v>
      </c>
      <c r="W1180" s="22"/>
    </row>
    <row r="1181" ht="20.25" customHeight="1">
      <c r="A1181" s="12" t="s">
        <v>219</v>
      </c>
      <c r="B1181" s="51" t="s">
        <v>77</v>
      </c>
      <c r="C1181" s="84">
        <v>44874.0</v>
      </c>
      <c r="D1181" s="85" t="s">
        <v>220</v>
      </c>
      <c r="E1181" s="55" t="s">
        <v>225</v>
      </c>
      <c r="F1181" s="55" t="s">
        <v>27</v>
      </c>
      <c r="G1181" s="55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222</v>
      </c>
      <c r="W1181" s="22"/>
    </row>
    <row r="1182" ht="20.25" customHeight="1">
      <c r="A1182" s="12" t="s">
        <v>219</v>
      </c>
      <c r="B1182" s="51" t="s">
        <v>77</v>
      </c>
      <c r="C1182" s="84">
        <v>44874.0</v>
      </c>
      <c r="D1182" s="85" t="s">
        <v>220</v>
      </c>
      <c r="E1182" s="55" t="s">
        <v>226</v>
      </c>
      <c r="F1182" s="55" t="s">
        <v>27</v>
      </c>
      <c r="G1182" s="55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222</v>
      </c>
      <c r="W1182" s="22"/>
    </row>
    <row r="1183" ht="20.25" customHeight="1">
      <c r="A1183" s="12" t="s">
        <v>219</v>
      </c>
      <c r="B1183" s="51" t="s">
        <v>77</v>
      </c>
      <c r="C1183" s="84">
        <v>44874.0</v>
      </c>
      <c r="D1183" s="85" t="s">
        <v>220</v>
      </c>
      <c r="E1183" s="55" t="s">
        <v>227</v>
      </c>
      <c r="F1183" s="55" t="s">
        <v>27</v>
      </c>
      <c r="G1183" s="55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222</v>
      </c>
      <c r="W1183" s="22"/>
    </row>
    <row r="1184" ht="20.25" customHeight="1">
      <c r="A1184" s="12" t="s">
        <v>219</v>
      </c>
      <c r="B1184" s="51" t="s">
        <v>77</v>
      </c>
      <c r="C1184" s="84">
        <v>44874.0</v>
      </c>
      <c r="D1184" s="85" t="s">
        <v>220</v>
      </c>
      <c r="E1184" s="55" t="s">
        <v>228</v>
      </c>
      <c r="F1184" s="55" t="s">
        <v>27</v>
      </c>
      <c r="G1184" s="55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4">
        <v>9.4</v>
      </c>
      <c r="N1184" s="94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222</v>
      </c>
      <c r="W1184" s="22"/>
    </row>
    <row r="1185" ht="20.25" customHeight="1">
      <c r="A1185" s="12" t="s">
        <v>219</v>
      </c>
      <c r="B1185" s="51" t="s">
        <v>77</v>
      </c>
      <c r="C1185" s="84">
        <v>44874.0</v>
      </c>
      <c r="D1185" s="85" t="s">
        <v>229</v>
      </c>
      <c r="E1185" s="55" t="s">
        <v>230</v>
      </c>
      <c r="F1185" s="55" t="s">
        <v>108</v>
      </c>
      <c r="G1185" s="55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222</v>
      </c>
      <c r="W1185" s="22"/>
    </row>
    <row r="1186" ht="20.25" customHeight="1">
      <c r="A1186" s="12" t="s">
        <v>219</v>
      </c>
      <c r="B1186" s="51" t="s">
        <v>77</v>
      </c>
      <c r="C1186" s="84">
        <v>44874.0</v>
      </c>
      <c r="D1186" s="85" t="s">
        <v>229</v>
      </c>
      <c r="E1186" s="55" t="s">
        <v>231</v>
      </c>
      <c r="F1186" s="55" t="s">
        <v>108</v>
      </c>
      <c r="G1186" s="55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222</v>
      </c>
      <c r="W1186" s="22"/>
    </row>
    <row r="1187" ht="20.25" customHeight="1">
      <c r="A1187" s="12" t="s">
        <v>219</v>
      </c>
      <c r="B1187" s="51" t="s">
        <v>77</v>
      </c>
      <c r="C1187" s="84">
        <v>44874.0</v>
      </c>
      <c r="D1187" s="85" t="s">
        <v>229</v>
      </c>
      <c r="E1187" s="55" t="s">
        <v>232</v>
      </c>
      <c r="F1187" s="55" t="s">
        <v>108</v>
      </c>
      <c r="G1187" s="55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222</v>
      </c>
      <c r="W1187" s="22"/>
    </row>
    <row r="1188" ht="20.25" customHeight="1">
      <c r="A1188" s="12" t="s">
        <v>219</v>
      </c>
      <c r="B1188" s="51" t="s">
        <v>77</v>
      </c>
      <c r="C1188" s="84">
        <v>44874.0</v>
      </c>
      <c r="D1188" s="85" t="s">
        <v>229</v>
      </c>
      <c r="E1188" s="55" t="s">
        <v>233</v>
      </c>
      <c r="F1188" s="55" t="s">
        <v>108</v>
      </c>
      <c r="G1188" s="55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222</v>
      </c>
      <c r="W1188" s="22"/>
    </row>
    <row r="1189" ht="20.25" customHeight="1">
      <c r="A1189" s="12" t="s">
        <v>219</v>
      </c>
      <c r="B1189" s="51" t="s">
        <v>77</v>
      </c>
      <c r="C1189" s="84">
        <v>44874.0</v>
      </c>
      <c r="D1189" s="85" t="s">
        <v>229</v>
      </c>
      <c r="E1189" s="55" t="s">
        <v>234</v>
      </c>
      <c r="F1189" s="55" t="s">
        <v>108</v>
      </c>
      <c r="G1189" s="55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222</v>
      </c>
      <c r="W1189" s="22"/>
    </row>
    <row r="1190" ht="20.25" customHeight="1">
      <c r="A1190" s="12" t="s">
        <v>219</v>
      </c>
      <c r="B1190" s="51" t="s">
        <v>77</v>
      </c>
      <c r="C1190" s="84">
        <v>44874.0</v>
      </c>
      <c r="D1190" s="85" t="s">
        <v>229</v>
      </c>
      <c r="E1190" s="55" t="s">
        <v>235</v>
      </c>
      <c r="F1190" s="55" t="s">
        <v>108</v>
      </c>
      <c r="G1190" s="55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222</v>
      </c>
      <c r="W1190" s="22"/>
    </row>
    <row r="1191" ht="20.25" customHeight="1">
      <c r="A1191" s="12" t="s">
        <v>219</v>
      </c>
      <c r="B1191" s="51" t="s">
        <v>77</v>
      </c>
      <c r="C1191" s="84">
        <v>44874.0</v>
      </c>
      <c r="D1191" s="85" t="s">
        <v>229</v>
      </c>
      <c r="E1191" s="55" t="s">
        <v>236</v>
      </c>
      <c r="F1191" s="55" t="s">
        <v>108</v>
      </c>
      <c r="G1191" s="55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222</v>
      </c>
      <c r="W1191" s="22"/>
    </row>
    <row r="1192" ht="20.25" customHeight="1">
      <c r="A1192" s="12" t="s">
        <v>219</v>
      </c>
      <c r="B1192" s="51" t="s">
        <v>77</v>
      </c>
      <c r="C1192" s="84">
        <v>44874.0</v>
      </c>
      <c r="D1192" s="85" t="s">
        <v>220</v>
      </c>
      <c r="E1192" s="91" t="s">
        <v>237</v>
      </c>
      <c r="F1192" s="55" t="s">
        <v>27</v>
      </c>
      <c r="G1192" s="55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4">
        <v>10.5</v>
      </c>
      <c r="N1192" s="94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222</v>
      </c>
      <c r="W1192" s="22"/>
    </row>
    <row r="1193" ht="20.25" customHeight="1">
      <c r="A1193" s="12" t="s">
        <v>219</v>
      </c>
      <c r="B1193" s="51" t="s">
        <v>77</v>
      </c>
      <c r="C1193" s="84">
        <v>44874.0</v>
      </c>
      <c r="D1193" s="85" t="s">
        <v>220</v>
      </c>
      <c r="E1193" s="91" t="s">
        <v>238</v>
      </c>
      <c r="F1193" s="55" t="s">
        <v>27</v>
      </c>
      <c r="G1193" s="55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222</v>
      </c>
      <c r="W1193" s="22"/>
    </row>
    <row r="1194" ht="20.25" customHeight="1">
      <c r="A1194" s="12" t="s">
        <v>219</v>
      </c>
      <c r="B1194" s="51" t="s">
        <v>77</v>
      </c>
      <c r="C1194" s="84">
        <v>44874.0</v>
      </c>
      <c r="D1194" s="85" t="s">
        <v>220</v>
      </c>
      <c r="E1194" s="91" t="s">
        <v>239</v>
      </c>
      <c r="F1194" s="55" t="s">
        <v>27</v>
      </c>
      <c r="G1194" s="55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4">
        <v>9.6</v>
      </c>
      <c r="N1194" s="94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222</v>
      </c>
      <c r="W1194" s="22"/>
    </row>
    <row r="1195" ht="20.25" customHeight="1">
      <c r="A1195" s="12" t="s">
        <v>219</v>
      </c>
      <c r="B1195" s="51" t="s">
        <v>77</v>
      </c>
      <c r="C1195" s="84">
        <v>44874.0</v>
      </c>
      <c r="D1195" s="85" t="s">
        <v>220</v>
      </c>
      <c r="E1195" s="91" t="s">
        <v>240</v>
      </c>
      <c r="F1195" s="55" t="s">
        <v>27</v>
      </c>
      <c r="G1195" s="55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4">
        <v>9.1</v>
      </c>
      <c r="N1195" s="94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222</v>
      </c>
      <c r="W1195" s="22"/>
    </row>
    <row r="1196" ht="20.25" customHeight="1">
      <c r="A1196" s="12" t="s">
        <v>219</v>
      </c>
      <c r="B1196" s="51" t="s">
        <v>77</v>
      </c>
      <c r="C1196" s="84">
        <v>44874.0</v>
      </c>
      <c r="D1196" s="85" t="s">
        <v>220</v>
      </c>
      <c r="E1196" s="91" t="s">
        <v>241</v>
      </c>
      <c r="F1196" s="55" t="s">
        <v>27</v>
      </c>
      <c r="G1196" s="55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4">
        <v>9.5</v>
      </c>
      <c r="N1196" s="94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222</v>
      </c>
      <c r="W1196" s="22"/>
    </row>
    <row r="1197" ht="20.25" customHeight="1">
      <c r="A1197" s="12" t="s">
        <v>219</v>
      </c>
      <c r="B1197" s="51" t="s">
        <v>77</v>
      </c>
      <c r="C1197" s="84">
        <v>44874.0</v>
      </c>
      <c r="D1197" s="85" t="s">
        <v>220</v>
      </c>
      <c r="E1197" s="91" t="s">
        <v>242</v>
      </c>
      <c r="F1197" s="55" t="s">
        <v>27</v>
      </c>
      <c r="G1197" s="55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222</v>
      </c>
      <c r="W1197" s="22"/>
    </row>
    <row r="1198" ht="20.25" customHeight="1">
      <c r="A1198" s="12" t="s">
        <v>219</v>
      </c>
      <c r="B1198" s="51" t="s">
        <v>77</v>
      </c>
      <c r="C1198" s="84">
        <v>44874.0</v>
      </c>
      <c r="D1198" s="85" t="s">
        <v>220</v>
      </c>
      <c r="E1198" s="91" t="s">
        <v>243</v>
      </c>
      <c r="F1198" s="55" t="s">
        <v>27</v>
      </c>
      <c r="G1198" s="55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4">
        <v>6.1</v>
      </c>
      <c r="N1198" s="94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222</v>
      </c>
      <c r="W1198" s="22"/>
    </row>
    <row r="1199" ht="20.25" customHeight="1">
      <c r="A1199" s="12" t="s">
        <v>219</v>
      </c>
      <c r="B1199" s="51" t="s">
        <v>77</v>
      </c>
      <c r="C1199" s="84">
        <v>44874.0</v>
      </c>
      <c r="D1199" s="85" t="s">
        <v>229</v>
      </c>
      <c r="E1199" s="91" t="s">
        <v>244</v>
      </c>
      <c r="F1199" s="55" t="s">
        <v>108</v>
      </c>
      <c r="G1199" s="55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222</v>
      </c>
      <c r="W1199" s="22"/>
    </row>
    <row r="1200" ht="20.25" customHeight="1">
      <c r="A1200" s="12" t="s">
        <v>219</v>
      </c>
      <c r="B1200" s="51" t="s">
        <v>77</v>
      </c>
      <c r="C1200" s="84">
        <v>44874.0</v>
      </c>
      <c r="D1200" s="85" t="s">
        <v>229</v>
      </c>
      <c r="E1200" s="91" t="s">
        <v>245</v>
      </c>
      <c r="F1200" s="55" t="s">
        <v>108</v>
      </c>
      <c r="G1200" s="55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222</v>
      </c>
      <c r="W1200" s="22"/>
    </row>
    <row r="1201" ht="20.25" customHeight="1">
      <c r="A1201" s="12" t="s">
        <v>219</v>
      </c>
      <c r="B1201" s="51" t="s">
        <v>77</v>
      </c>
      <c r="C1201" s="84">
        <v>44874.0</v>
      </c>
      <c r="D1201" s="85" t="s">
        <v>229</v>
      </c>
      <c r="E1201" s="91" t="s">
        <v>246</v>
      </c>
      <c r="F1201" s="55" t="s">
        <v>108</v>
      </c>
      <c r="G1201" s="55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222</v>
      </c>
      <c r="W1201" s="22"/>
    </row>
    <row r="1202" ht="20.25" customHeight="1">
      <c r="A1202" s="12" t="s">
        <v>219</v>
      </c>
      <c r="B1202" s="51" t="s">
        <v>77</v>
      </c>
      <c r="C1202" s="84">
        <v>44874.0</v>
      </c>
      <c r="D1202" s="85" t="s">
        <v>229</v>
      </c>
      <c r="E1202" s="91" t="s">
        <v>247</v>
      </c>
      <c r="F1202" s="55" t="s">
        <v>108</v>
      </c>
      <c r="G1202" s="55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222</v>
      </c>
      <c r="W1202" s="22"/>
    </row>
    <row r="1203" ht="20.25" customHeight="1">
      <c r="A1203" s="12" t="s">
        <v>219</v>
      </c>
      <c r="B1203" s="51" t="s">
        <v>77</v>
      </c>
      <c r="C1203" s="84">
        <v>44874.0</v>
      </c>
      <c r="D1203" s="85" t="s">
        <v>229</v>
      </c>
      <c r="E1203" s="91" t="s">
        <v>248</v>
      </c>
      <c r="F1203" s="55" t="s">
        <v>108</v>
      </c>
      <c r="G1203" s="55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222</v>
      </c>
      <c r="W1203" s="22"/>
    </row>
    <row r="1204" ht="20.25" customHeight="1">
      <c r="A1204" s="12" t="s">
        <v>219</v>
      </c>
      <c r="B1204" s="51" t="s">
        <v>77</v>
      </c>
      <c r="C1204" s="84">
        <v>44874.0</v>
      </c>
      <c r="D1204" s="85" t="s">
        <v>229</v>
      </c>
      <c r="E1204" s="91" t="s">
        <v>249</v>
      </c>
      <c r="F1204" s="55" t="s">
        <v>108</v>
      </c>
      <c r="G1204" s="55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222</v>
      </c>
      <c r="W1204" s="22"/>
    </row>
    <row r="1205" ht="20.25" customHeight="1">
      <c r="A1205" s="12" t="s">
        <v>219</v>
      </c>
      <c r="B1205" s="51" t="s">
        <v>77</v>
      </c>
      <c r="C1205" s="84">
        <v>44874.0</v>
      </c>
      <c r="D1205" s="85" t="s">
        <v>229</v>
      </c>
      <c r="E1205" s="91" t="s">
        <v>250</v>
      </c>
      <c r="F1205" s="55" t="s">
        <v>108</v>
      </c>
      <c r="G1205" s="55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222</v>
      </c>
      <c r="W1205" s="22"/>
    </row>
    <row r="1206" ht="20.25" customHeight="1">
      <c r="A1206" s="12" t="s">
        <v>219</v>
      </c>
      <c r="B1206" s="51" t="s">
        <v>77</v>
      </c>
      <c r="C1206" s="84">
        <v>44874.0</v>
      </c>
      <c r="D1206" s="85" t="s">
        <v>220</v>
      </c>
      <c r="E1206" s="91" t="s">
        <v>251</v>
      </c>
      <c r="F1206" s="55" t="s">
        <v>27</v>
      </c>
      <c r="G1206" s="55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4">
        <v>8.0</v>
      </c>
      <c r="N1206" s="94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222</v>
      </c>
      <c r="W1206" s="22"/>
    </row>
    <row r="1207" ht="20.25" customHeight="1">
      <c r="A1207" s="12" t="s">
        <v>219</v>
      </c>
      <c r="B1207" s="51" t="s">
        <v>77</v>
      </c>
      <c r="C1207" s="84">
        <v>44874.0</v>
      </c>
      <c r="D1207" s="85" t="s">
        <v>220</v>
      </c>
      <c r="E1207" s="91" t="s">
        <v>252</v>
      </c>
      <c r="F1207" s="55" t="s">
        <v>27</v>
      </c>
      <c r="G1207" s="55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4">
        <v>8.0</v>
      </c>
      <c r="N1207" s="94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222</v>
      </c>
      <c r="W1207" s="22"/>
    </row>
    <row r="1208" ht="20.25" customHeight="1">
      <c r="A1208" s="12" t="s">
        <v>219</v>
      </c>
      <c r="B1208" s="51" t="s">
        <v>77</v>
      </c>
      <c r="C1208" s="84">
        <v>44874.0</v>
      </c>
      <c r="D1208" s="85" t="s">
        <v>220</v>
      </c>
      <c r="E1208" s="91" t="s">
        <v>253</v>
      </c>
      <c r="F1208" s="55" t="s">
        <v>27</v>
      </c>
      <c r="G1208" s="55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4">
        <v>6.5</v>
      </c>
      <c r="N1208" s="94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222</v>
      </c>
      <c r="W1208" s="22"/>
    </row>
    <row r="1209" ht="20.25" customHeight="1">
      <c r="A1209" s="12" t="s">
        <v>219</v>
      </c>
      <c r="B1209" s="51" t="s">
        <v>77</v>
      </c>
      <c r="C1209" s="84">
        <v>44874.0</v>
      </c>
      <c r="D1209" s="85" t="s">
        <v>220</v>
      </c>
      <c r="E1209" s="91" t="s">
        <v>254</v>
      </c>
      <c r="F1209" s="55" t="s">
        <v>27</v>
      </c>
      <c r="G1209" s="55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4">
        <v>6.1</v>
      </c>
      <c r="N1209" s="94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222</v>
      </c>
      <c r="W1209" s="22"/>
    </row>
    <row r="1210" ht="20.25" customHeight="1">
      <c r="A1210" s="12" t="s">
        <v>219</v>
      </c>
      <c r="B1210" s="51" t="s">
        <v>77</v>
      </c>
      <c r="C1210" s="84">
        <v>44874.0</v>
      </c>
      <c r="D1210" s="85" t="s">
        <v>220</v>
      </c>
      <c r="E1210" s="91" t="s">
        <v>255</v>
      </c>
      <c r="F1210" s="55" t="s">
        <v>27</v>
      </c>
      <c r="G1210" s="55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4">
        <v>5.2</v>
      </c>
      <c r="N1210" s="94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222</v>
      </c>
      <c r="W1210" s="22"/>
    </row>
    <row r="1211" ht="20.25" customHeight="1">
      <c r="A1211" s="12" t="s">
        <v>219</v>
      </c>
      <c r="B1211" s="51" t="s">
        <v>77</v>
      </c>
      <c r="C1211" s="84">
        <v>44874.0</v>
      </c>
      <c r="D1211" s="85" t="s">
        <v>220</v>
      </c>
      <c r="E1211" s="91" t="s">
        <v>256</v>
      </c>
      <c r="F1211" s="55" t="s">
        <v>27</v>
      </c>
      <c r="G1211" s="55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4">
        <v>7.0</v>
      </c>
      <c r="N1211" s="94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222</v>
      </c>
      <c r="W1211" s="22"/>
    </row>
    <row r="1212" ht="20.25" customHeight="1">
      <c r="A1212" s="12" t="s">
        <v>219</v>
      </c>
      <c r="B1212" s="51" t="s">
        <v>77</v>
      </c>
      <c r="C1212" s="84">
        <v>44874.0</v>
      </c>
      <c r="D1212" s="85" t="s">
        <v>220</v>
      </c>
      <c r="E1212" s="91" t="s">
        <v>257</v>
      </c>
      <c r="F1212" s="55" t="s">
        <v>27</v>
      </c>
      <c r="G1212" s="55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4">
        <v>7.4</v>
      </c>
      <c r="N1212" s="94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222</v>
      </c>
      <c r="W1212" s="22"/>
    </row>
    <row r="1213" ht="20.25" customHeight="1">
      <c r="A1213" s="12" t="s">
        <v>219</v>
      </c>
      <c r="B1213" s="51" t="s">
        <v>77</v>
      </c>
      <c r="C1213" s="84">
        <v>44874.0</v>
      </c>
      <c r="D1213" s="85" t="s">
        <v>229</v>
      </c>
      <c r="E1213" s="91" t="s">
        <v>258</v>
      </c>
      <c r="F1213" s="55" t="s">
        <v>108</v>
      </c>
      <c r="G1213" s="55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222</v>
      </c>
      <c r="W1213" s="22"/>
    </row>
    <row r="1214" ht="20.25" customHeight="1">
      <c r="A1214" s="12" t="s">
        <v>219</v>
      </c>
      <c r="B1214" s="51" t="s">
        <v>77</v>
      </c>
      <c r="C1214" s="84">
        <v>44874.0</v>
      </c>
      <c r="D1214" s="85" t="s">
        <v>229</v>
      </c>
      <c r="E1214" s="91" t="s">
        <v>259</v>
      </c>
      <c r="F1214" s="55" t="s">
        <v>108</v>
      </c>
      <c r="G1214" s="55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222</v>
      </c>
      <c r="W1214" s="22"/>
    </row>
    <row r="1215" ht="20.25" customHeight="1">
      <c r="A1215" s="12" t="s">
        <v>219</v>
      </c>
      <c r="B1215" s="51" t="s">
        <v>77</v>
      </c>
      <c r="C1215" s="84">
        <v>44874.0</v>
      </c>
      <c r="D1215" s="85" t="s">
        <v>229</v>
      </c>
      <c r="E1215" s="91" t="s">
        <v>260</v>
      </c>
      <c r="F1215" s="55" t="s">
        <v>108</v>
      </c>
      <c r="G1215" s="55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222</v>
      </c>
      <c r="W1215" s="22"/>
    </row>
    <row r="1216" ht="20.25" customHeight="1">
      <c r="A1216" s="12" t="s">
        <v>219</v>
      </c>
      <c r="B1216" s="51" t="s">
        <v>77</v>
      </c>
      <c r="C1216" s="84">
        <v>44874.0</v>
      </c>
      <c r="D1216" s="85" t="s">
        <v>229</v>
      </c>
      <c r="E1216" s="91" t="s">
        <v>261</v>
      </c>
      <c r="F1216" s="55" t="s">
        <v>108</v>
      </c>
      <c r="G1216" s="55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222</v>
      </c>
      <c r="W1216" s="22"/>
    </row>
    <row r="1217" ht="20.25" customHeight="1">
      <c r="A1217" s="12" t="s">
        <v>219</v>
      </c>
      <c r="B1217" s="51" t="s">
        <v>77</v>
      </c>
      <c r="C1217" s="84">
        <v>44874.0</v>
      </c>
      <c r="D1217" s="85" t="s">
        <v>229</v>
      </c>
      <c r="E1217" s="91" t="s">
        <v>262</v>
      </c>
      <c r="F1217" s="55" t="s">
        <v>108</v>
      </c>
      <c r="G1217" s="55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222</v>
      </c>
      <c r="W1217" s="22"/>
    </row>
    <row r="1218" ht="20.25" customHeight="1">
      <c r="A1218" s="12" t="s">
        <v>219</v>
      </c>
      <c r="B1218" s="51" t="s">
        <v>77</v>
      </c>
      <c r="C1218" s="84">
        <v>44874.0</v>
      </c>
      <c r="D1218" s="85" t="s">
        <v>229</v>
      </c>
      <c r="E1218" s="91" t="s">
        <v>263</v>
      </c>
      <c r="F1218" s="55" t="s">
        <v>108</v>
      </c>
      <c r="G1218" s="55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222</v>
      </c>
      <c r="W1218" s="22"/>
    </row>
    <row r="1219" ht="20.25" customHeight="1">
      <c r="A1219" s="12" t="s">
        <v>219</v>
      </c>
      <c r="B1219" s="51" t="s">
        <v>77</v>
      </c>
      <c r="C1219" s="84">
        <v>44874.0</v>
      </c>
      <c r="D1219" s="85" t="s">
        <v>229</v>
      </c>
      <c r="E1219" s="91" t="s">
        <v>264</v>
      </c>
      <c r="F1219" s="55" t="s">
        <v>108</v>
      </c>
      <c r="G1219" s="55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222</v>
      </c>
      <c r="W1219" s="22"/>
    </row>
    <row r="1220" ht="20.25" customHeight="1">
      <c r="A1220" s="12" t="s">
        <v>219</v>
      </c>
      <c r="B1220" s="51" t="s">
        <v>78</v>
      </c>
      <c r="C1220" s="84">
        <v>44889.0</v>
      </c>
      <c r="D1220" s="85" t="s">
        <v>220</v>
      </c>
      <c r="E1220" s="55" t="s">
        <v>221</v>
      </c>
      <c r="F1220" s="55" t="s">
        <v>27</v>
      </c>
      <c r="G1220" s="55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4">
        <v>13.0</v>
      </c>
      <c r="N1220" s="94">
        <v>8.0</v>
      </c>
      <c r="O1220" s="43">
        <f>70.359+6.921+1.283</f>
        <v>78.563</v>
      </c>
      <c r="P1220" s="43">
        <v>33.3</v>
      </c>
      <c r="Q1220" s="43">
        <v>25.15</v>
      </c>
      <c r="R1220" s="46">
        <v>1.46</v>
      </c>
      <c r="S1220" s="46">
        <v>20.8</v>
      </c>
      <c r="T1220" s="46">
        <v>12.85</v>
      </c>
      <c r="U1220" s="46">
        <v>0.62</v>
      </c>
      <c r="V1220" s="41" t="s">
        <v>222</v>
      </c>
      <c r="W1220" s="22"/>
    </row>
    <row r="1221" ht="20.25" customHeight="1">
      <c r="A1221" s="12" t="s">
        <v>219</v>
      </c>
      <c r="B1221" s="51" t="s">
        <v>78</v>
      </c>
      <c r="C1221" s="84">
        <v>44889.0</v>
      </c>
      <c r="D1221" s="85" t="s">
        <v>220</v>
      </c>
      <c r="E1221" s="55" t="s">
        <v>223</v>
      </c>
      <c r="F1221" s="55" t="s">
        <v>27</v>
      </c>
      <c r="G1221" s="55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4">
        <v>10.5</v>
      </c>
      <c r="N1221" s="94">
        <v>8.5</v>
      </c>
      <c r="O1221" s="43">
        <f>46.827+5.97+2.441+0.613</f>
        <v>55.851</v>
      </c>
      <c r="P1221" s="43">
        <v>26.9</v>
      </c>
      <c r="Q1221" s="43">
        <v>17.5</v>
      </c>
      <c r="R1221" s="46">
        <v>1.19</v>
      </c>
      <c r="S1221" s="46">
        <v>19.5</v>
      </c>
      <c r="T1221" s="46">
        <v>10.88</v>
      </c>
      <c r="U1221" s="46">
        <v>0.49</v>
      </c>
      <c r="V1221" s="41" t="s">
        <v>222</v>
      </c>
      <c r="W1221" s="22"/>
    </row>
    <row r="1222" ht="20.25" customHeight="1">
      <c r="A1222" s="12" t="s">
        <v>219</v>
      </c>
      <c r="B1222" s="51" t="s">
        <v>78</v>
      </c>
      <c r="C1222" s="84">
        <v>44889.0</v>
      </c>
      <c r="D1222" s="85" t="s">
        <v>220</v>
      </c>
      <c r="E1222" s="55" t="s">
        <v>224</v>
      </c>
      <c r="F1222" s="55" t="s">
        <v>27</v>
      </c>
      <c r="G1222" s="55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4">
        <v>10.0</v>
      </c>
      <c r="N1222" s="94">
        <v>7.2</v>
      </c>
      <c r="O1222" s="43">
        <f>43.564+5.382+2.74+0.87+1.141</f>
        <v>53.697</v>
      </c>
      <c r="P1222" s="43">
        <v>25.0</v>
      </c>
      <c r="Q1222" s="43">
        <v>16.13</v>
      </c>
      <c r="R1222" s="46">
        <v>0.99</v>
      </c>
      <c r="S1222" s="46">
        <v>17.2</v>
      </c>
      <c r="T1222" s="46">
        <v>9.62</v>
      </c>
      <c r="U1222" s="46">
        <v>0.41</v>
      </c>
      <c r="V1222" s="41" t="s">
        <v>222</v>
      </c>
      <c r="W1222" s="22"/>
    </row>
    <row r="1223" ht="20.25" customHeight="1">
      <c r="A1223" s="12" t="s">
        <v>219</v>
      </c>
      <c r="B1223" s="51" t="s">
        <v>78</v>
      </c>
      <c r="C1223" s="84">
        <v>44889.0</v>
      </c>
      <c r="D1223" s="85" t="s">
        <v>220</v>
      </c>
      <c r="E1223" s="55" t="s">
        <v>225</v>
      </c>
      <c r="F1223" s="55" t="s">
        <v>27</v>
      </c>
      <c r="G1223" s="55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4">
        <v>11.5</v>
      </c>
      <c r="N1223" s="94">
        <v>8.0</v>
      </c>
      <c r="O1223" s="43">
        <f>53.854+3.722+0.416+0.33</f>
        <v>58.322</v>
      </c>
      <c r="P1223" s="43">
        <v>23.5</v>
      </c>
      <c r="Q1223" s="43">
        <v>12.39</v>
      </c>
      <c r="R1223" s="46">
        <v>0.83</v>
      </c>
      <c r="S1223" s="46">
        <v>39.5</v>
      </c>
      <c r="T1223" s="46">
        <v>17.74</v>
      </c>
      <c r="U1223" s="46">
        <v>0.81</v>
      </c>
      <c r="V1223" s="41" t="s">
        <v>222</v>
      </c>
      <c r="W1223" s="22"/>
    </row>
    <row r="1224" ht="20.25" customHeight="1">
      <c r="A1224" s="12" t="s">
        <v>219</v>
      </c>
      <c r="B1224" s="51" t="s">
        <v>78</v>
      </c>
      <c r="C1224" s="84">
        <v>44889.0</v>
      </c>
      <c r="D1224" s="85" t="s">
        <v>220</v>
      </c>
      <c r="E1224" s="55" t="s">
        <v>226</v>
      </c>
      <c r="F1224" s="55" t="s">
        <v>27</v>
      </c>
      <c r="G1224" s="55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4">
        <v>11.8</v>
      </c>
      <c r="N1224" s="94">
        <v>8.0</v>
      </c>
      <c r="O1224" s="43">
        <f>92.779+3.861</f>
        <v>96.64</v>
      </c>
      <c r="P1224" s="43">
        <v>21.6</v>
      </c>
      <c r="Q1224" s="43">
        <v>23.13</v>
      </c>
      <c r="R1224" s="46">
        <v>1.53</v>
      </c>
      <c r="S1224" s="46">
        <v>26.6</v>
      </c>
      <c r="T1224" s="46">
        <v>13.14</v>
      </c>
      <c r="U1224" s="46">
        <v>0.63</v>
      </c>
      <c r="V1224" s="41" t="s">
        <v>222</v>
      </c>
      <c r="W1224" s="22"/>
    </row>
    <row r="1225" ht="20.25" customHeight="1">
      <c r="A1225" s="12" t="s">
        <v>219</v>
      </c>
      <c r="B1225" s="51" t="s">
        <v>78</v>
      </c>
      <c r="C1225" s="84">
        <v>44889.0</v>
      </c>
      <c r="D1225" s="85" t="s">
        <v>220</v>
      </c>
      <c r="E1225" s="55" t="s">
        <v>227</v>
      </c>
      <c r="F1225" s="55" t="s">
        <v>27</v>
      </c>
      <c r="G1225" s="55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4">
        <v>10.0</v>
      </c>
      <c r="N1225" s="94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6">
        <v>1.04</v>
      </c>
      <c r="S1225" s="46">
        <v>30.2</v>
      </c>
      <c r="T1225" s="46">
        <v>11.84</v>
      </c>
      <c r="U1225" s="46">
        <v>0.49</v>
      </c>
      <c r="V1225" s="41" t="s">
        <v>222</v>
      </c>
      <c r="W1225" s="22"/>
    </row>
    <row r="1226" ht="20.25" customHeight="1">
      <c r="A1226" s="12" t="s">
        <v>219</v>
      </c>
      <c r="B1226" s="51" t="s">
        <v>78</v>
      </c>
      <c r="C1226" s="84">
        <v>44889.0</v>
      </c>
      <c r="D1226" s="85" t="s">
        <v>220</v>
      </c>
      <c r="E1226" s="55" t="s">
        <v>228</v>
      </c>
      <c r="F1226" s="55" t="s">
        <v>27</v>
      </c>
      <c r="G1226" s="55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4">
        <v>12.0</v>
      </c>
      <c r="N1226" s="94">
        <v>9.0</v>
      </c>
      <c r="O1226" s="43">
        <f>65.589+3.596+0.388</f>
        <v>69.573</v>
      </c>
      <c r="P1226" s="43">
        <v>25.9</v>
      </c>
      <c r="Q1226" s="43">
        <v>14.22</v>
      </c>
      <c r="R1226" s="46">
        <v>1.15</v>
      </c>
      <c r="S1226" s="46">
        <v>31.1</v>
      </c>
      <c r="T1226" s="46">
        <v>14.32</v>
      </c>
      <c r="U1226" s="46">
        <v>0.6</v>
      </c>
      <c r="V1226" s="41" t="s">
        <v>222</v>
      </c>
      <c r="W1226" s="22"/>
    </row>
    <row r="1227" ht="20.25" customHeight="1">
      <c r="A1227" s="12" t="s">
        <v>219</v>
      </c>
      <c r="B1227" s="51" t="s">
        <v>78</v>
      </c>
      <c r="C1227" s="84">
        <v>44889.0</v>
      </c>
      <c r="D1227" s="85" t="s">
        <v>229</v>
      </c>
      <c r="E1227" s="55" t="s">
        <v>230</v>
      </c>
      <c r="F1227" s="55" t="s">
        <v>108</v>
      </c>
      <c r="G1227" s="55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6">
        <v>0.06</v>
      </c>
      <c r="S1227" s="46">
        <v>3.2</v>
      </c>
      <c r="T1227" s="46">
        <v>0.09</v>
      </c>
      <c r="U1227" s="46">
        <v>0.0</v>
      </c>
      <c r="V1227" s="41" t="s">
        <v>222</v>
      </c>
      <c r="W1227" s="22"/>
    </row>
    <row r="1228" ht="20.25" customHeight="1">
      <c r="A1228" s="12" t="s">
        <v>219</v>
      </c>
      <c r="B1228" s="51" t="s">
        <v>78</v>
      </c>
      <c r="C1228" s="84">
        <v>44889.0</v>
      </c>
      <c r="D1228" s="85" t="s">
        <v>229</v>
      </c>
      <c r="E1228" s="55" t="s">
        <v>231</v>
      </c>
      <c r="F1228" s="55" t="s">
        <v>108</v>
      </c>
      <c r="G1228" s="55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6">
        <v>0.08</v>
      </c>
      <c r="S1228" s="46">
        <v>3.6</v>
      </c>
      <c r="T1228" s="46">
        <v>0.12</v>
      </c>
      <c r="U1228" s="46">
        <v>0.0</v>
      </c>
      <c r="V1228" s="41" t="s">
        <v>222</v>
      </c>
      <c r="W1228" s="22"/>
    </row>
    <row r="1229" ht="20.25" customHeight="1">
      <c r="A1229" s="12" t="s">
        <v>219</v>
      </c>
      <c r="B1229" s="51" t="s">
        <v>78</v>
      </c>
      <c r="C1229" s="84">
        <v>44889.0</v>
      </c>
      <c r="D1229" s="85" t="s">
        <v>229</v>
      </c>
      <c r="E1229" s="55" t="s">
        <v>232</v>
      </c>
      <c r="F1229" s="55" t="s">
        <v>108</v>
      </c>
      <c r="G1229" s="55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6">
        <v>0.09</v>
      </c>
      <c r="S1229" s="46">
        <v>6.7</v>
      </c>
      <c r="T1229" s="46">
        <v>0.1</v>
      </c>
      <c r="U1229" s="46">
        <v>0.01</v>
      </c>
      <c r="V1229" s="41" t="s">
        <v>222</v>
      </c>
      <c r="W1229" s="22"/>
    </row>
    <row r="1230" ht="20.25" customHeight="1">
      <c r="A1230" s="12" t="s">
        <v>219</v>
      </c>
      <c r="B1230" s="51" t="s">
        <v>78</v>
      </c>
      <c r="C1230" s="84">
        <v>44889.0</v>
      </c>
      <c r="D1230" s="85" t="s">
        <v>229</v>
      </c>
      <c r="E1230" s="55" t="s">
        <v>233</v>
      </c>
      <c r="F1230" s="55" t="s">
        <v>108</v>
      </c>
      <c r="G1230" s="55" t="s">
        <v>28</v>
      </c>
      <c r="H1230" s="99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6">
        <v>0.16</v>
      </c>
      <c r="S1230" s="46">
        <v>4.7</v>
      </c>
      <c r="T1230" s="46">
        <v>0.09</v>
      </c>
      <c r="U1230" s="46">
        <v>0.0</v>
      </c>
      <c r="V1230" s="41" t="s">
        <v>222</v>
      </c>
      <c r="W1230" s="22"/>
    </row>
    <row r="1231" ht="20.25" customHeight="1">
      <c r="A1231" s="12" t="s">
        <v>219</v>
      </c>
      <c r="B1231" s="51" t="s">
        <v>78</v>
      </c>
      <c r="C1231" s="84">
        <v>44889.0</v>
      </c>
      <c r="D1231" s="85" t="s">
        <v>229</v>
      </c>
      <c r="E1231" s="55" t="s">
        <v>234</v>
      </c>
      <c r="F1231" s="55" t="s">
        <v>108</v>
      </c>
      <c r="G1231" s="55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6">
        <v>0.1</v>
      </c>
      <c r="S1231" s="46">
        <v>4.3</v>
      </c>
      <c r="T1231" s="46">
        <v>0.16</v>
      </c>
      <c r="U1231" s="46">
        <v>0.03</v>
      </c>
      <c r="V1231" s="41" t="s">
        <v>222</v>
      </c>
      <c r="W1231" s="22"/>
    </row>
    <row r="1232" ht="20.25" customHeight="1">
      <c r="A1232" s="12" t="s">
        <v>219</v>
      </c>
      <c r="B1232" s="51" t="s">
        <v>78</v>
      </c>
      <c r="C1232" s="84">
        <v>44889.0</v>
      </c>
      <c r="D1232" s="85" t="s">
        <v>229</v>
      </c>
      <c r="E1232" s="55" t="s">
        <v>235</v>
      </c>
      <c r="F1232" s="55" t="s">
        <v>108</v>
      </c>
      <c r="G1232" s="55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6">
        <v>0.1</v>
      </c>
      <c r="S1232" s="46">
        <v>3.6</v>
      </c>
      <c r="T1232" s="46">
        <v>0.07</v>
      </c>
      <c r="U1232" s="46">
        <v>0.0</v>
      </c>
      <c r="V1232" s="41" t="s">
        <v>222</v>
      </c>
      <c r="W1232" s="22"/>
    </row>
    <row r="1233" ht="20.25" customHeight="1">
      <c r="A1233" s="12" t="s">
        <v>219</v>
      </c>
      <c r="B1233" s="51" t="s">
        <v>78</v>
      </c>
      <c r="C1233" s="84">
        <v>44889.0</v>
      </c>
      <c r="D1233" s="85" t="s">
        <v>229</v>
      </c>
      <c r="E1233" s="55" t="s">
        <v>236</v>
      </c>
      <c r="F1233" s="55" t="s">
        <v>108</v>
      </c>
      <c r="G1233" s="55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6">
        <v>0.08</v>
      </c>
      <c r="S1233" s="46">
        <v>4.2</v>
      </c>
      <c r="T1233" s="46">
        <v>0.09</v>
      </c>
      <c r="U1233" s="46">
        <v>0.0</v>
      </c>
      <c r="V1233" s="41" t="s">
        <v>222</v>
      </c>
      <c r="W1233" s="22"/>
    </row>
    <row r="1234" ht="20.25" customHeight="1">
      <c r="A1234" s="12" t="s">
        <v>219</v>
      </c>
      <c r="B1234" s="51" t="s">
        <v>78</v>
      </c>
      <c r="C1234" s="84">
        <v>44889.0</v>
      </c>
      <c r="D1234" s="85" t="s">
        <v>220</v>
      </c>
      <c r="E1234" s="91" t="s">
        <v>237</v>
      </c>
      <c r="F1234" s="55" t="s">
        <v>27</v>
      </c>
      <c r="G1234" s="55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4">
        <v>9.5</v>
      </c>
      <c r="N1234" s="94">
        <v>7.0</v>
      </c>
      <c r="O1234" s="43">
        <f>48.556+3.435+1.132</f>
        <v>53.123</v>
      </c>
      <c r="P1234" s="43">
        <v>27.7</v>
      </c>
      <c r="Q1234" s="43">
        <v>8.35</v>
      </c>
      <c r="R1234" s="46">
        <v>0.81</v>
      </c>
      <c r="S1234" s="46">
        <v>13.8</v>
      </c>
      <c r="T1234" s="46">
        <v>6.07</v>
      </c>
      <c r="U1234" s="46">
        <v>0.41</v>
      </c>
      <c r="V1234" s="41" t="s">
        <v>222</v>
      </c>
      <c r="W1234" s="22"/>
    </row>
    <row r="1235" ht="20.25" customHeight="1">
      <c r="A1235" s="12" t="s">
        <v>219</v>
      </c>
      <c r="B1235" s="51" t="s">
        <v>78</v>
      </c>
      <c r="C1235" s="84">
        <v>44889.0</v>
      </c>
      <c r="D1235" s="85" t="s">
        <v>220</v>
      </c>
      <c r="E1235" s="91" t="s">
        <v>238</v>
      </c>
      <c r="F1235" s="55" t="s">
        <v>27</v>
      </c>
      <c r="G1235" s="55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4">
        <v>9.6</v>
      </c>
      <c r="N1235" s="94">
        <v>8.1</v>
      </c>
      <c r="O1235" s="43">
        <f>66.118+4.185</f>
        <v>70.303</v>
      </c>
      <c r="P1235" s="43">
        <v>27.0</v>
      </c>
      <c r="Q1235" s="43">
        <v>7.05</v>
      </c>
      <c r="R1235" s="46">
        <v>0.71</v>
      </c>
      <c r="S1235" s="46">
        <v>24.3</v>
      </c>
      <c r="T1235" s="46">
        <v>7.59</v>
      </c>
      <c r="U1235" s="46">
        <v>0.47</v>
      </c>
      <c r="V1235" s="41" t="s">
        <v>222</v>
      </c>
      <c r="W1235" s="22"/>
    </row>
    <row r="1236" ht="20.25" customHeight="1">
      <c r="A1236" s="12" t="s">
        <v>219</v>
      </c>
      <c r="B1236" s="51" t="s">
        <v>78</v>
      </c>
      <c r="C1236" s="84">
        <v>44889.0</v>
      </c>
      <c r="D1236" s="85" t="s">
        <v>220</v>
      </c>
      <c r="E1236" s="91" t="s">
        <v>239</v>
      </c>
      <c r="F1236" s="55" t="s">
        <v>27</v>
      </c>
      <c r="G1236" s="55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4">
        <v>10.0</v>
      </c>
      <c r="N1236" s="94">
        <v>6.2</v>
      </c>
      <c r="O1236" s="43">
        <v>48.499</v>
      </c>
      <c r="P1236" s="43">
        <v>24.8</v>
      </c>
      <c r="Q1236" s="43">
        <v>8.35</v>
      </c>
      <c r="R1236" s="46">
        <v>0.95</v>
      </c>
      <c r="S1236" s="46">
        <v>20.0</v>
      </c>
      <c r="T1236" s="46">
        <v>7.3</v>
      </c>
      <c r="U1236" s="46">
        <v>0.43</v>
      </c>
      <c r="V1236" s="41" t="s">
        <v>222</v>
      </c>
      <c r="W1236" s="22"/>
    </row>
    <row r="1237" ht="20.25" customHeight="1">
      <c r="A1237" s="12" t="s">
        <v>219</v>
      </c>
      <c r="B1237" s="51" t="s">
        <v>78</v>
      </c>
      <c r="C1237" s="84">
        <v>44889.0</v>
      </c>
      <c r="D1237" s="85" t="s">
        <v>220</v>
      </c>
      <c r="E1237" s="91" t="s">
        <v>240</v>
      </c>
      <c r="F1237" s="55" t="s">
        <v>27</v>
      </c>
      <c r="G1237" s="55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4">
        <v>10.6</v>
      </c>
      <c r="N1237" s="94">
        <v>6.6</v>
      </c>
      <c r="O1237" s="43">
        <f>48.477+2.939</f>
        <v>51.416</v>
      </c>
      <c r="P1237" s="43">
        <v>32.1</v>
      </c>
      <c r="Q1237" s="43">
        <v>4.33</v>
      </c>
      <c r="R1237" s="46">
        <v>0.92</v>
      </c>
      <c r="S1237" s="46">
        <v>20.4</v>
      </c>
      <c r="T1237" s="46">
        <v>6.59</v>
      </c>
      <c r="U1237" s="46">
        <v>0.69</v>
      </c>
      <c r="V1237" s="41" t="s">
        <v>222</v>
      </c>
      <c r="W1237" s="22"/>
    </row>
    <row r="1238" ht="20.25" customHeight="1">
      <c r="A1238" s="12" t="s">
        <v>219</v>
      </c>
      <c r="B1238" s="51" t="s">
        <v>78</v>
      </c>
      <c r="C1238" s="84">
        <v>44889.0</v>
      </c>
      <c r="D1238" s="85" t="s">
        <v>220</v>
      </c>
      <c r="E1238" s="91" t="s">
        <v>241</v>
      </c>
      <c r="F1238" s="55" t="s">
        <v>27</v>
      </c>
      <c r="G1238" s="55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4">
        <v>9.2</v>
      </c>
      <c r="N1238" s="94">
        <v>7.4</v>
      </c>
      <c r="O1238" s="43">
        <f>57.242+5.814+1.175</f>
        <v>64.231</v>
      </c>
      <c r="P1238" s="43">
        <v>26.2</v>
      </c>
      <c r="Q1238" s="43">
        <v>7.11</v>
      </c>
      <c r="R1238" s="46">
        <v>0.74</v>
      </c>
      <c r="S1238" s="46">
        <v>23.1</v>
      </c>
      <c r="T1238" s="46">
        <v>6.0</v>
      </c>
      <c r="U1238" s="46">
        <v>0.33</v>
      </c>
      <c r="V1238" s="41" t="s">
        <v>222</v>
      </c>
      <c r="W1238" s="22"/>
    </row>
    <row r="1239" ht="20.25" customHeight="1">
      <c r="A1239" s="12" t="s">
        <v>219</v>
      </c>
      <c r="B1239" s="51" t="s">
        <v>78</v>
      </c>
      <c r="C1239" s="84">
        <v>44889.0</v>
      </c>
      <c r="D1239" s="85" t="s">
        <v>220</v>
      </c>
      <c r="E1239" s="91" t="s">
        <v>242</v>
      </c>
      <c r="F1239" s="55" t="s">
        <v>27</v>
      </c>
      <c r="G1239" s="55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4">
        <v>7.6</v>
      </c>
      <c r="N1239" s="94">
        <v>5.6</v>
      </c>
      <c r="O1239" s="43">
        <f>23.887+1.879+0.691</f>
        <v>26.457</v>
      </c>
      <c r="P1239" s="43">
        <v>37.2</v>
      </c>
      <c r="Q1239" s="43">
        <v>5.98</v>
      </c>
      <c r="R1239" s="46">
        <v>0.75</v>
      </c>
      <c r="S1239" s="46">
        <v>19.6</v>
      </c>
      <c r="T1239" s="46">
        <v>6.21</v>
      </c>
      <c r="U1239" s="46">
        <v>0.52</v>
      </c>
      <c r="V1239" s="41" t="s">
        <v>222</v>
      </c>
      <c r="W1239" s="22"/>
    </row>
    <row r="1240" ht="20.25" customHeight="1">
      <c r="A1240" s="12" t="s">
        <v>219</v>
      </c>
      <c r="B1240" s="51" t="s">
        <v>78</v>
      </c>
      <c r="C1240" s="84">
        <v>44889.0</v>
      </c>
      <c r="D1240" s="85" t="s">
        <v>220</v>
      </c>
      <c r="E1240" s="91" t="s">
        <v>243</v>
      </c>
      <c r="F1240" s="55" t="s">
        <v>27</v>
      </c>
      <c r="G1240" s="55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4">
        <v>11.2</v>
      </c>
      <c r="N1240" s="94">
        <v>6.3</v>
      </c>
      <c r="O1240" s="43">
        <f>43.041+2.834</f>
        <v>45.875</v>
      </c>
      <c r="P1240" s="43">
        <v>32.1</v>
      </c>
      <c r="Q1240" s="43">
        <v>6.17</v>
      </c>
      <c r="R1240" s="46">
        <v>1.18</v>
      </c>
      <c r="S1240" s="46">
        <v>35.7</v>
      </c>
      <c r="T1240" s="46">
        <v>5.17</v>
      </c>
      <c r="U1240" s="46">
        <v>0.39</v>
      </c>
      <c r="V1240" s="41" t="s">
        <v>222</v>
      </c>
      <c r="W1240" s="22"/>
    </row>
    <row r="1241" ht="20.25" customHeight="1">
      <c r="A1241" s="12" t="s">
        <v>219</v>
      </c>
      <c r="B1241" s="51" t="s">
        <v>78</v>
      </c>
      <c r="C1241" s="84">
        <v>44889.0</v>
      </c>
      <c r="D1241" s="85" t="s">
        <v>229</v>
      </c>
      <c r="E1241" s="91" t="s">
        <v>244</v>
      </c>
      <c r="F1241" s="55" t="s">
        <v>108</v>
      </c>
      <c r="G1241" s="55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4">
        <v>2.0</v>
      </c>
      <c r="N1241" s="94">
        <v>1.1</v>
      </c>
      <c r="O1241" s="43">
        <v>0.981</v>
      </c>
      <c r="P1241" s="43">
        <v>26.8</v>
      </c>
      <c r="Q1241" s="43">
        <v>1.58</v>
      </c>
      <c r="R1241" s="46">
        <v>0.08</v>
      </c>
      <c r="S1241" s="46">
        <v>5.9</v>
      </c>
      <c r="T1241" s="46">
        <v>0.02</v>
      </c>
      <c r="U1241" s="46">
        <v>0.0</v>
      </c>
      <c r="V1241" s="41" t="s">
        <v>222</v>
      </c>
      <c r="W1241" s="22"/>
    </row>
    <row r="1242" ht="20.25" customHeight="1">
      <c r="A1242" s="12" t="s">
        <v>219</v>
      </c>
      <c r="B1242" s="51" t="s">
        <v>78</v>
      </c>
      <c r="C1242" s="84">
        <v>44889.0</v>
      </c>
      <c r="D1242" s="85" t="s">
        <v>229</v>
      </c>
      <c r="E1242" s="91" t="s">
        <v>245</v>
      </c>
      <c r="F1242" s="55" t="s">
        <v>108</v>
      </c>
      <c r="G1242" s="55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4">
        <v>1.1</v>
      </c>
      <c r="N1242" s="94">
        <v>0.4</v>
      </c>
      <c r="O1242" s="43">
        <v>0.37</v>
      </c>
      <c r="P1242" s="43">
        <v>26.4</v>
      </c>
      <c r="Q1242" s="43">
        <v>0.45</v>
      </c>
      <c r="R1242" s="46">
        <v>0.02</v>
      </c>
      <c r="S1242" s="46">
        <v>3.6</v>
      </c>
      <c r="T1242" s="46">
        <v>0.0</v>
      </c>
      <c r="U1242" s="46">
        <v>0.0</v>
      </c>
      <c r="V1242" s="41" t="s">
        <v>222</v>
      </c>
      <c r="W1242" s="22"/>
    </row>
    <row r="1243" ht="20.25" customHeight="1">
      <c r="A1243" s="12" t="s">
        <v>219</v>
      </c>
      <c r="B1243" s="51" t="s">
        <v>78</v>
      </c>
      <c r="C1243" s="84">
        <v>44889.0</v>
      </c>
      <c r="D1243" s="85" t="s">
        <v>229</v>
      </c>
      <c r="E1243" s="91" t="s">
        <v>246</v>
      </c>
      <c r="F1243" s="55" t="s">
        <v>108</v>
      </c>
      <c r="G1243" s="55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6">
        <v>0.03</v>
      </c>
      <c r="S1243" s="46">
        <v>3.5</v>
      </c>
      <c r="T1243" s="46">
        <v>0.0</v>
      </c>
      <c r="U1243" s="46">
        <v>0.0</v>
      </c>
      <c r="V1243" s="41" t="s">
        <v>222</v>
      </c>
      <c r="W1243" s="22"/>
    </row>
    <row r="1244" ht="20.25" customHeight="1">
      <c r="A1244" s="12" t="s">
        <v>219</v>
      </c>
      <c r="B1244" s="51" t="s">
        <v>78</v>
      </c>
      <c r="C1244" s="84">
        <v>44889.0</v>
      </c>
      <c r="D1244" s="85" t="s">
        <v>229</v>
      </c>
      <c r="E1244" s="91" t="s">
        <v>247</v>
      </c>
      <c r="F1244" s="55" t="s">
        <v>108</v>
      </c>
      <c r="G1244" s="55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4">
        <v>0.9</v>
      </c>
      <c r="N1244" s="94">
        <v>0.5</v>
      </c>
      <c r="O1244" s="43">
        <v>0.453</v>
      </c>
      <c r="P1244" s="43">
        <v>24.5</v>
      </c>
      <c r="Q1244" s="43">
        <v>0.57</v>
      </c>
      <c r="R1244" s="46">
        <v>0.03</v>
      </c>
      <c r="S1244" s="46">
        <v>4.3</v>
      </c>
      <c r="T1244" s="46">
        <v>0.02</v>
      </c>
      <c r="U1244" s="46">
        <v>0.0</v>
      </c>
      <c r="V1244" s="41" t="s">
        <v>222</v>
      </c>
      <c r="W1244" s="22"/>
    </row>
    <row r="1245" ht="20.25" customHeight="1">
      <c r="A1245" s="12" t="s">
        <v>219</v>
      </c>
      <c r="B1245" s="51" t="s">
        <v>78</v>
      </c>
      <c r="C1245" s="84">
        <v>44889.0</v>
      </c>
      <c r="D1245" s="85" t="s">
        <v>229</v>
      </c>
      <c r="E1245" s="91" t="s">
        <v>248</v>
      </c>
      <c r="F1245" s="55" t="s">
        <v>108</v>
      </c>
      <c r="G1245" s="55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6">
        <v>0.03</v>
      </c>
      <c r="S1245" s="46">
        <v>4.9</v>
      </c>
      <c r="T1245" s="46">
        <v>0.0</v>
      </c>
      <c r="U1245" s="46">
        <v>0.0</v>
      </c>
      <c r="V1245" s="41" t="s">
        <v>222</v>
      </c>
      <c r="W1245" s="22"/>
    </row>
    <row r="1246" ht="20.25" customHeight="1">
      <c r="A1246" s="12" t="s">
        <v>219</v>
      </c>
      <c r="B1246" s="51" t="s">
        <v>78</v>
      </c>
      <c r="C1246" s="84">
        <v>44889.0</v>
      </c>
      <c r="D1246" s="85" t="s">
        <v>229</v>
      </c>
      <c r="E1246" s="91" t="s">
        <v>249</v>
      </c>
      <c r="F1246" s="55" t="s">
        <v>108</v>
      </c>
      <c r="G1246" s="55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6">
        <v>0.07</v>
      </c>
      <c r="S1246" s="46">
        <v>4.7</v>
      </c>
      <c r="T1246" s="46">
        <v>0.04</v>
      </c>
      <c r="U1246" s="46">
        <v>0.0</v>
      </c>
      <c r="V1246" s="41" t="s">
        <v>222</v>
      </c>
      <c r="W1246" s="22"/>
    </row>
    <row r="1247" ht="20.25" customHeight="1">
      <c r="A1247" s="12" t="s">
        <v>219</v>
      </c>
      <c r="B1247" s="51" t="s">
        <v>78</v>
      </c>
      <c r="C1247" s="84">
        <v>44889.0</v>
      </c>
      <c r="D1247" s="85" t="s">
        <v>229</v>
      </c>
      <c r="E1247" s="91" t="s">
        <v>250</v>
      </c>
      <c r="F1247" s="55" t="s">
        <v>108</v>
      </c>
      <c r="G1247" s="55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6">
        <v>0.09</v>
      </c>
      <c r="S1247" s="46">
        <v>3.5</v>
      </c>
      <c r="T1247" s="46">
        <v>0.02</v>
      </c>
      <c r="U1247" s="46">
        <v>0.0</v>
      </c>
      <c r="V1247" s="41" t="s">
        <v>222</v>
      </c>
      <c r="W1247" s="22"/>
    </row>
    <row r="1248" ht="20.25" customHeight="1">
      <c r="A1248" s="12" t="s">
        <v>219</v>
      </c>
      <c r="B1248" s="51" t="s">
        <v>78</v>
      </c>
      <c r="C1248" s="84">
        <v>44889.0</v>
      </c>
      <c r="D1248" s="85" t="s">
        <v>220</v>
      </c>
      <c r="E1248" s="91" t="s">
        <v>251</v>
      </c>
      <c r="F1248" s="55" t="s">
        <v>27</v>
      </c>
      <c r="G1248" s="55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4">
        <v>8.0</v>
      </c>
      <c r="N1248" s="94">
        <v>5.0</v>
      </c>
      <c r="O1248" s="43">
        <f>25.757+0.91+0.228</f>
        <v>26.895</v>
      </c>
      <c r="P1248" s="43">
        <v>32.7</v>
      </c>
      <c r="Q1248" s="43">
        <v>1.86</v>
      </c>
      <c r="R1248" s="46">
        <v>0.58</v>
      </c>
      <c r="S1248" s="46">
        <v>30.9</v>
      </c>
      <c r="T1248" s="46">
        <v>3.44</v>
      </c>
      <c r="U1248" s="46">
        <v>0.41</v>
      </c>
      <c r="V1248" s="41" t="s">
        <v>222</v>
      </c>
      <c r="W1248" s="22"/>
    </row>
    <row r="1249" ht="20.25" customHeight="1">
      <c r="A1249" s="12" t="s">
        <v>219</v>
      </c>
      <c r="B1249" s="51" t="s">
        <v>78</v>
      </c>
      <c r="C1249" s="84">
        <v>44889.0</v>
      </c>
      <c r="D1249" s="85" t="s">
        <v>220</v>
      </c>
      <c r="E1249" s="91" t="s">
        <v>252</v>
      </c>
      <c r="F1249" s="55" t="s">
        <v>27</v>
      </c>
      <c r="G1249" s="55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4">
        <v>6.0</v>
      </c>
      <c r="N1249" s="94">
        <v>3.6</v>
      </c>
      <c r="O1249" s="43">
        <f>15.607+0.648+0.228</f>
        <v>16.483</v>
      </c>
      <c r="P1249" s="43">
        <v>41.7</v>
      </c>
      <c r="Q1249" s="43">
        <v>1.03</v>
      </c>
      <c r="R1249" s="46">
        <v>0.61</v>
      </c>
      <c r="S1249" s="46">
        <v>30.7</v>
      </c>
      <c r="T1249" s="46">
        <v>1.55</v>
      </c>
      <c r="U1249" s="46">
        <v>0.33</v>
      </c>
      <c r="V1249" s="41" t="s">
        <v>222</v>
      </c>
      <c r="W1249" s="22"/>
    </row>
    <row r="1250" ht="20.25" customHeight="1">
      <c r="A1250" s="12" t="s">
        <v>219</v>
      </c>
      <c r="B1250" s="51" t="s">
        <v>78</v>
      </c>
      <c r="C1250" s="84">
        <v>44889.0</v>
      </c>
      <c r="D1250" s="85" t="s">
        <v>220</v>
      </c>
      <c r="E1250" s="91" t="s">
        <v>253</v>
      </c>
      <c r="F1250" s="55" t="s">
        <v>27</v>
      </c>
      <c r="G1250" s="55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4">
        <v>7.4</v>
      </c>
      <c r="N1250" s="94">
        <v>4.5</v>
      </c>
      <c r="O1250" s="43">
        <f>24.636+0.766+0.372</f>
        <v>25.774</v>
      </c>
      <c r="P1250" s="43">
        <v>33.6</v>
      </c>
      <c r="Q1250" s="43">
        <v>2.1</v>
      </c>
      <c r="R1250" s="46">
        <v>0.62</v>
      </c>
      <c r="S1250" s="46">
        <v>31.2</v>
      </c>
      <c r="T1250" s="46">
        <v>2.14</v>
      </c>
      <c r="U1250" s="46">
        <v>0.33</v>
      </c>
      <c r="V1250" s="41" t="s">
        <v>222</v>
      </c>
      <c r="W1250" s="22"/>
    </row>
    <row r="1251" ht="20.25" customHeight="1">
      <c r="A1251" s="12" t="s">
        <v>219</v>
      </c>
      <c r="B1251" s="51" t="s">
        <v>78</v>
      </c>
      <c r="C1251" s="84">
        <v>44889.0</v>
      </c>
      <c r="D1251" s="85" t="s">
        <v>220</v>
      </c>
      <c r="E1251" s="91" t="s">
        <v>254</v>
      </c>
      <c r="F1251" s="55" t="s">
        <v>27</v>
      </c>
      <c r="G1251" s="55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4">
        <v>9.0</v>
      </c>
      <c r="N1251" s="94">
        <v>5.4</v>
      </c>
      <c r="O1251" s="43">
        <f>29.143+0.315</f>
        <v>29.458</v>
      </c>
      <c r="P1251" s="43">
        <v>39.4</v>
      </c>
      <c r="Q1251" s="43">
        <v>2.15</v>
      </c>
      <c r="R1251" s="46">
        <v>0.58</v>
      </c>
      <c r="S1251" s="46">
        <v>25.0</v>
      </c>
      <c r="T1251" s="46">
        <v>1.91</v>
      </c>
      <c r="U1251" s="46">
        <v>0.28</v>
      </c>
      <c r="V1251" s="41" t="s">
        <v>222</v>
      </c>
      <c r="W1251" s="22"/>
    </row>
    <row r="1252" ht="20.25" customHeight="1">
      <c r="A1252" s="12" t="s">
        <v>219</v>
      </c>
      <c r="B1252" s="51" t="s">
        <v>78</v>
      </c>
      <c r="C1252" s="84">
        <v>44889.0</v>
      </c>
      <c r="D1252" s="85" t="s">
        <v>220</v>
      </c>
      <c r="E1252" s="91" t="s">
        <v>255</v>
      </c>
      <c r="F1252" s="55" t="s">
        <v>27</v>
      </c>
      <c r="G1252" s="55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4">
        <v>8.0</v>
      </c>
      <c r="N1252" s="94">
        <v>3.2</v>
      </c>
      <c r="O1252" s="43">
        <f>38.387+0.867+0.156</f>
        <v>39.41</v>
      </c>
      <c r="P1252" s="43">
        <v>46.0</v>
      </c>
      <c r="Q1252" s="43">
        <v>2.08</v>
      </c>
      <c r="R1252" s="46">
        <v>0.53</v>
      </c>
      <c r="S1252" s="46">
        <v>32.5</v>
      </c>
      <c r="T1252" s="46">
        <v>1.29</v>
      </c>
      <c r="U1252" s="46">
        <v>0.15</v>
      </c>
      <c r="V1252" s="41" t="s">
        <v>222</v>
      </c>
      <c r="W1252" s="22"/>
    </row>
    <row r="1253" ht="20.25" customHeight="1">
      <c r="A1253" s="12" t="s">
        <v>219</v>
      </c>
      <c r="B1253" s="51" t="s">
        <v>78</v>
      </c>
      <c r="C1253" s="84">
        <v>44889.0</v>
      </c>
      <c r="D1253" s="85" t="s">
        <v>220</v>
      </c>
      <c r="E1253" s="91" t="s">
        <v>256</v>
      </c>
      <c r="F1253" s="55" t="s">
        <v>27</v>
      </c>
      <c r="G1253" s="55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4">
        <v>8.2</v>
      </c>
      <c r="N1253" s="94">
        <v>5.2</v>
      </c>
      <c r="O1253" s="43">
        <f>18.938+0.567</f>
        <v>19.505</v>
      </c>
      <c r="P1253" s="43">
        <v>36.0</v>
      </c>
      <c r="Q1253" s="43">
        <v>3.65</v>
      </c>
      <c r="R1253" s="46">
        <v>0.66</v>
      </c>
      <c r="S1253" s="46">
        <v>53.2</v>
      </c>
      <c r="T1253" s="46">
        <v>3.93</v>
      </c>
      <c r="U1253" s="46">
        <v>0.43</v>
      </c>
      <c r="V1253" s="41" t="s">
        <v>222</v>
      </c>
      <c r="W1253" s="22"/>
    </row>
    <row r="1254" ht="20.25" customHeight="1">
      <c r="A1254" s="12" t="s">
        <v>219</v>
      </c>
      <c r="B1254" s="51" t="s">
        <v>78</v>
      </c>
      <c r="C1254" s="84">
        <v>44889.0</v>
      </c>
      <c r="D1254" s="85" t="s">
        <v>220</v>
      </c>
      <c r="E1254" s="91" t="s">
        <v>257</v>
      </c>
      <c r="F1254" s="55" t="s">
        <v>27</v>
      </c>
      <c r="G1254" s="55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4">
        <v>8.0</v>
      </c>
      <c r="N1254" s="94">
        <v>4.9</v>
      </c>
      <c r="O1254" s="43">
        <f>25.401+0.569</f>
        <v>25.97</v>
      </c>
      <c r="P1254" s="43">
        <v>37.0</v>
      </c>
      <c r="Q1254" s="43">
        <v>2.82</v>
      </c>
      <c r="R1254" s="46">
        <v>0.63</v>
      </c>
      <c r="S1254" s="46">
        <v>33.5</v>
      </c>
      <c r="T1254" s="46">
        <v>1.82</v>
      </c>
      <c r="U1254" s="46">
        <v>0.27</v>
      </c>
      <c r="V1254" s="41" t="s">
        <v>222</v>
      </c>
      <c r="W1254" s="22"/>
    </row>
    <row r="1255" ht="20.25" customHeight="1">
      <c r="A1255" s="12" t="s">
        <v>219</v>
      </c>
      <c r="B1255" s="51" t="s">
        <v>78</v>
      </c>
      <c r="C1255" s="84">
        <v>44889.0</v>
      </c>
      <c r="D1255" s="85" t="s">
        <v>229</v>
      </c>
      <c r="E1255" s="91" t="s">
        <v>258</v>
      </c>
      <c r="F1255" s="55" t="s">
        <v>108</v>
      </c>
      <c r="G1255" s="55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6">
        <v>0.07</v>
      </c>
      <c r="S1255" s="46">
        <v>4.2</v>
      </c>
      <c r="T1255" s="46">
        <v>0.0</v>
      </c>
      <c r="U1255" s="46">
        <v>0.0</v>
      </c>
      <c r="V1255" s="41" t="s">
        <v>222</v>
      </c>
      <c r="W1255" s="22"/>
    </row>
    <row r="1256" ht="20.25" customHeight="1">
      <c r="A1256" s="12" t="s">
        <v>219</v>
      </c>
      <c r="B1256" s="51" t="s">
        <v>78</v>
      </c>
      <c r="C1256" s="84">
        <v>44889.0</v>
      </c>
      <c r="D1256" s="85" t="s">
        <v>229</v>
      </c>
      <c r="E1256" s="91" t="s">
        <v>259</v>
      </c>
      <c r="F1256" s="55" t="s">
        <v>108</v>
      </c>
      <c r="G1256" s="55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4">
        <v>2.0</v>
      </c>
      <c r="N1256" s="94">
        <v>1.3</v>
      </c>
      <c r="O1256" s="43">
        <v>2.199</v>
      </c>
      <c r="P1256" s="43">
        <v>25.0</v>
      </c>
      <c r="Q1256" s="43">
        <v>2.9</v>
      </c>
      <c r="R1256" s="46">
        <v>0.11</v>
      </c>
      <c r="S1256" s="46">
        <v>4.3</v>
      </c>
      <c r="T1256" s="46">
        <v>0.09</v>
      </c>
      <c r="U1256" s="46">
        <v>0.0</v>
      </c>
      <c r="V1256" s="41" t="s">
        <v>222</v>
      </c>
      <c r="W1256" s="22"/>
    </row>
    <row r="1257" ht="20.25" customHeight="1">
      <c r="A1257" s="12" t="s">
        <v>219</v>
      </c>
      <c r="B1257" s="51" t="s">
        <v>78</v>
      </c>
      <c r="C1257" s="84">
        <v>44889.0</v>
      </c>
      <c r="D1257" s="85" t="s">
        <v>229</v>
      </c>
      <c r="E1257" s="91" t="s">
        <v>260</v>
      </c>
      <c r="F1257" s="55" t="s">
        <v>108</v>
      </c>
      <c r="G1257" s="55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4">
        <v>2.0</v>
      </c>
      <c r="N1257" s="94">
        <v>1.0</v>
      </c>
      <c r="O1257" s="43">
        <v>1.222</v>
      </c>
      <c r="P1257" s="43">
        <v>31.7</v>
      </c>
      <c r="Q1257" s="43">
        <v>1.13</v>
      </c>
      <c r="R1257" s="46">
        <v>0.05</v>
      </c>
      <c r="S1257" s="46">
        <v>5.6</v>
      </c>
      <c r="T1257" s="46">
        <v>0.03</v>
      </c>
      <c r="U1257" s="46">
        <v>0.0</v>
      </c>
      <c r="V1257" s="41" t="s">
        <v>222</v>
      </c>
      <c r="W1257" s="22"/>
    </row>
    <row r="1258" ht="20.25" customHeight="1">
      <c r="A1258" s="12" t="s">
        <v>219</v>
      </c>
      <c r="B1258" s="51" t="s">
        <v>78</v>
      </c>
      <c r="C1258" s="84">
        <v>44889.0</v>
      </c>
      <c r="D1258" s="85" t="s">
        <v>229</v>
      </c>
      <c r="E1258" s="91" t="s">
        <v>261</v>
      </c>
      <c r="F1258" s="55" t="s">
        <v>108</v>
      </c>
      <c r="G1258" s="55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6">
        <v>0.11</v>
      </c>
      <c r="S1258" s="46">
        <v>4.9</v>
      </c>
      <c r="T1258" s="46">
        <v>0.01</v>
      </c>
      <c r="U1258" s="46">
        <v>0.0</v>
      </c>
      <c r="V1258" s="41" t="s">
        <v>222</v>
      </c>
      <c r="W1258" s="22"/>
    </row>
    <row r="1259" ht="20.25" customHeight="1">
      <c r="A1259" s="12" t="s">
        <v>219</v>
      </c>
      <c r="B1259" s="51" t="s">
        <v>78</v>
      </c>
      <c r="C1259" s="84">
        <v>44889.0</v>
      </c>
      <c r="D1259" s="85" t="s">
        <v>229</v>
      </c>
      <c r="E1259" s="91" t="s">
        <v>262</v>
      </c>
      <c r="F1259" s="55" t="s">
        <v>108</v>
      </c>
      <c r="G1259" s="55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4">
        <v>2.2</v>
      </c>
      <c r="N1259" s="94">
        <v>1.5</v>
      </c>
      <c r="O1259" s="43">
        <v>1.814</v>
      </c>
      <c r="P1259" s="43">
        <v>31.2</v>
      </c>
      <c r="Q1259" s="43">
        <v>1.98</v>
      </c>
      <c r="R1259" s="46">
        <v>0.05</v>
      </c>
      <c r="S1259" s="46">
        <v>6.1</v>
      </c>
      <c r="T1259" s="46">
        <v>0.08</v>
      </c>
      <c r="U1259" s="46">
        <v>0.0</v>
      </c>
      <c r="V1259" s="41" t="s">
        <v>222</v>
      </c>
      <c r="W1259" s="22"/>
    </row>
    <row r="1260" ht="20.25" customHeight="1">
      <c r="A1260" s="12" t="s">
        <v>219</v>
      </c>
      <c r="B1260" s="51" t="s">
        <v>78</v>
      </c>
      <c r="C1260" s="84">
        <v>44889.0</v>
      </c>
      <c r="D1260" s="85" t="s">
        <v>229</v>
      </c>
      <c r="E1260" s="91" t="s">
        <v>263</v>
      </c>
      <c r="F1260" s="55" t="s">
        <v>108</v>
      </c>
      <c r="G1260" s="55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4">
        <v>0.9</v>
      </c>
      <c r="N1260" s="94">
        <v>0.6</v>
      </c>
      <c r="O1260" s="43">
        <v>0.396</v>
      </c>
      <c r="P1260" s="43">
        <v>32.1</v>
      </c>
      <c r="Q1260" s="43">
        <v>0.6</v>
      </c>
      <c r="R1260" s="46">
        <v>0.05</v>
      </c>
      <c r="S1260" s="46">
        <v>4.1</v>
      </c>
      <c r="T1260" s="46">
        <v>0.01</v>
      </c>
      <c r="U1260" s="46">
        <v>0.0</v>
      </c>
      <c r="V1260" s="41" t="s">
        <v>222</v>
      </c>
      <c r="W1260" s="22"/>
    </row>
    <row r="1261" ht="20.25" customHeight="1">
      <c r="A1261" s="12" t="s">
        <v>219</v>
      </c>
      <c r="B1261" s="51" t="s">
        <v>78</v>
      </c>
      <c r="C1261" s="84">
        <v>44889.0</v>
      </c>
      <c r="D1261" s="85" t="s">
        <v>229</v>
      </c>
      <c r="E1261" s="91" t="s">
        <v>264</v>
      </c>
      <c r="F1261" s="55" t="s">
        <v>108</v>
      </c>
      <c r="G1261" s="55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6">
        <v>0.07</v>
      </c>
      <c r="S1261" s="46">
        <v>3.7</v>
      </c>
      <c r="T1261" s="46">
        <v>0.01</v>
      </c>
      <c r="U1261" s="46">
        <v>0.0</v>
      </c>
      <c r="V1261" s="41" t="s">
        <v>222</v>
      </c>
      <c r="W1261" s="22"/>
    </row>
    <row r="1262" ht="20.25" customHeight="1">
      <c r="A1262" s="12"/>
      <c r="B1262" s="51"/>
      <c r="C1262" s="100"/>
      <c r="D1262" s="101"/>
      <c r="E1262" s="102"/>
      <c r="F1262" s="102"/>
      <c r="G1262" s="102"/>
      <c r="H1262" s="103"/>
      <c r="I1262" s="104"/>
      <c r="J1262" s="102"/>
      <c r="K1262" s="105"/>
      <c r="L1262" s="102"/>
      <c r="M1262" s="106"/>
      <c r="N1262" s="106"/>
      <c r="O1262" s="106"/>
      <c r="P1262" s="106"/>
      <c r="Q1262" s="106"/>
      <c r="R1262" s="106"/>
      <c r="S1262" s="106"/>
      <c r="T1262" s="25"/>
      <c r="U1262" s="25"/>
      <c r="V1262" s="22"/>
      <c r="W1262" s="22"/>
    </row>
    <row r="1263" ht="20.25" customHeight="1">
      <c r="A1263" s="12"/>
      <c r="B1263" s="51"/>
      <c r="C1263" s="100"/>
      <c r="D1263" s="101"/>
      <c r="E1263" s="102"/>
      <c r="F1263" s="102"/>
      <c r="G1263" s="102"/>
      <c r="H1263" s="103"/>
      <c r="I1263" s="104"/>
      <c r="J1263" s="102"/>
      <c r="K1263" s="105"/>
      <c r="L1263" s="102"/>
      <c r="M1263" s="106"/>
      <c r="N1263" s="106"/>
      <c r="O1263" s="106"/>
      <c r="P1263" s="106"/>
      <c r="Q1263" s="106"/>
      <c r="R1263" s="106"/>
      <c r="S1263" s="106"/>
      <c r="T1263" s="25"/>
      <c r="U1263" s="25"/>
      <c r="V1263" s="22"/>
      <c r="W1263" s="22"/>
    </row>
    <row r="1264" ht="20.25" customHeight="1">
      <c r="A1264" s="12"/>
      <c r="B1264" s="51"/>
      <c r="C1264" s="100"/>
      <c r="D1264" s="101"/>
      <c r="E1264" s="102"/>
      <c r="F1264" s="102"/>
      <c r="G1264" s="102"/>
      <c r="H1264" s="103"/>
      <c r="I1264" s="104"/>
      <c r="J1264" s="102"/>
      <c r="K1264" s="105"/>
      <c r="L1264" s="102"/>
      <c r="M1264" s="106"/>
      <c r="N1264" s="106"/>
      <c r="O1264" s="106"/>
      <c r="P1264" s="106"/>
      <c r="Q1264" s="106"/>
      <c r="R1264" s="106"/>
      <c r="S1264" s="106"/>
      <c r="T1264" s="25"/>
      <c r="U1264" s="25"/>
      <c r="V1264" s="22"/>
      <c r="W1264" s="22"/>
    </row>
    <row r="1265" ht="20.25" customHeight="1">
      <c r="A1265" s="12"/>
      <c r="B1265" s="51"/>
      <c r="C1265" s="100"/>
      <c r="D1265" s="101"/>
      <c r="E1265" s="102"/>
      <c r="F1265" s="102"/>
      <c r="G1265" s="102"/>
      <c r="H1265" s="103"/>
      <c r="I1265" s="104"/>
      <c r="J1265" s="102"/>
      <c r="K1265" s="105"/>
      <c r="L1265" s="102"/>
      <c r="M1265" s="106"/>
      <c r="N1265" s="106"/>
      <c r="O1265" s="106"/>
      <c r="P1265" s="106"/>
      <c r="Q1265" s="106"/>
      <c r="R1265" s="106"/>
      <c r="S1265" s="106"/>
      <c r="T1265" s="25"/>
      <c r="U1265" s="25"/>
      <c r="V1265" s="22"/>
      <c r="W1265" s="22"/>
    </row>
    <row r="1266" ht="20.25" customHeight="1">
      <c r="A1266" s="12"/>
      <c r="B1266" s="51"/>
      <c r="C1266" s="100"/>
      <c r="D1266" s="101"/>
      <c r="E1266" s="102"/>
      <c r="F1266" s="102"/>
      <c r="G1266" s="102"/>
      <c r="H1266" s="103"/>
      <c r="I1266" s="104"/>
      <c r="J1266" s="102"/>
      <c r="K1266" s="105"/>
      <c r="L1266" s="102"/>
      <c r="M1266" s="106"/>
      <c r="N1266" s="106"/>
      <c r="O1266" s="106"/>
      <c r="P1266" s="106"/>
      <c r="Q1266" s="106"/>
      <c r="R1266" s="106"/>
      <c r="S1266" s="106"/>
      <c r="T1266" s="25"/>
      <c r="U1266" s="25"/>
      <c r="V1266" s="22"/>
      <c r="W1266" s="22"/>
    </row>
    <row r="1267" ht="20.25" customHeight="1">
      <c r="A1267" s="12"/>
      <c r="B1267" s="51"/>
      <c r="C1267" s="100"/>
      <c r="D1267" s="101"/>
      <c r="E1267" s="102"/>
      <c r="F1267" s="102"/>
      <c r="G1267" s="102"/>
      <c r="H1267" s="103"/>
      <c r="I1267" s="104"/>
      <c r="J1267" s="102"/>
      <c r="K1267" s="105"/>
      <c r="L1267" s="102"/>
      <c r="M1267" s="106"/>
      <c r="N1267" s="106"/>
      <c r="O1267" s="106"/>
      <c r="P1267" s="106"/>
      <c r="Q1267" s="106"/>
      <c r="R1267" s="106"/>
      <c r="S1267" s="106"/>
      <c r="T1267" s="25"/>
      <c r="U1267" s="25"/>
      <c r="V1267" s="22"/>
      <c r="W1267" s="22"/>
    </row>
    <row r="1268" ht="20.25" customHeight="1">
      <c r="A1268" s="12"/>
      <c r="B1268" s="51"/>
      <c r="C1268" s="100"/>
      <c r="D1268" s="101"/>
      <c r="E1268" s="102"/>
      <c r="F1268" s="102"/>
      <c r="G1268" s="102"/>
      <c r="H1268" s="103"/>
      <c r="I1268" s="104"/>
      <c r="J1268" s="102"/>
      <c r="K1268" s="105"/>
      <c r="L1268" s="102"/>
      <c r="M1268" s="106"/>
      <c r="N1268" s="106"/>
      <c r="O1268" s="106"/>
      <c r="P1268" s="106"/>
      <c r="Q1268" s="106"/>
      <c r="R1268" s="106"/>
      <c r="S1268" s="106"/>
      <c r="T1268" s="25"/>
      <c r="U1268" s="25"/>
      <c r="V1268" s="22"/>
      <c r="W1268" s="22"/>
    </row>
    <row r="1269" ht="20.25" customHeight="1">
      <c r="A1269" s="12"/>
      <c r="B1269" s="51"/>
      <c r="C1269" s="100"/>
      <c r="D1269" s="101"/>
      <c r="E1269" s="102"/>
      <c r="F1269" s="102"/>
      <c r="G1269" s="102"/>
      <c r="H1269" s="103"/>
      <c r="I1269" s="104"/>
      <c r="J1269" s="102"/>
      <c r="K1269" s="105"/>
      <c r="L1269" s="102"/>
      <c r="M1269" s="106"/>
      <c r="N1269" s="106"/>
      <c r="O1269" s="106"/>
      <c r="P1269" s="106"/>
      <c r="Q1269" s="106"/>
      <c r="R1269" s="106"/>
      <c r="S1269" s="106"/>
      <c r="T1269" s="25"/>
      <c r="U1269" s="25"/>
      <c r="V1269" s="22"/>
      <c r="W1269" s="22"/>
    </row>
    <row r="1270" ht="20.25" customHeight="1">
      <c r="A1270" s="12"/>
      <c r="B1270" s="51"/>
      <c r="C1270" s="100"/>
      <c r="D1270" s="101"/>
      <c r="E1270" s="102"/>
      <c r="F1270" s="102"/>
      <c r="G1270" s="102"/>
      <c r="H1270" s="103"/>
      <c r="I1270" s="104"/>
      <c r="J1270" s="102"/>
      <c r="K1270" s="105"/>
      <c r="L1270" s="102"/>
      <c r="M1270" s="106"/>
      <c r="N1270" s="106"/>
      <c r="O1270" s="106"/>
      <c r="P1270" s="106"/>
      <c r="Q1270" s="106"/>
      <c r="R1270" s="106"/>
      <c r="S1270" s="106"/>
      <c r="T1270" s="25"/>
      <c r="U1270" s="25"/>
      <c r="V1270" s="22"/>
      <c r="W1270" s="22"/>
    </row>
    <row r="1271" ht="20.25" customHeight="1">
      <c r="A1271" s="12"/>
      <c r="B1271" s="12"/>
      <c r="C1271" s="107"/>
      <c r="E1271" s="22"/>
      <c r="F1271" s="22"/>
      <c r="G1271" s="22"/>
      <c r="H1271" s="108"/>
      <c r="I1271" s="49"/>
      <c r="J1271" s="22"/>
      <c r="K1271" s="109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7"/>
      <c r="E1272" s="22"/>
      <c r="F1272" s="22"/>
      <c r="G1272" s="22"/>
      <c r="H1272" s="108"/>
      <c r="I1272" s="49"/>
      <c r="J1272" s="22"/>
      <c r="K1272" s="109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7"/>
      <c r="E1273" s="22"/>
      <c r="F1273" s="22"/>
      <c r="G1273" s="22"/>
      <c r="H1273" s="108"/>
      <c r="I1273" s="49"/>
      <c r="J1273" s="22"/>
      <c r="K1273" s="109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7"/>
      <c r="E1274" s="22"/>
      <c r="F1274" s="22"/>
      <c r="G1274" s="22"/>
      <c r="H1274" s="108"/>
      <c r="I1274" s="49"/>
      <c r="J1274" s="22"/>
      <c r="K1274" s="109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7"/>
      <c r="E1275" s="22"/>
      <c r="F1275" s="22"/>
      <c r="G1275" s="22"/>
      <c r="H1275" s="108"/>
      <c r="I1275" s="49"/>
      <c r="J1275" s="22"/>
      <c r="K1275" s="109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7"/>
      <c r="E1276" s="22"/>
      <c r="F1276" s="22"/>
      <c r="G1276" s="22"/>
      <c r="H1276" s="108"/>
      <c r="I1276" s="49"/>
      <c r="J1276" s="22"/>
      <c r="K1276" s="109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7"/>
      <c r="E1277" s="22"/>
      <c r="F1277" s="22"/>
      <c r="G1277" s="22"/>
      <c r="H1277" s="108"/>
      <c r="I1277" s="49"/>
      <c r="J1277" s="22"/>
      <c r="K1277" s="109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7"/>
      <c r="E1278" s="22"/>
      <c r="F1278" s="22"/>
      <c r="G1278" s="22"/>
      <c r="H1278" s="108"/>
      <c r="I1278" s="49"/>
      <c r="J1278" s="22"/>
      <c r="K1278" s="109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7"/>
      <c r="E1279" s="22"/>
      <c r="F1279" s="22"/>
      <c r="G1279" s="22"/>
      <c r="H1279" s="108"/>
      <c r="I1279" s="49"/>
      <c r="J1279" s="22"/>
      <c r="K1279" s="109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7"/>
      <c r="E1280" s="22"/>
      <c r="F1280" s="22"/>
      <c r="G1280" s="22"/>
      <c r="H1280" s="108"/>
      <c r="I1280" s="49"/>
      <c r="J1280" s="22"/>
      <c r="K1280" s="109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7"/>
      <c r="E1281" s="22"/>
      <c r="F1281" s="22"/>
      <c r="G1281" s="22"/>
      <c r="H1281" s="108"/>
      <c r="I1281" s="49"/>
      <c r="J1281" s="22"/>
      <c r="K1281" s="109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7"/>
      <c r="E1282" s="22"/>
      <c r="F1282" s="22"/>
      <c r="G1282" s="22"/>
      <c r="H1282" s="108"/>
      <c r="I1282" s="49"/>
      <c r="J1282" s="22"/>
      <c r="K1282" s="109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7"/>
      <c r="E1283" s="22"/>
      <c r="F1283" s="22"/>
      <c r="G1283" s="22"/>
      <c r="H1283" s="108"/>
      <c r="I1283" s="49"/>
      <c r="J1283" s="22"/>
      <c r="K1283" s="109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7"/>
      <c r="E1284" s="22"/>
      <c r="F1284" s="22"/>
      <c r="G1284" s="22"/>
      <c r="H1284" s="108"/>
      <c r="I1284" s="49"/>
      <c r="J1284" s="22"/>
      <c r="K1284" s="109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7"/>
      <c r="E1285" s="22"/>
      <c r="F1285" s="22"/>
      <c r="G1285" s="22"/>
      <c r="H1285" s="108"/>
      <c r="I1285" s="49"/>
      <c r="J1285" s="22"/>
      <c r="K1285" s="109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7"/>
      <c r="E1286" s="22"/>
      <c r="F1286" s="22"/>
      <c r="G1286" s="22"/>
      <c r="H1286" s="108"/>
      <c r="I1286" s="49"/>
      <c r="J1286" s="22"/>
      <c r="K1286" s="109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7"/>
      <c r="E1287" s="22"/>
      <c r="F1287" s="22"/>
      <c r="G1287" s="22"/>
      <c r="H1287" s="108"/>
      <c r="I1287" s="49"/>
      <c r="J1287" s="22"/>
      <c r="K1287" s="109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7"/>
      <c r="E1288" s="22"/>
      <c r="F1288" s="22"/>
      <c r="G1288" s="22"/>
      <c r="H1288" s="108"/>
      <c r="I1288" s="49"/>
      <c r="J1288" s="22"/>
      <c r="K1288" s="109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7"/>
      <c r="E1289" s="22"/>
      <c r="F1289" s="22"/>
      <c r="G1289" s="22"/>
      <c r="H1289" s="108"/>
      <c r="I1289" s="49"/>
      <c r="J1289" s="22"/>
      <c r="K1289" s="109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7"/>
      <c r="E1290" s="22"/>
      <c r="F1290" s="22"/>
      <c r="G1290" s="22"/>
      <c r="H1290" s="108"/>
      <c r="I1290" s="49"/>
      <c r="J1290" s="22"/>
      <c r="K1290" s="109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7"/>
      <c r="E1291" s="22"/>
      <c r="F1291" s="22"/>
      <c r="G1291" s="22"/>
      <c r="H1291" s="108"/>
      <c r="I1291" s="49"/>
      <c r="J1291" s="22"/>
      <c r="K1291" s="109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7"/>
      <c r="E1292" s="22"/>
      <c r="F1292" s="22"/>
      <c r="G1292" s="22"/>
      <c r="H1292" s="108"/>
      <c r="I1292" s="49"/>
      <c r="J1292" s="22"/>
      <c r="K1292" s="109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7"/>
      <c r="E1293" s="22"/>
      <c r="F1293" s="22"/>
      <c r="G1293" s="22"/>
      <c r="H1293" s="108"/>
      <c r="I1293" s="49"/>
      <c r="J1293" s="22"/>
      <c r="K1293" s="109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7"/>
      <c r="E1294" s="22"/>
      <c r="F1294" s="22"/>
      <c r="G1294" s="22"/>
      <c r="H1294" s="108"/>
      <c r="I1294" s="49"/>
      <c r="J1294" s="22"/>
      <c r="K1294" s="109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7"/>
      <c r="E1295" s="22"/>
      <c r="F1295" s="22"/>
      <c r="G1295" s="22"/>
      <c r="H1295" s="108"/>
      <c r="I1295" s="49"/>
      <c r="J1295" s="22"/>
      <c r="K1295" s="109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7"/>
      <c r="E1296" s="22"/>
      <c r="F1296" s="22"/>
      <c r="G1296" s="22"/>
      <c r="H1296" s="108"/>
      <c r="I1296" s="49"/>
      <c r="J1296" s="22"/>
      <c r="K1296" s="109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7"/>
      <c r="E1297" s="22"/>
      <c r="F1297" s="22"/>
      <c r="G1297" s="22"/>
      <c r="H1297" s="108"/>
      <c r="I1297" s="49"/>
      <c r="J1297" s="22"/>
      <c r="K1297" s="109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7"/>
      <c r="E1298" s="22"/>
      <c r="F1298" s="22"/>
      <c r="G1298" s="22"/>
      <c r="H1298" s="108"/>
      <c r="I1298" s="49"/>
      <c r="J1298" s="22"/>
      <c r="K1298" s="109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7"/>
      <c r="E1299" s="22"/>
      <c r="F1299" s="22"/>
      <c r="G1299" s="22"/>
      <c r="H1299" s="108"/>
      <c r="I1299" s="49"/>
      <c r="J1299" s="22"/>
      <c r="K1299" s="109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7"/>
      <c r="E1300" s="22"/>
      <c r="F1300" s="22"/>
      <c r="G1300" s="22"/>
      <c r="H1300" s="108"/>
      <c r="I1300" s="49"/>
      <c r="J1300" s="22"/>
      <c r="K1300" s="109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7"/>
      <c r="E1301" s="22"/>
      <c r="F1301" s="22"/>
      <c r="G1301" s="22"/>
      <c r="H1301" s="108"/>
      <c r="I1301" s="49"/>
      <c r="J1301" s="22"/>
      <c r="K1301" s="109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7"/>
      <c r="E1302" s="22"/>
      <c r="F1302" s="22"/>
      <c r="G1302" s="22"/>
      <c r="H1302" s="108"/>
      <c r="I1302" s="49"/>
      <c r="J1302" s="22"/>
      <c r="K1302" s="109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7"/>
      <c r="E1303" s="22"/>
      <c r="F1303" s="22"/>
      <c r="G1303" s="22"/>
      <c r="H1303" s="108"/>
      <c r="I1303" s="49"/>
      <c r="J1303" s="22"/>
      <c r="K1303" s="109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7"/>
      <c r="E1304" s="22"/>
      <c r="F1304" s="22"/>
      <c r="G1304" s="22"/>
      <c r="H1304" s="108"/>
      <c r="I1304" s="49"/>
      <c r="J1304" s="22"/>
      <c r="K1304" s="109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7"/>
      <c r="E1305" s="22"/>
      <c r="F1305" s="22"/>
      <c r="G1305" s="22"/>
      <c r="H1305" s="108"/>
      <c r="I1305" s="49"/>
      <c r="J1305" s="22"/>
      <c r="K1305" s="109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7"/>
      <c r="E1306" s="22"/>
      <c r="F1306" s="22"/>
      <c r="G1306" s="22"/>
      <c r="H1306" s="108"/>
      <c r="I1306" s="49"/>
      <c r="J1306" s="22"/>
      <c r="K1306" s="109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7"/>
      <c r="E1307" s="22"/>
      <c r="F1307" s="22"/>
      <c r="G1307" s="22"/>
      <c r="H1307" s="108"/>
      <c r="I1307" s="49"/>
      <c r="J1307" s="22"/>
      <c r="K1307" s="109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7"/>
      <c r="E1308" s="22"/>
      <c r="F1308" s="22"/>
      <c r="G1308" s="22"/>
      <c r="H1308" s="108"/>
      <c r="I1308" s="49"/>
      <c r="J1308" s="22"/>
      <c r="K1308" s="109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7"/>
      <c r="E1309" s="22"/>
      <c r="F1309" s="22"/>
      <c r="G1309" s="22"/>
      <c r="H1309" s="108"/>
      <c r="I1309" s="49"/>
      <c r="J1309" s="22"/>
      <c r="K1309" s="109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7"/>
      <c r="E1310" s="22"/>
      <c r="F1310" s="22"/>
      <c r="G1310" s="22"/>
      <c r="H1310" s="108"/>
      <c r="I1310" s="49"/>
      <c r="J1310" s="22"/>
      <c r="K1310" s="109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7"/>
      <c r="E1311" s="22"/>
      <c r="F1311" s="22"/>
      <c r="G1311" s="22"/>
      <c r="H1311" s="108"/>
      <c r="I1311" s="49"/>
      <c r="J1311" s="22"/>
      <c r="K1311" s="109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7"/>
      <c r="E1312" s="22"/>
      <c r="F1312" s="22"/>
      <c r="G1312" s="22"/>
      <c r="H1312" s="108"/>
      <c r="I1312" s="49"/>
      <c r="J1312" s="22"/>
      <c r="K1312" s="109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7"/>
      <c r="E1313" s="22"/>
      <c r="F1313" s="22"/>
      <c r="G1313" s="22"/>
      <c r="H1313" s="108"/>
      <c r="I1313" s="49"/>
      <c r="J1313" s="22"/>
      <c r="K1313" s="109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7"/>
      <c r="E1314" s="22"/>
      <c r="F1314" s="22"/>
      <c r="G1314" s="22"/>
      <c r="H1314" s="108"/>
      <c r="I1314" s="49"/>
      <c r="J1314" s="22"/>
      <c r="K1314" s="109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7"/>
      <c r="E1315" s="22"/>
      <c r="F1315" s="22"/>
      <c r="G1315" s="22"/>
      <c r="H1315" s="108"/>
      <c r="I1315" s="49"/>
      <c r="J1315" s="22"/>
      <c r="K1315" s="109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7"/>
      <c r="E1316" s="22"/>
      <c r="F1316" s="22"/>
      <c r="G1316" s="22"/>
      <c r="H1316" s="108"/>
      <c r="I1316" s="49"/>
      <c r="J1316" s="22"/>
      <c r="K1316" s="109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7"/>
      <c r="E1317" s="22"/>
      <c r="F1317" s="22"/>
      <c r="G1317" s="22"/>
      <c r="H1317" s="108"/>
      <c r="I1317" s="49"/>
      <c r="J1317" s="22"/>
      <c r="K1317" s="109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7"/>
      <c r="E1318" s="22"/>
      <c r="F1318" s="22"/>
      <c r="G1318" s="22"/>
      <c r="H1318" s="108"/>
      <c r="I1318" s="49"/>
      <c r="J1318" s="22"/>
      <c r="K1318" s="109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7"/>
      <c r="E1319" s="22"/>
      <c r="F1319" s="22"/>
      <c r="G1319" s="22"/>
      <c r="H1319" s="108"/>
      <c r="I1319" s="49"/>
      <c r="J1319" s="22"/>
      <c r="K1319" s="109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7"/>
      <c r="E1320" s="22"/>
      <c r="F1320" s="22"/>
      <c r="G1320" s="22"/>
      <c r="H1320" s="108"/>
      <c r="I1320" s="49"/>
      <c r="J1320" s="22"/>
      <c r="K1320" s="109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7"/>
      <c r="E1321" s="22"/>
      <c r="F1321" s="22"/>
      <c r="G1321" s="22"/>
      <c r="H1321" s="108"/>
      <c r="I1321" s="49"/>
      <c r="J1321" s="22"/>
      <c r="K1321" s="109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7"/>
      <c r="E1322" s="22"/>
      <c r="F1322" s="22"/>
      <c r="G1322" s="22"/>
      <c r="H1322" s="108"/>
      <c r="I1322" s="49"/>
      <c r="J1322" s="22"/>
      <c r="K1322" s="109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7"/>
      <c r="E1323" s="22"/>
      <c r="F1323" s="22"/>
      <c r="G1323" s="22"/>
      <c r="H1323" s="108"/>
      <c r="I1323" s="49"/>
      <c r="J1323" s="22"/>
      <c r="K1323" s="109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7"/>
      <c r="E1324" s="22"/>
      <c r="F1324" s="22"/>
      <c r="G1324" s="22"/>
      <c r="H1324" s="108"/>
      <c r="I1324" s="49"/>
      <c r="J1324" s="22"/>
      <c r="K1324" s="109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7"/>
      <c r="E1325" s="22"/>
      <c r="F1325" s="22"/>
      <c r="G1325" s="22"/>
      <c r="H1325" s="108"/>
      <c r="I1325" s="49"/>
      <c r="J1325" s="22"/>
      <c r="K1325" s="109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7"/>
      <c r="E1326" s="22"/>
      <c r="F1326" s="22"/>
      <c r="G1326" s="22"/>
      <c r="H1326" s="108"/>
      <c r="I1326" s="49"/>
      <c r="J1326" s="22"/>
      <c r="K1326" s="109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7"/>
      <c r="E1327" s="22"/>
      <c r="F1327" s="22"/>
      <c r="G1327" s="22"/>
      <c r="H1327" s="108"/>
      <c r="I1327" s="49"/>
      <c r="J1327" s="22"/>
      <c r="K1327" s="109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7"/>
      <c r="E1328" s="22"/>
      <c r="F1328" s="22"/>
      <c r="G1328" s="22"/>
      <c r="H1328" s="108"/>
      <c r="I1328" s="49"/>
      <c r="J1328" s="22"/>
      <c r="K1328" s="109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7"/>
      <c r="E1329" s="22"/>
      <c r="F1329" s="22"/>
      <c r="G1329" s="22"/>
      <c r="H1329" s="108"/>
      <c r="I1329" s="49"/>
      <c r="J1329" s="22"/>
      <c r="K1329" s="109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7"/>
      <c r="E1330" s="22"/>
      <c r="F1330" s="22"/>
      <c r="G1330" s="22"/>
      <c r="H1330" s="108"/>
      <c r="I1330" s="49"/>
      <c r="J1330" s="22"/>
      <c r="K1330" s="109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7"/>
      <c r="E1331" s="22"/>
      <c r="F1331" s="22"/>
      <c r="G1331" s="22"/>
      <c r="H1331" s="108"/>
      <c r="I1331" s="49"/>
      <c r="J1331" s="22"/>
      <c r="K1331" s="109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7"/>
      <c r="E1332" s="22"/>
      <c r="F1332" s="22"/>
      <c r="G1332" s="22"/>
      <c r="H1332" s="108"/>
      <c r="I1332" s="49"/>
      <c r="J1332" s="22"/>
      <c r="K1332" s="109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7"/>
      <c r="E1333" s="22"/>
      <c r="F1333" s="22"/>
      <c r="G1333" s="22"/>
      <c r="H1333" s="108"/>
      <c r="I1333" s="49"/>
      <c r="J1333" s="22"/>
      <c r="K1333" s="109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7"/>
      <c r="E1334" s="22"/>
      <c r="F1334" s="22"/>
      <c r="G1334" s="22"/>
      <c r="H1334" s="108"/>
      <c r="I1334" s="49"/>
      <c r="J1334" s="22"/>
      <c r="K1334" s="109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7"/>
      <c r="E1335" s="22"/>
      <c r="F1335" s="22"/>
      <c r="G1335" s="22"/>
      <c r="H1335" s="108"/>
      <c r="I1335" s="49"/>
      <c r="J1335" s="22"/>
      <c r="K1335" s="109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7"/>
      <c r="E1336" s="22"/>
      <c r="F1336" s="22"/>
      <c r="G1336" s="22"/>
      <c r="H1336" s="108"/>
      <c r="I1336" s="49"/>
      <c r="J1336" s="22"/>
      <c r="K1336" s="109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7"/>
      <c r="E1337" s="22"/>
      <c r="F1337" s="22"/>
      <c r="G1337" s="22"/>
      <c r="H1337" s="108"/>
      <c r="I1337" s="49"/>
      <c r="J1337" s="22"/>
      <c r="K1337" s="109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7"/>
      <c r="E1338" s="22"/>
      <c r="F1338" s="22"/>
      <c r="G1338" s="22"/>
      <c r="H1338" s="108"/>
      <c r="I1338" s="49"/>
      <c r="J1338" s="22"/>
      <c r="K1338" s="109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7"/>
      <c r="E1339" s="22"/>
      <c r="F1339" s="22"/>
      <c r="G1339" s="22"/>
      <c r="H1339" s="108"/>
      <c r="I1339" s="49"/>
      <c r="J1339" s="22"/>
      <c r="K1339" s="109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7"/>
      <c r="E1340" s="22"/>
      <c r="F1340" s="22"/>
      <c r="G1340" s="22"/>
      <c r="H1340" s="108"/>
      <c r="I1340" s="49"/>
      <c r="J1340" s="22"/>
      <c r="K1340" s="109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7"/>
      <c r="E1341" s="22"/>
      <c r="F1341" s="22"/>
      <c r="G1341" s="22"/>
      <c r="H1341" s="108"/>
      <c r="I1341" s="49"/>
      <c r="J1341" s="22"/>
      <c r="K1341" s="109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7"/>
      <c r="E1342" s="22"/>
      <c r="F1342" s="22"/>
      <c r="G1342" s="22"/>
      <c r="H1342" s="108"/>
      <c r="I1342" s="49"/>
      <c r="J1342" s="22"/>
      <c r="K1342" s="109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7"/>
      <c r="E1343" s="22"/>
      <c r="F1343" s="22"/>
      <c r="G1343" s="22"/>
      <c r="H1343" s="108"/>
      <c r="I1343" s="49"/>
      <c r="J1343" s="22"/>
      <c r="K1343" s="109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7"/>
      <c r="E1344" s="22"/>
      <c r="F1344" s="22"/>
      <c r="G1344" s="22"/>
      <c r="H1344" s="108"/>
      <c r="I1344" s="49"/>
      <c r="J1344" s="22"/>
      <c r="K1344" s="109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7"/>
      <c r="E1345" s="22"/>
      <c r="F1345" s="22"/>
      <c r="G1345" s="22"/>
      <c r="H1345" s="108"/>
      <c r="I1345" s="49"/>
      <c r="J1345" s="22"/>
      <c r="K1345" s="109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7"/>
      <c r="E1346" s="22"/>
      <c r="F1346" s="22"/>
      <c r="G1346" s="22"/>
      <c r="H1346" s="108"/>
      <c r="I1346" s="49"/>
      <c r="J1346" s="22"/>
      <c r="K1346" s="109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7"/>
      <c r="E1347" s="22"/>
      <c r="F1347" s="22"/>
      <c r="G1347" s="22"/>
      <c r="H1347" s="108"/>
      <c r="I1347" s="49"/>
      <c r="J1347" s="22"/>
      <c r="K1347" s="109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7"/>
      <c r="E1348" s="22"/>
      <c r="F1348" s="22"/>
      <c r="G1348" s="22"/>
      <c r="H1348" s="108"/>
      <c r="I1348" s="49"/>
      <c r="J1348" s="22"/>
      <c r="K1348" s="109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7"/>
      <c r="E1349" s="22"/>
      <c r="F1349" s="22"/>
      <c r="G1349" s="22"/>
      <c r="H1349" s="108"/>
      <c r="I1349" s="49"/>
      <c r="J1349" s="22"/>
      <c r="K1349" s="109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7"/>
      <c r="E1350" s="22"/>
      <c r="F1350" s="22"/>
      <c r="G1350" s="22"/>
      <c r="H1350" s="108"/>
      <c r="I1350" s="49"/>
      <c r="J1350" s="22"/>
      <c r="K1350" s="109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7"/>
      <c r="E1351" s="22"/>
      <c r="F1351" s="22"/>
      <c r="G1351" s="22"/>
      <c r="H1351" s="108"/>
      <c r="I1351" s="49"/>
      <c r="J1351" s="22"/>
      <c r="K1351" s="109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7"/>
      <c r="E1352" s="22"/>
      <c r="F1352" s="22"/>
      <c r="G1352" s="22"/>
      <c r="H1352" s="108"/>
      <c r="I1352" s="49"/>
      <c r="J1352" s="22"/>
      <c r="K1352" s="109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7"/>
      <c r="E1353" s="22"/>
      <c r="F1353" s="22"/>
      <c r="G1353" s="22"/>
      <c r="H1353" s="108"/>
      <c r="I1353" s="49"/>
      <c r="J1353" s="22"/>
      <c r="K1353" s="109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7"/>
      <c r="E1354" s="22"/>
      <c r="F1354" s="22"/>
      <c r="G1354" s="22"/>
      <c r="H1354" s="108"/>
      <c r="I1354" s="49"/>
      <c r="J1354" s="22"/>
      <c r="K1354" s="109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7"/>
      <c r="E1355" s="22"/>
      <c r="F1355" s="22"/>
      <c r="G1355" s="22"/>
      <c r="H1355" s="108"/>
      <c r="I1355" s="49"/>
      <c r="J1355" s="22"/>
      <c r="K1355" s="109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7"/>
      <c r="E1356" s="22"/>
      <c r="F1356" s="22"/>
      <c r="G1356" s="22"/>
      <c r="H1356" s="108"/>
      <c r="I1356" s="49"/>
      <c r="J1356" s="22"/>
      <c r="K1356" s="109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7"/>
      <c r="E1357" s="22"/>
      <c r="F1357" s="22"/>
      <c r="G1357" s="22"/>
      <c r="H1357" s="108"/>
      <c r="I1357" s="49"/>
      <c r="J1357" s="22"/>
      <c r="K1357" s="109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7"/>
      <c r="E1358" s="22"/>
      <c r="F1358" s="22"/>
      <c r="G1358" s="22"/>
      <c r="H1358" s="108"/>
      <c r="I1358" s="49"/>
      <c r="J1358" s="22"/>
      <c r="K1358" s="109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7"/>
      <c r="E1359" s="22"/>
      <c r="F1359" s="22"/>
      <c r="G1359" s="22"/>
      <c r="H1359" s="108"/>
      <c r="I1359" s="49"/>
      <c r="J1359" s="22"/>
      <c r="K1359" s="109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7"/>
      <c r="E1360" s="22"/>
      <c r="F1360" s="22"/>
      <c r="G1360" s="22"/>
      <c r="H1360" s="108"/>
      <c r="I1360" s="49"/>
      <c r="J1360" s="22"/>
      <c r="K1360" s="109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7"/>
      <c r="E1361" s="22"/>
      <c r="F1361" s="22"/>
      <c r="G1361" s="22"/>
      <c r="H1361" s="108"/>
      <c r="I1361" s="49"/>
      <c r="J1361" s="22"/>
      <c r="K1361" s="109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7"/>
      <c r="E1362" s="22"/>
      <c r="F1362" s="22"/>
      <c r="G1362" s="22"/>
      <c r="H1362" s="108"/>
      <c r="I1362" s="49"/>
      <c r="J1362" s="22"/>
      <c r="K1362" s="109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7"/>
      <c r="E1363" s="22"/>
      <c r="F1363" s="22"/>
      <c r="G1363" s="22"/>
      <c r="H1363" s="108"/>
      <c r="I1363" s="49"/>
      <c r="J1363" s="22"/>
      <c r="K1363" s="109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7"/>
      <c r="E1364" s="22"/>
      <c r="F1364" s="22"/>
      <c r="G1364" s="22"/>
      <c r="H1364" s="108"/>
      <c r="I1364" s="49"/>
      <c r="J1364" s="22"/>
      <c r="K1364" s="109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7"/>
      <c r="E1365" s="22"/>
      <c r="F1365" s="22"/>
      <c r="G1365" s="22"/>
      <c r="H1365" s="108"/>
      <c r="I1365" s="49"/>
      <c r="J1365" s="22"/>
      <c r="K1365" s="109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7"/>
      <c r="E1366" s="22"/>
      <c r="F1366" s="22"/>
      <c r="G1366" s="22"/>
      <c r="H1366" s="108"/>
      <c r="I1366" s="49"/>
      <c r="J1366" s="22"/>
      <c r="K1366" s="109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7"/>
      <c r="E1367" s="22"/>
      <c r="F1367" s="22"/>
      <c r="G1367" s="22"/>
      <c r="H1367" s="108"/>
      <c r="I1367" s="49"/>
      <c r="J1367" s="22"/>
      <c r="K1367" s="109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7"/>
      <c r="E1368" s="22"/>
      <c r="F1368" s="22"/>
      <c r="G1368" s="22"/>
      <c r="H1368" s="108"/>
      <c r="I1368" s="49"/>
      <c r="J1368" s="22"/>
      <c r="K1368" s="109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7"/>
      <c r="E1369" s="22"/>
      <c r="F1369" s="22"/>
      <c r="G1369" s="22"/>
      <c r="H1369" s="108"/>
      <c r="I1369" s="49"/>
      <c r="J1369" s="22"/>
      <c r="K1369" s="109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7"/>
      <c r="E1370" s="22"/>
      <c r="F1370" s="22"/>
      <c r="G1370" s="22"/>
      <c r="H1370" s="108"/>
      <c r="I1370" s="49"/>
      <c r="J1370" s="22"/>
      <c r="K1370" s="109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7"/>
      <c r="E1371" s="22"/>
      <c r="F1371" s="22"/>
      <c r="G1371" s="22"/>
      <c r="H1371" s="108"/>
      <c r="I1371" s="49"/>
      <c r="J1371" s="22"/>
      <c r="K1371" s="109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7"/>
      <c r="E1372" s="22"/>
      <c r="F1372" s="22"/>
      <c r="G1372" s="22"/>
      <c r="H1372" s="108"/>
      <c r="I1372" s="49"/>
      <c r="J1372" s="22"/>
      <c r="K1372" s="109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7"/>
      <c r="E1373" s="22"/>
      <c r="F1373" s="22"/>
      <c r="G1373" s="22"/>
      <c r="H1373" s="108"/>
      <c r="I1373" s="49"/>
      <c r="J1373" s="22"/>
      <c r="K1373" s="109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7"/>
      <c r="E1374" s="22"/>
      <c r="F1374" s="22"/>
      <c r="G1374" s="22"/>
      <c r="H1374" s="108"/>
      <c r="I1374" s="49"/>
      <c r="J1374" s="22"/>
      <c r="K1374" s="109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7"/>
      <c r="E1375" s="22"/>
      <c r="F1375" s="22"/>
      <c r="G1375" s="22"/>
      <c r="H1375" s="108"/>
      <c r="I1375" s="49"/>
      <c r="J1375" s="22"/>
      <c r="K1375" s="109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7"/>
      <c r="E1376" s="22"/>
      <c r="F1376" s="22"/>
      <c r="G1376" s="22"/>
      <c r="H1376" s="108"/>
      <c r="I1376" s="49"/>
      <c r="J1376" s="22"/>
      <c r="K1376" s="109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7"/>
      <c r="E1377" s="22"/>
      <c r="F1377" s="22"/>
      <c r="G1377" s="22"/>
      <c r="H1377" s="108"/>
      <c r="I1377" s="49"/>
      <c r="J1377" s="22"/>
      <c r="K1377" s="109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7"/>
      <c r="E1378" s="22"/>
      <c r="F1378" s="22"/>
      <c r="G1378" s="22"/>
      <c r="H1378" s="108"/>
      <c r="I1378" s="49"/>
      <c r="J1378" s="22"/>
      <c r="K1378" s="109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7"/>
      <c r="E1379" s="22"/>
      <c r="F1379" s="22"/>
      <c r="G1379" s="22"/>
      <c r="H1379" s="108"/>
      <c r="I1379" s="49"/>
      <c r="J1379" s="22"/>
      <c r="K1379" s="109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7"/>
      <c r="E1380" s="22"/>
      <c r="F1380" s="22"/>
      <c r="G1380" s="22"/>
      <c r="H1380" s="108"/>
      <c r="I1380" s="49"/>
      <c r="J1380" s="22"/>
      <c r="K1380" s="109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7"/>
      <c r="E1381" s="22"/>
      <c r="F1381" s="22"/>
      <c r="G1381" s="22"/>
      <c r="H1381" s="108"/>
      <c r="I1381" s="49"/>
      <c r="J1381" s="22"/>
      <c r="K1381" s="109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7"/>
      <c r="E1382" s="22"/>
      <c r="F1382" s="22"/>
      <c r="G1382" s="22"/>
      <c r="H1382" s="108"/>
      <c r="I1382" s="49"/>
      <c r="J1382" s="22"/>
      <c r="K1382" s="109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7"/>
      <c r="E1383" s="22"/>
      <c r="F1383" s="22"/>
      <c r="G1383" s="22"/>
      <c r="H1383" s="108"/>
      <c r="I1383" s="49"/>
      <c r="J1383" s="22"/>
      <c r="K1383" s="109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7"/>
      <c r="E1384" s="22"/>
      <c r="F1384" s="22"/>
      <c r="G1384" s="22"/>
      <c r="H1384" s="108"/>
      <c r="I1384" s="49"/>
      <c r="J1384" s="22"/>
      <c r="K1384" s="109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7"/>
      <c r="E1385" s="22"/>
      <c r="F1385" s="22"/>
      <c r="G1385" s="22"/>
      <c r="H1385" s="108"/>
      <c r="I1385" s="49"/>
      <c r="J1385" s="22"/>
      <c r="K1385" s="109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7"/>
      <c r="E1386" s="22"/>
      <c r="F1386" s="22"/>
      <c r="G1386" s="22"/>
      <c r="H1386" s="108"/>
      <c r="I1386" s="49"/>
      <c r="J1386" s="22"/>
      <c r="K1386" s="109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7"/>
      <c r="E1387" s="22"/>
      <c r="F1387" s="22"/>
      <c r="G1387" s="22"/>
      <c r="H1387" s="108"/>
      <c r="I1387" s="49"/>
      <c r="J1387" s="22"/>
      <c r="K1387" s="109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7"/>
      <c r="E1388" s="22"/>
      <c r="F1388" s="22"/>
      <c r="G1388" s="22"/>
      <c r="H1388" s="108"/>
      <c r="I1388" s="49"/>
      <c r="J1388" s="22"/>
      <c r="K1388" s="109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7"/>
      <c r="E1389" s="22"/>
      <c r="F1389" s="22"/>
      <c r="G1389" s="22"/>
      <c r="H1389" s="108"/>
      <c r="I1389" s="49"/>
      <c r="J1389" s="22"/>
      <c r="K1389" s="109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7"/>
      <c r="E1390" s="22"/>
      <c r="F1390" s="22"/>
      <c r="G1390" s="22"/>
      <c r="H1390" s="108"/>
      <c r="I1390" s="49"/>
      <c r="J1390" s="22"/>
      <c r="K1390" s="109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7"/>
      <c r="E1391" s="22"/>
      <c r="F1391" s="22"/>
      <c r="G1391" s="22"/>
      <c r="H1391" s="108"/>
      <c r="I1391" s="49"/>
      <c r="J1391" s="22"/>
      <c r="K1391" s="109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7"/>
      <c r="E1392" s="22"/>
      <c r="F1392" s="22"/>
      <c r="G1392" s="22"/>
      <c r="H1392" s="108"/>
      <c r="I1392" s="49"/>
      <c r="J1392" s="22"/>
      <c r="K1392" s="109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7"/>
      <c r="E1393" s="22"/>
      <c r="F1393" s="22"/>
      <c r="G1393" s="22"/>
      <c r="H1393" s="108"/>
      <c r="I1393" s="49"/>
      <c r="J1393" s="22"/>
      <c r="K1393" s="109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7"/>
      <c r="E1394" s="22"/>
      <c r="F1394" s="22"/>
      <c r="G1394" s="22"/>
      <c r="H1394" s="108"/>
      <c r="I1394" s="49"/>
      <c r="J1394" s="22"/>
      <c r="K1394" s="109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7"/>
      <c r="E1395" s="22"/>
      <c r="F1395" s="22"/>
      <c r="G1395" s="22"/>
      <c r="H1395" s="108"/>
      <c r="I1395" s="49"/>
      <c r="J1395" s="22"/>
      <c r="K1395" s="109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7"/>
      <c r="E1396" s="22"/>
      <c r="F1396" s="22"/>
      <c r="G1396" s="22"/>
      <c r="H1396" s="108"/>
      <c r="I1396" s="49"/>
      <c r="J1396" s="22"/>
      <c r="K1396" s="109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7"/>
      <c r="E1397" s="22"/>
      <c r="F1397" s="22"/>
      <c r="G1397" s="22"/>
      <c r="H1397" s="108"/>
      <c r="I1397" s="49"/>
      <c r="J1397" s="22"/>
      <c r="K1397" s="109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7"/>
      <c r="E1398" s="22"/>
      <c r="F1398" s="22"/>
      <c r="G1398" s="22"/>
      <c r="H1398" s="108"/>
      <c r="I1398" s="49"/>
      <c r="J1398" s="22"/>
      <c r="K1398" s="109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7"/>
      <c r="E1399" s="22"/>
      <c r="F1399" s="22"/>
      <c r="G1399" s="22"/>
      <c r="H1399" s="108"/>
      <c r="I1399" s="49"/>
      <c r="J1399" s="22"/>
      <c r="K1399" s="109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7"/>
      <c r="E1400" s="22"/>
      <c r="F1400" s="22"/>
      <c r="G1400" s="22"/>
      <c r="H1400" s="108"/>
      <c r="I1400" s="49"/>
      <c r="J1400" s="22"/>
      <c r="K1400" s="109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7"/>
      <c r="E1401" s="22"/>
      <c r="F1401" s="22"/>
      <c r="G1401" s="22"/>
      <c r="H1401" s="108"/>
      <c r="I1401" s="49"/>
      <c r="J1401" s="22"/>
      <c r="K1401" s="109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7"/>
      <c r="E1402" s="22"/>
      <c r="F1402" s="22"/>
      <c r="G1402" s="22"/>
      <c r="H1402" s="108"/>
      <c r="I1402" s="49"/>
      <c r="J1402" s="22"/>
      <c r="K1402" s="109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7"/>
      <c r="E1403" s="22"/>
      <c r="F1403" s="22"/>
      <c r="G1403" s="22"/>
      <c r="H1403" s="108"/>
      <c r="I1403" s="49"/>
      <c r="J1403" s="22"/>
      <c r="K1403" s="109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7"/>
      <c r="E1404" s="22"/>
      <c r="F1404" s="22"/>
      <c r="G1404" s="22"/>
      <c r="H1404" s="108"/>
      <c r="I1404" s="49"/>
      <c r="J1404" s="22"/>
      <c r="K1404" s="109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7"/>
      <c r="E1405" s="22"/>
      <c r="F1405" s="22"/>
      <c r="G1405" s="22"/>
      <c r="H1405" s="108"/>
      <c r="I1405" s="49"/>
      <c r="J1405" s="22"/>
      <c r="K1405" s="109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7"/>
      <c r="E1406" s="22"/>
      <c r="F1406" s="22"/>
      <c r="G1406" s="22"/>
      <c r="H1406" s="108"/>
      <c r="I1406" s="49"/>
      <c r="J1406" s="22"/>
      <c r="K1406" s="109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7"/>
      <c r="E1407" s="22"/>
      <c r="F1407" s="22"/>
      <c r="G1407" s="22"/>
      <c r="H1407" s="108"/>
      <c r="I1407" s="49"/>
      <c r="J1407" s="22"/>
      <c r="K1407" s="109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7"/>
      <c r="E1408" s="22"/>
      <c r="F1408" s="22"/>
      <c r="G1408" s="22"/>
      <c r="H1408" s="108"/>
      <c r="I1408" s="49"/>
      <c r="J1408" s="22"/>
      <c r="K1408" s="109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7"/>
      <c r="E1409" s="22"/>
      <c r="F1409" s="22"/>
      <c r="G1409" s="22"/>
      <c r="H1409" s="108"/>
      <c r="I1409" s="49"/>
      <c r="J1409" s="22"/>
      <c r="K1409" s="109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7"/>
      <c r="E1410" s="22"/>
      <c r="F1410" s="22"/>
      <c r="G1410" s="22"/>
      <c r="H1410" s="108"/>
      <c r="I1410" s="49"/>
      <c r="J1410" s="22"/>
      <c r="K1410" s="109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7"/>
      <c r="E1411" s="22"/>
      <c r="F1411" s="22"/>
      <c r="G1411" s="22"/>
      <c r="H1411" s="108"/>
      <c r="I1411" s="49"/>
      <c r="J1411" s="22"/>
      <c r="K1411" s="109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7"/>
      <c r="E1412" s="22"/>
      <c r="F1412" s="22"/>
      <c r="G1412" s="22"/>
      <c r="H1412" s="108"/>
      <c r="I1412" s="49"/>
      <c r="J1412" s="22"/>
      <c r="K1412" s="109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7"/>
      <c r="E1413" s="22"/>
      <c r="F1413" s="22"/>
      <c r="G1413" s="22"/>
      <c r="H1413" s="108"/>
      <c r="I1413" s="49"/>
      <c r="J1413" s="22"/>
      <c r="K1413" s="109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7"/>
      <c r="E1414" s="22"/>
      <c r="F1414" s="22"/>
      <c r="G1414" s="22"/>
      <c r="H1414" s="108"/>
      <c r="I1414" s="49"/>
      <c r="J1414" s="22"/>
      <c r="K1414" s="109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7"/>
      <c r="E1415" s="22"/>
      <c r="F1415" s="22"/>
      <c r="G1415" s="22"/>
      <c r="H1415" s="108"/>
      <c r="I1415" s="49"/>
      <c r="J1415" s="22"/>
      <c r="K1415" s="109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7"/>
      <c r="E1416" s="22"/>
      <c r="F1416" s="22"/>
      <c r="G1416" s="22"/>
      <c r="H1416" s="108"/>
      <c r="I1416" s="49"/>
      <c r="J1416" s="22"/>
      <c r="K1416" s="109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7"/>
      <c r="E1417" s="22"/>
      <c r="F1417" s="22"/>
      <c r="G1417" s="22"/>
      <c r="H1417" s="108"/>
      <c r="I1417" s="49"/>
      <c r="J1417" s="22"/>
      <c r="K1417" s="109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7"/>
      <c r="E1418" s="22"/>
      <c r="F1418" s="22"/>
      <c r="G1418" s="22"/>
      <c r="H1418" s="108"/>
      <c r="I1418" s="49"/>
      <c r="J1418" s="22"/>
      <c r="K1418" s="109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7"/>
      <c r="E1419" s="22"/>
      <c r="F1419" s="22"/>
      <c r="G1419" s="22"/>
      <c r="H1419" s="108"/>
      <c r="I1419" s="49"/>
      <c r="J1419" s="22"/>
      <c r="K1419" s="109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7"/>
      <c r="E1420" s="22"/>
      <c r="F1420" s="22"/>
      <c r="G1420" s="22"/>
      <c r="H1420" s="108"/>
      <c r="I1420" s="49"/>
      <c r="J1420" s="22"/>
      <c r="K1420" s="109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7"/>
      <c r="E1421" s="22"/>
      <c r="F1421" s="22"/>
      <c r="G1421" s="22"/>
      <c r="H1421" s="108"/>
      <c r="I1421" s="49"/>
      <c r="J1421" s="22"/>
      <c r="K1421" s="109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7"/>
      <c r="E1422" s="22"/>
      <c r="F1422" s="22"/>
      <c r="G1422" s="22"/>
      <c r="H1422" s="108"/>
      <c r="I1422" s="49"/>
      <c r="J1422" s="22"/>
      <c r="K1422" s="109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7"/>
      <c r="E1423" s="22"/>
      <c r="F1423" s="22"/>
      <c r="G1423" s="22"/>
      <c r="H1423" s="108"/>
      <c r="I1423" s="49"/>
      <c r="J1423" s="22"/>
      <c r="K1423" s="109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7"/>
      <c r="E1424" s="22"/>
      <c r="F1424" s="22"/>
      <c r="G1424" s="22"/>
      <c r="H1424" s="108"/>
      <c r="I1424" s="49"/>
      <c r="J1424" s="22"/>
      <c r="K1424" s="109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7"/>
      <c r="E1425" s="22"/>
      <c r="F1425" s="22"/>
      <c r="G1425" s="22"/>
      <c r="H1425" s="108"/>
      <c r="I1425" s="49"/>
      <c r="J1425" s="22"/>
      <c r="K1425" s="109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7"/>
      <c r="E1426" s="22"/>
      <c r="F1426" s="22"/>
      <c r="G1426" s="22"/>
      <c r="H1426" s="108"/>
      <c r="I1426" s="49"/>
      <c r="J1426" s="22"/>
      <c r="K1426" s="109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7"/>
      <c r="E1427" s="22"/>
      <c r="F1427" s="22"/>
      <c r="G1427" s="22"/>
      <c r="H1427" s="108"/>
      <c r="I1427" s="49"/>
      <c r="J1427" s="22"/>
      <c r="K1427" s="109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7"/>
      <c r="E1428" s="22"/>
      <c r="F1428" s="22"/>
      <c r="G1428" s="22"/>
      <c r="H1428" s="108"/>
      <c r="I1428" s="49"/>
      <c r="J1428" s="22"/>
      <c r="K1428" s="109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7"/>
      <c r="E1429" s="22"/>
      <c r="F1429" s="22"/>
      <c r="G1429" s="22"/>
      <c r="H1429" s="108"/>
      <c r="I1429" s="49"/>
      <c r="J1429" s="22"/>
      <c r="K1429" s="109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7"/>
      <c r="E1430" s="22"/>
      <c r="F1430" s="22"/>
      <c r="G1430" s="22"/>
      <c r="H1430" s="108"/>
      <c r="I1430" s="49"/>
      <c r="J1430" s="22"/>
      <c r="K1430" s="109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7"/>
      <c r="E1431" s="22"/>
      <c r="F1431" s="22"/>
      <c r="G1431" s="22"/>
      <c r="H1431" s="108"/>
      <c r="I1431" s="49"/>
      <c r="J1431" s="22"/>
      <c r="K1431" s="109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7"/>
      <c r="E1432" s="22"/>
      <c r="F1432" s="22"/>
      <c r="G1432" s="22"/>
      <c r="H1432" s="108"/>
      <c r="I1432" s="49"/>
      <c r="J1432" s="22"/>
      <c r="K1432" s="109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7"/>
      <c r="E1433" s="22"/>
      <c r="F1433" s="22"/>
      <c r="G1433" s="22"/>
      <c r="H1433" s="108"/>
      <c r="I1433" s="49"/>
      <c r="J1433" s="22"/>
      <c r="K1433" s="109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7"/>
      <c r="E1434" s="22"/>
      <c r="F1434" s="22"/>
      <c r="G1434" s="22"/>
      <c r="H1434" s="108"/>
      <c r="I1434" s="49"/>
      <c r="J1434" s="22"/>
      <c r="K1434" s="109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7"/>
      <c r="E1435" s="22"/>
      <c r="F1435" s="22"/>
      <c r="G1435" s="22"/>
      <c r="H1435" s="108"/>
      <c r="I1435" s="49"/>
      <c r="J1435" s="22"/>
      <c r="K1435" s="109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7"/>
      <c r="E1436" s="22"/>
      <c r="F1436" s="22"/>
      <c r="G1436" s="22"/>
      <c r="H1436" s="108"/>
      <c r="I1436" s="49"/>
      <c r="J1436" s="22"/>
      <c r="K1436" s="109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7"/>
      <c r="E1437" s="22"/>
      <c r="F1437" s="22"/>
      <c r="G1437" s="22"/>
      <c r="H1437" s="108"/>
      <c r="I1437" s="49"/>
      <c r="J1437" s="22"/>
      <c r="K1437" s="109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7"/>
      <c r="E1438" s="22"/>
      <c r="F1438" s="22"/>
      <c r="G1438" s="22"/>
      <c r="H1438" s="108"/>
      <c r="I1438" s="49"/>
      <c r="J1438" s="22"/>
      <c r="K1438" s="109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7"/>
      <c r="E1439" s="22"/>
      <c r="F1439" s="22"/>
      <c r="G1439" s="22"/>
      <c r="H1439" s="108"/>
      <c r="I1439" s="49"/>
      <c r="J1439" s="22"/>
      <c r="K1439" s="109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7"/>
      <c r="E1440" s="22"/>
      <c r="F1440" s="22"/>
      <c r="G1440" s="22"/>
      <c r="H1440" s="108"/>
      <c r="I1440" s="49"/>
      <c r="J1440" s="22"/>
      <c r="K1440" s="109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7"/>
      <c r="E1441" s="22"/>
      <c r="F1441" s="22"/>
      <c r="G1441" s="22"/>
      <c r="H1441" s="108"/>
      <c r="I1441" s="49"/>
      <c r="J1441" s="22"/>
      <c r="K1441" s="109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7"/>
      <c r="E1442" s="22"/>
      <c r="F1442" s="22"/>
      <c r="G1442" s="22"/>
      <c r="H1442" s="108"/>
      <c r="I1442" s="49"/>
      <c r="J1442" s="22"/>
      <c r="K1442" s="109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7"/>
      <c r="E1443" s="22"/>
      <c r="F1443" s="22"/>
      <c r="G1443" s="22"/>
      <c r="H1443" s="108"/>
      <c r="I1443" s="49"/>
      <c r="J1443" s="22"/>
      <c r="K1443" s="109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7"/>
      <c r="E1444" s="22"/>
      <c r="F1444" s="22"/>
      <c r="G1444" s="22"/>
      <c r="H1444" s="108"/>
      <c r="I1444" s="49"/>
      <c r="J1444" s="22"/>
      <c r="K1444" s="109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7"/>
      <c r="E1445" s="22"/>
      <c r="F1445" s="22"/>
      <c r="G1445" s="22"/>
      <c r="H1445" s="108"/>
      <c r="I1445" s="49"/>
      <c r="J1445" s="22"/>
      <c r="K1445" s="109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7"/>
      <c r="E1446" s="22"/>
      <c r="F1446" s="22"/>
      <c r="G1446" s="22"/>
      <c r="H1446" s="108"/>
      <c r="I1446" s="49"/>
      <c r="J1446" s="22"/>
      <c r="K1446" s="109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7"/>
      <c r="E1447" s="22"/>
      <c r="F1447" s="22"/>
      <c r="G1447" s="22"/>
      <c r="H1447" s="108"/>
      <c r="I1447" s="49"/>
      <c r="J1447" s="22"/>
      <c r="K1447" s="109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7"/>
      <c r="E1448" s="22"/>
      <c r="F1448" s="22"/>
      <c r="G1448" s="22"/>
      <c r="H1448" s="108"/>
      <c r="I1448" s="49"/>
      <c r="J1448" s="22"/>
      <c r="K1448" s="109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7"/>
      <c r="E1449" s="22"/>
      <c r="F1449" s="22"/>
      <c r="G1449" s="22"/>
      <c r="H1449" s="108"/>
      <c r="I1449" s="49"/>
      <c r="J1449" s="22"/>
      <c r="K1449" s="109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7"/>
      <c r="E1450" s="22"/>
      <c r="F1450" s="22"/>
      <c r="G1450" s="22"/>
      <c r="H1450" s="108"/>
      <c r="I1450" s="49"/>
      <c r="J1450" s="22"/>
      <c r="K1450" s="109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7"/>
      <c r="E1451" s="22"/>
      <c r="F1451" s="22"/>
      <c r="G1451" s="22"/>
      <c r="H1451" s="108"/>
      <c r="I1451" s="49"/>
      <c r="J1451" s="22"/>
      <c r="K1451" s="109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7"/>
      <c r="E1452" s="22"/>
      <c r="F1452" s="22"/>
      <c r="G1452" s="22"/>
      <c r="H1452" s="108"/>
      <c r="I1452" s="49"/>
      <c r="J1452" s="22"/>
      <c r="K1452" s="109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7"/>
      <c r="E1453" s="22"/>
      <c r="F1453" s="22"/>
      <c r="G1453" s="22"/>
      <c r="H1453" s="108"/>
      <c r="I1453" s="49"/>
      <c r="J1453" s="22"/>
      <c r="K1453" s="109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7"/>
      <c r="E1454" s="22"/>
      <c r="F1454" s="22"/>
      <c r="G1454" s="22"/>
      <c r="H1454" s="108"/>
      <c r="I1454" s="49"/>
      <c r="J1454" s="22"/>
      <c r="K1454" s="109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7"/>
      <c r="E1455" s="22"/>
      <c r="F1455" s="22"/>
      <c r="G1455" s="22"/>
      <c r="H1455" s="108"/>
      <c r="I1455" s="49"/>
      <c r="J1455" s="22"/>
      <c r="K1455" s="109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7"/>
      <c r="E1456" s="22"/>
      <c r="F1456" s="22"/>
      <c r="G1456" s="22"/>
      <c r="H1456" s="108"/>
      <c r="I1456" s="49"/>
      <c r="J1456" s="22"/>
      <c r="K1456" s="109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7"/>
      <c r="E1457" s="22"/>
      <c r="F1457" s="22"/>
      <c r="G1457" s="22"/>
      <c r="H1457" s="108"/>
      <c r="I1457" s="49"/>
      <c r="J1457" s="22"/>
      <c r="K1457" s="109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7"/>
      <c r="E1458" s="22"/>
      <c r="F1458" s="22"/>
      <c r="G1458" s="22"/>
      <c r="H1458" s="108"/>
      <c r="I1458" s="49"/>
      <c r="J1458" s="22"/>
      <c r="K1458" s="109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7"/>
      <c r="E1459" s="22"/>
      <c r="F1459" s="22"/>
      <c r="G1459" s="22"/>
      <c r="H1459" s="108"/>
      <c r="I1459" s="49"/>
      <c r="J1459" s="22"/>
      <c r="K1459" s="109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7"/>
      <c r="E1460" s="22"/>
      <c r="F1460" s="22"/>
      <c r="G1460" s="22"/>
      <c r="H1460" s="108"/>
      <c r="I1460" s="49"/>
      <c r="J1460" s="22"/>
      <c r="K1460" s="109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7"/>
      <c r="E1461" s="22"/>
      <c r="F1461" s="22"/>
      <c r="G1461" s="22"/>
      <c r="H1461" s="108"/>
      <c r="I1461" s="49"/>
      <c r="J1461" s="22"/>
      <c r="K1461" s="109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7"/>
      <c r="E1462" s="22"/>
      <c r="F1462" s="22"/>
      <c r="G1462" s="22"/>
      <c r="H1462" s="108"/>
      <c r="I1462" s="49"/>
      <c r="J1462" s="22"/>
      <c r="K1462" s="109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7"/>
      <c r="E1463" s="22"/>
      <c r="F1463" s="22"/>
      <c r="G1463" s="22"/>
      <c r="H1463" s="108"/>
      <c r="I1463" s="49"/>
      <c r="J1463" s="22"/>
      <c r="K1463" s="109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7"/>
      <c r="E1464" s="22"/>
      <c r="F1464" s="22"/>
      <c r="G1464" s="22"/>
      <c r="H1464" s="108"/>
      <c r="I1464" s="49"/>
      <c r="J1464" s="22"/>
      <c r="K1464" s="109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7"/>
      <c r="E1465" s="22"/>
      <c r="F1465" s="22"/>
      <c r="G1465" s="22"/>
      <c r="H1465" s="108"/>
      <c r="I1465" s="49"/>
      <c r="J1465" s="22"/>
      <c r="K1465" s="109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7"/>
      <c r="E1466" s="22"/>
      <c r="F1466" s="22"/>
      <c r="G1466" s="22"/>
      <c r="H1466" s="108"/>
      <c r="I1466" s="49"/>
      <c r="J1466" s="22"/>
      <c r="K1466" s="109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7"/>
      <c r="E1467" s="22"/>
      <c r="F1467" s="22"/>
      <c r="G1467" s="22"/>
      <c r="H1467" s="108"/>
      <c r="I1467" s="49"/>
      <c r="J1467" s="22"/>
      <c r="K1467" s="109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7"/>
      <c r="E1468" s="22"/>
      <c r="F1468" s="22"/>
      <c r="G1468" s="22"/>
      <c r="H1468" s="108"/>
      <c r="I1468" s="49"/>
      <c r="J1468" s="22"/>
      <c r="K1468" s="109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7"/>
      <c r="E1469" s="22"/>
      <c r="F1469" s="22"/>
      <c r="G1469" s="22"/>
      <c r="H1469" s="108"/>
      <c r="I1469" s="49"/>
      <c r="J1469" s="22"/>
      <c r="K1469" s="109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7"/>
      <c r="E1470" s="22"/>
      <c r="F1470" s="22"/>
      <c r="G1470" s="22"/>
      <c r="H1470" s="108"/>
      <c r="I1470" s="49"/>
      <c r="J1470" s="22"/>
      <c r="K1470" s="109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7"/>
      <c r="E1471" s="22"/>
      <c r="F1471" s="22"/>
      <c r="G1471" s="22"/>
      <c r="H1471" s="108"/>
      <c r="I1471" s="49"/>
      <c r="J1471" s="22"/>
      <c r="K1471" s="109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7"/>
      <c r="E1472" s="22"/>
      <c r="F1472" s="22"/>
      <c r="G1472" s="22"/>
      <c r="H1472" s="108"/>
      <c r="I1472" s="49"/>
      <c r="J1472" s="22"/>
      <c r="K1472" s="109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7"/>
      <c r="E1473" s="22"/>
      <c r="F1473" s="22"/>
      <c r="G1473" s="22"/>
      <c r="H1473" s="108"/>
      <c r="I1473" s="49"/>
      <c r="J1473" s="22"/>
      <c r="K1473" s="109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7"/>
      <c r="E1474" s="22"/>
      <c r="F1474" s="22"/>
      <c r="G1474" s="22"/>
      <c r="H1474" s="108"/>
      <c r="I1474" s="49"/>
      <c r="J1474" s="22"/>
      <c r="K1474" s="109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7"/>
      <c r="E1475" s="22"/>
      <c r="F1475" s="22"/>
      <c r="G1475" s="22"/>
      <c r="H1475" s="108"/>
      <c r="I1475" s="49"/>
      <c r="J1475" s="22"/>
      <c r="K1475" s="109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7"/>
      <c r="E1476" s="22"/>
      <c r="F1476" s="22"/>
      <c r="G1476" s="22"/>
      <c r="H1476" s="108"/>
      <c r="I1476" s="49"/>
      <c r="J1476" s="22"/>
      <c r="K1476" s="109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7"/>
      <c r="E1477" s="22"/>
      <c r="F1477" s="22"/>
      <c r="G1477" s="22"/>
      <c r="H1477" s="108"/>
      <c r="I1477" s="49"/>
      <c r="J1477" s="22"/>
      <c r="K1477" s="109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7"/>
      <c r="E1478" s="22"/>
      <c r="F1478" s="22"/>
      <c r="G1478" s="22"/>
      <c r="H1478" s="108"/>
      <c r="I1478" s="49"/>
      <c r="J1478" s="22"/>
      <c r="K1478" s="109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7"/>
      <c r="E1479" s="22"/>
      <c r="F1479" s="22"/>
      <c r="G1479" s="22"/>
      <c r="H1479" s="108"/>
      <c r="I1479" s="49"/>
      <c r="J1479" s="22"/>
      <c r="K1479" s="109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7"/>
      <c r="E1480" s="22"/>
      <c r="F1480" s="22"/>
      <c r="G1480" s="22"/>
      <c r="H1480" s="108"/>
      <c r="I1480" s="49"/>
      <c r="J1480" s="22"/>
      <c r="K1480" s="109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7"/>
      <c r="E1481" s="22"/>
      <c r="F1481" s="22"/>
      <c r="G1481" s="22"/>
      <c r="H1481" s="108"/>
      <c r="I1481" s="49"/>
      <c r="J1481" s="22"/>
      <c r="K1481" s="109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7"/>
      <c r="E1482" s="22"/>
      <c r="F1482" s="22"/>
      <c r="G1482" s="22"/>
      <c r="H1482" s="108"/>
      <c r="I1482" s="49"/>
      <c r="J1482" s="22"/>
      <c r="K1482" s="109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7"/>
      <c r="E1483" s="22"/>
      <c r="F1483" s="22"/>
      <c r="G1483" s="22"/>
      <c r="H1483" s="108"/>
      <c r="I1483" s="49"/>
      <c r="J1483" s="22"/>
      <c r="K1483" s="109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7"/>
      <c r="E1484" s="22"/>
      <c r="F1484" s="22"/>
      <c r="G1484" s="22"/>
      <c r="H1484" s="108"/>
      <c r="I1484" s="49"/>
      <c r="J1484" s="22"/>
      <c r="K1484" s="109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7"/>
      <c r="E1485" s="22"/>
      <c r="F1485" s="22"/>
      <c r="G1485" s="22"/>
      <c r="H1485" s="108"/>
      <c r="I1485" s="49"/>
      <c r="J1485" s="22"/>
      <c r="K1485" s="109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7"/>
      <c r="E1486" s="22"/>
      <c r="F1486" s="22"/>
      <c r="G1486" s="22"/>
      <c r="H1486" s="108"/>
      <c r="I1486" s="49"/>
      <c r="J1486" s="22"/>
      <c r="K1486" s="109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7"/>
      <c r="E1487" s="22"/>
      <c r="F1487" s="22"/>
      <c r="G1487" s="22"/>
      <c r="H1487" s="108"/>
      <c r="I1487" s="49"/>
      <c r="J1487" s="22"/>
      <c r="K1487" s="109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7"/>
      <c r="E1488" s="22"/>
      <c r="F1488" s="22"/>
      <c r="G1488" s="22"/>
      <c r="H1488" s="108"/>
      <c r="I1488" s="49"/>
      <c r="J1488" s="22"/>
      <c r="K1488" s="109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7"/>
      <c r="E1489" s="22"/>
      <c r="F1489" s="22"/>
      <c r="G1489" s="22"/>
      <c r="H1489" s="108"/>
      <c r="I1489" s="49"/>
      <c r="J1489" s="22"/>
      <c r="K1489" s="109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7"/>
      <c r="E1490" s="22"/>
      <c r="F1490" s="22"/>
      <c r="G1490" s="22"/>
      <c r="H1490" s="108"/>
      <c r="I1490" s="49"/>
      <c r="J1490" s="22"/>
      <c r="K1490" s="109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7"/>
      <c r="E1491" s="22"/>
      <c r="F1491" s="22"/>
      <c r="G1491" s="22"/>
      <c r="H1491" s="108"/>
      <c r="I1491" s="49"/>
      <c r="J1491" s="22"/>
      <c r="K1491" s="109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7"/>
      <c r="E1492" s="22"/>
      <c r="F1492" s="22"/>
      <c r="G1492" s="22"/>
      <c r="H1492" s="108"/>
      <c r="I1492" s="49"/>
      <c r="J1492" s="22"/>
      <c r="K1492" s="109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7"/>
      <c r="E1493" s="22"/>
      <c r="F1493" s="22"/>
      <c r="G1493" s="22"/>
      <c r="H1493" s="108"/>
      <c r="I1493" s="49"/>
      <c r="J1493" s="22"/>
      <c r="K1493" s="109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7"/>
      <c r="E1494" s="22"/>
      <c r="F1494" s="22"/>
      <c r="G1494" s="22"/>
      <c r="H1494" s="108"/>
      <c r="I1494" s="49"/>
      <c r="J1494" s="22"/>
      <c r="K1494" s="109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7"/>
      <c r="E1495" s="22"/>
      <c r="F1495" s="22"/>
      <c r="G1495" s="22"/>
      <c r="H1495" s="108"/>
      <c r="I1495" s="49"/>
      <c r="J1495" s="22"/>
      <c r="K1495" s="109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7"/>
      <c r="E1496" s="22"/>
      <c r="F1496" s="22"/>
      <c r="G1496" s="22"/>
      <c r="H1496" s="108"/>
      <c r="I1496" s="49"/>
      <c r="J1496" s="22"/>
      <c r="K1496" s="109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7"/>
      <c r="E1497" s="22"/>
      <c r="F1497" s="22"/>
      <c r="G1497" s="22"/>
      <c r="H1497" s="108"/>
      <c r="I1497" s="49"/>
      <c r="J1497" s="22"/>
      <c r="K1497" s="109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7"/>
      <c r="E1498" s="22"/>
      <c r="F1498" s="22"/>
      <c r="G1498" s="22"/>
      <c r="H1498" s="108"/>
      <c r="I1498" s="49"/>
      <c r="J1498" s="22"/>
      <c r="K1498" s="109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7"/>
      <c r="E1499" s="22"/>
      <c r="F1499" s="22"/>
      <c r="G1499" s="22"/>
      <c r="H1499" s="108"/>
      <c r="I1499" s="49"/>
      <c r="J1499" s="22"/>
      <c r="K1499" s="109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7"/>
      <c r="E1500" s="22"/>
      <c r="F1500" s="22"/>
      <c r="G1500" s="22"/>
      <c r="H1500" s="108"/>
      <c r="I1500" s="49"/>
      <c r="J1500" s="22"/>
      <c r="K1500" s="109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7"/>
      <c r="E1501" s="22"/>
      <c r="F1501" s="22"/>
      <c r="G1501" s="22"/>
      <c r="H1501" s="108"/>
      <c r="I1501" s="49"/>
      <c r="J1501" s="22"/>
      <c r="K1501" s="109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7"/>
      <c r="E1502" s="22"/>
      <c r="F1502" s="22"/>
      <c r="G1502" s="22"/>
      <c r="H1502" s="108"/>
      <c r="I1502" s="49"/>
      <c r="J1502" s="22"/>
      <c r="K1502" s="109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7"/>
      <c r="E1503" s="22"/>
      <c r="F1503" s="22"/>
      <c r="G1503" s="22"/>
      <c r="H1503" s="108"/>
      <c r="I1503" s="49"/>
      <c r="J1503" s="22"/>
      <c r="K1503" s="109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7"/>
      <c r="E1504" s="22"/>
      <c r="F1504" s="22"/>
      <c r="G1504" s="22"/>
      <c r="H1504" s="108"/>
      <c r="I1504" s="49"/>
      <c r="J1504" s="22"/>
      <c r="K1504" s="109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7"/>
      <c r="E1505" s="22"/>
      <c r="F1505" s="22"/>
      <c r="G1505" s="22"/>
      <c r="H1505" s="108"/>
      <c r="I1505" s="49"/>
      <c r="J1505" s="22"/>
      <c r="K1505" s="109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7"/>
      <c r="E1506" s="22"/>
      <c r="F1506" s="22"/>
      <c r="G1506" s="22"/>
      <c r="H1506" s="108"/>
      <c r="I1506" s="49"/>
      <c r="J1506" s="22"/>
      <c r="K1506" s="109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7"/>
      <c r="E1507" s="22"/>
      <c r="F1507" s="22"/>
      <c r="G1507" s="22"/>
      <c r="H1507" s="108"/>
      <c r="I1507" s="49"/>
      <c r="J1507" s="22"/>
      <c r="K1507" s="109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7"/>
      <c r="E1508" s="22"/>
      <c r="F1508" s="22"/>
      <c r="G1508" s="22"/>
      <c r="H1508" s="108"/>
      <c r="I1508" s="49"/>
      <c r="J1508" s="22"/>
      <c r="K1508" s="109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7"/>
      <c r="E1509" s="22"/>
      <c r="F1509" s="22"/>
      <c r="G1509" s="22"/>
      <c r="H1509" s="108"/>
      <c r="I1509" s="49"/>
      <c r="J1509" s="22"/>
      <c r="K1509" s="109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7"/>
      <c r="E1510" s="22"/>
      <c r="F1510" s="22"/>
      <c r="G1510" s="22"/>
      <c r="H1510" s="108"/>
      <c r="I1510" s="49"/>
      <c r="J1510" s="22"/>
      <c r="K1510" s="109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7"/>
      <c r="E1511" s="22"/>
      <c r="F1511" s="22"/>
      <c r="G1511" s="22"/>
      <c r="H1511" s="108"/>
      <c r="I1511" s="49"/>
      <c r="J1511" s="22"/>
      <c r="K1511" s="109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7"/>
      <c r="E1512" s="22"/>
      <c r="F1512" s="22"/>
      <c r="G1512" s="22"/>
      <c r="H1512" s="108"/>
      <c r="I1512" s="49"/>
      <c r="J1512" s="22"/>
      <c r="K1512" s="109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7"/>
      <c r="E1513" s="22"/>
      <c r="F1513" s="22"/>
      <c r="G1513" s="22"/>
      <c r="H1513" s="108"/>
      <c r="I1513" s="49"/>
      <c r="J1513" s="22"/>
      <c r="K1513" s="109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7"/>
      <c r="E1514" s="22"/>
      <c r="F1514" s="22"/>
      <c r="G1514" s="22"/>
      <c r="H1514" s="108"/>
      <c r="I1514" s="49"/>
      <c r="J1514" s="22"/>
      <c r="K1514" s="109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7"/>
      <c r="E1515" s="22"/>
      <c r="F1515" s="22"/>
      <c r="G1515" s="22"/>
      <c r="H1515" s="108"/>
      <c r="I1515" s="49"/>
      <c r="J1515" s="22"/>
      <c r="K1515" s="109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7"/>
      <c r="E1516" s="22"/>
      <c r="F1516" s="22"/>
      <c r="G1516" s="22"/>
      <c r="H1516" s="108"/>
      <c r="I1516" s="49"/>
      <c r="J1516" s="22"/>
      <c r="K1516" s="109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7"/>
      <c r="E1517" s="22"/>
      <c r="F1517" s="22"/>
      <c r="G1517" s="22"/>
      <c r="H1517" s="108"/>
      <c r="I1517" s="49"/>
      <c r="J1517" s="22"/>
      <c r="K1517" s="109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7"/>
      <c r="E1518" s="22"/>
      <c r="F1518" s="22"/>
      <c r="G1518" s="22"/>
      <c r="H1518" s="108"/>
      <c r="I1518" s="49"/>
      <c r="J1518" s="22"/>
      <c r="K1518" s="109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7"/>
      <c r="E1519" s="22"/>
      <c r="F1519" s="22"/>
      <c r="G1519" s="22"/>
      <c r="H1519" s="108"/>
      <c r="I1519" s="49"/>
      <c r="J1519" s="22"/>
      <c r="K1519" s="109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7"/>
      <c r="E1520" s="22"/>
      <c r="F1520" s="22"/>
      <c r="G1520" s="22"/>
      <c r="H1520" s="108"/>
      <c r="I1520" s="49"/>
      <c r="J1520" s="22"/>
      <c r="K1520" s="109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7"/>
      <c r="E1521" s="22"/>
      <c r="F1521" s="22"/>
      <c r="G1521" s="22"/>
      <c r="H1521" s="108"/>
      <c r="I1521" s="49"/>
      <c r="J1521" s="22"/>
      <c r="K1521" s="109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7"/>
      <c r="E1522" s="22"/>
      <c r="F1522" s="22"/>
      <c r="G1522" s="22"/>
      <c r="H1522" s="108"/>
      <c r="I1522" s="49"/>
      <c r="J1522" s="22"/>
      <c r="K1522" s="109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7"/>
      <c r="E1523" s="22"/>
      <c r="F1523" s="22"/>
      <c r="G1523" s="22"/>
      <c r="H1523" s="108"/>
      <c r="I1523" s="49"/>
      <c r="J1523" s="22"/>
      <c r="K1523" s="109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7"/>
      <c r="E1524" s="22"/>
      <c r="F1524" s="22"/>
      <c r="G1524" s="22"/>
      <c r="H1524" s="108"/>
      <c r="I1524" s="49"/>
      <c r="J1524" s="22"/>
      <c r="K1524" s="109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7"/>
      <c r="E1525" s="22"/>
      <c r="F1525" s="22"/>
      <c r="G1525" s="22"/>
      <c r="H1525" s="108"/>
      <c r="I1525" s="49"/>
      <c r="J1525" s="22"/>
      <c r="K1525" s="109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7"/>
      <c r="E1526" s="22"/>
      <c r="F1526" s="22"/>
      <c r="G1526" s="22"/>
      <c r="H1526" s="108"/>
      <c r="I1526" s="49"/>
      <c r="J1526" s="22"/>
      <c r="K1526" s="109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7"/>
      <c r="E1527" s="22"/>
      <c r="F1527" s="22"/>
      <c r="G1527" s="22"/>
      <c r="H1527" s="108"/>
      <c r="I1527" s="49"/>
      <c r="J1527" s="22"/>
      <c r="K1527" s="109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7"/>
      <c r="E1528" s="22"/>
      <c r="F1528" s="22"/>
      <c r="G1528" s="22"/>
      <c r="H1528" s="108"/>
      <c r="I1528" s="49"/>
      <c r="J1528" s="22"/>
      <c r="K1528" s="109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7"/>
      <c r="E1529" s="22"/>
      <c r="F1529" s="22"/>
      <c r="G1529" s="22"/>
      <c r="H1529" s="108"/>
      <c r="I1529" s="49"/>
      <c r="J1529" s="22"/>
      <c r="K1529" s="109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7"/>
      <c r="E1530" s="22"/>
      <c r="F1530" s="22"/>
      <c r="G1530" s="22"/>
      <c r="H1530" s="108"/>
      <c r="I1530" s="49"/>
      <c r="J1530" s="22"/>
      <c r="K1530" s="109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7"/>
      <c r="E1531" s="22"/>
      <c r="F1531" s="22"/>
      <c r="G1531" s="22"/>
      <c r="H1531" s="108"/>
      <c r="I1531" s="49"/>
      <c r="J1531" s="22"/>
      <c r="K1531" s="109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7"/>
      <c r="E1532" s="22"/>
      <c r="F1532" s="22"/>
      <c r="G1532" s="22"/>
      <c r="H1532" s="108"/>
      <c r="I1532" s="49"/>
      <c r="J1532" s="22"/>
      <c r="K1532" s="109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7"/>
      <c r="E1533" s="22"/>
      <c r="F1533" s="22"/>
      <c r="G1533" s="22"/>
      <c r="H1533" s="108"/>
      <c r="I1533" s="49"/>
      <c r="J1533" s="22"/>
      <c r="K1533" s="109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7"/>
      <c r="E1534" s="22"/>
      <c r="F1534" s="22"/>
      <c r="G1534" s="22"/>
      <c r="H1534" s="108"/>
      <c r="I1534" s="49"/>
      <c r="J1534" s="22"/>
      <c r="K1534" s="109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7"/>
      <c r="E1535" s="22"/>
      <c r="F1535" s="22"/>
      <c r="G1535" s="22"/>
      <c r="H1535" s="108"/>
      <c r="I1535" s="49"/>
      <c r="J1535" s="22"/>
      <c r="K1535" s="109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7"/>
      <c r="E1536" s="22"/>
      <c r="F1536" s="22"/>
      <c r="G1536" s="22"/>
      <c r="H1536" s="108"/>
      <c r="I1536" s="49"/>
      <c r="J1536" s="22"/>
      <c r="K1536" s="109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7"/>
      <c r="E1537" s="22"/>
      <c r="F1537" s="22"/>
      <c r="G1537" s="22"/>
      <c r="H1537" s="108"/>
      <c r="I1537" s="49"/>
      <c r="J1537" s="22"/>
      <c r="K1537" s="109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7"/>
      <c r="E1538" s="22"/>
      <c r="F1538" s="22"/>
      <c r="G1538" s="22"/>
      <c r="H1538" s="108"/>
      <c r="I1538" s="49"/>
      <c r="J1538" s="22"/>
      <c r="K1538" s="109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7"/>
      <c r="E1539" s="22"/>
      <c r="F1539" s="22"/>
      <c r="G1539" s="22"/>
      <c r="H1539" s="108"/>
      <c r="I1539" s="49"/>
      <c r="J1539" s="22"/>
      <c r="K1539" s="109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7"/>
      <c r="E1540" s="22"/>
      <c r="F1540" s="22"/>
      <c r="G1540" s="22"/>
      <c r="H1540" s="108"/>
      <c r="I1540" s="49"/>
      <c r="J1540" s="22"/>
      <c r="K1540" s="109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7"/>
      <c r="E1541" s="22"/>
      <c r="F1541" s="22"/>
      <c r="G1541" s="22"/>
      <c r="H1541" s="108"/>
      <c r="I1541" s="49"/>
      <c r="J1541" s="22"/>
      <c r="K1541" s="109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7"/>
      <c r="E1542" s="22"/>
      <c r="F1542" s="22"/>
      <c r="G1542" s="22"/>
      <c r="H1542" s="108"/>
      <c r="I1542" s="49"/>
      <c r="J1542" s="22"/>
      <c r="K1542" s="109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7"/>
      <c r="E1543" s="22"/>
      <c r="F1543" s="22"/>
      <c r="G1543" s="22"/>
      <c r="H1543" s="108"/>
      <c r="I1543" s="49"/>
      <c r="J1543" s="22"/>
      <c r="K1543" s="109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7"/>
      <c r="E1544" s="22"/>
      <c r="F1544" s="22"/>
      <c r="G1544" s="22"/>
      <c r="H1544" s="108"/>
      <c r="I1544" s="49"/>
      <c r="J1544" s="22"/>
      <c r="K1544" s="109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7"/>
      <c r="E1545" s="22"/>
      <c r="F1545" s="22"/>
      <c r="G1545" s="22"/>
      <c r="H1545" s="108"/>
      <c r="I1545" s="49"/>
      <c r="J1545" s="22"/>
      <c r="K1545" s="109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7"/>
      <c r="E1546" s="22"/>
      <c r="F1546" s="22"/>
      <c r="G1546" s="22"/>
      <c r="H1546" s="108"/>
      <c r="I1546" s="49"/>
      <c r="J1546" s="22"/>
      <c r="K1546" s="109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7"/>
      <c r="E1547" s="22"/>
      <c r="F1547" s="22"/>
      <c r="G1547" s="22"/>
      <c r="H1547" s="108"/>
      <c r="I1547" s="49"/>
      <c r="J1547" s="22"/>
      <c r="K1547" s="109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7"/>
      <c r="E1548" s="22"/>
      <c r="F1548" s="22"/>
      <c r="G1548" s="22"/>
      <c r="H1548" s="108"/>
      <c r="I1548" s="49"/>
      <c r="J1548" s="22"/>
      <c r="K1548" s="109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7"/>
      <c r="E1549" s="22"/>
      <c r="F1549" s="22"/>
      <c r="G1549" s="22"/>
      <c r="H1549" s="108"/>
      <c r="I1549" s="49"/>
      <c r="J1549" s="22"/>
      <c r="K1549" s="109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7"/>
      <c r="E1550" s="22"/>
      <c r="F1550" s="22"/>
      <c r="G1550" s="22"/>
      <c r="H1550" s="108"/>
      <c r="I1550" s="49"/>
      <c r="J1550" s="22"/>
      <c r="K1550" s="109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7"/>
      <c r="E1551" s="22"/>
      <c r="F1551" s="22"/>
      <c r="G1551" s="22"/>
      <c r="H1551" s="108"/>
      <c r="I1551" s="49"/>
      <c r="J1551" s="22"/>
      <c r="K1551" s="109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7"/>
      <c r="E1552" s="22"/>
      <c r="F1552" s="22"/>
      <c r="G1552" s="22"/>
      <c r="H1552" s="108"/>
      <c r="I1552" s="49"/>
      <c r="J1552" s="22"/>
      <c r="K1552" s="109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7"/>
      <c r="E1553" s="22"/>
      <c r="F1553" s="22"/>
      <c r="G1553" s="22"/>
      <c r="H1553" s="108"/>
      <c r="I1553" s="49"/>
      <c r="J1553" s="22"/>
      <c r="K1553" s="109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7"/>
      <c r="E1554" s="22"/>
      <c r="F1554" s="22"/>
      <c r="G1554" s="22"/>
      <c r="H1554" s="108"/>
      <c r="I1554" s="49"/>
      <c r="J1554" s="22"/>
      <c r="K1554" s="109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7"/>
      <c r="E1555" s="22"/>
      <c r="F1555" s="22"/>
      <c r="G1555" s="22"/>
      <c r="H1555" s="108"/>
      <c r="I1555" s="49"/>
      <c r="J1555" s="22"/>
      <c r="K1555" s="109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7"/>
      <c r="E1556" s="22"/>
      <c r="F1556" s="22"/>
      <c r="G1556" s="22"/>
      <c r="H1556" s="108"/>
      <c r="I1556" s="49"/>
      <c r="J1556" s="22"/>
      <c r="K1556" s="109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7"/>
      <c r="E1557" s="22"/>
      <c r="F1557" s="22"/>
      <c r="G1557" s="22"/>
      <c r="H1557" s="108"/>
      <c r="I1557" s="49"/>
      <c r="J1557" s="22"/>
      <c r="K1557" s="109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7"/>
      <c r="E1558" s="22"/>
      <c r="F1558" s="22"/>
      <c r="G1558" s="22"/>
      <c r="H1558" s="108"/>
      <c r="I1558" s="49"/>
      <c r="J1558" s="22"/>
      <c r="K1558" s="109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7"/>
      <c r="E1559" s="22"/>
      <c r="F1559" s="22"/>
      <c r="G1559" s="22"/>
      <c r="H1559" s="108"/>
      <c r="I1559" s="49"/>
      <c r="J1559" s="22"/>
      <c r="K1559" s="109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7"/>
      <c r="E1560" s="22"/>
      <c r="F1560" s="22"/>
      <c r="G1560" s="22"/>
      <c r="H1560" s="108"/>
      <c r="I1560" s="49"/>
      <c r="J1560" s="22"/>
      <c r="K1560" s="109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7"/>
      <c r="E1561" s="22"/>
      <c r="F1561" s="22"/>
      <c r="G1561" s="22"/>
      <c r="H1561" s="108"/>
      <c r="I1561" s="49"/>
      <c r="J1561" s="22"/>
      <c r="K1561" s="109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7"/>
      <c r="E1562" s="22"/>
      <c r="F1562" s="22"/>
      <c r="G1562" s="22"/>
      <c r="H1562" s="108"/>
      <c r="I1562" s="49"/>
      <c r="J1562" s="22"/>
      <c r="K1562" s="109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7"/>
      <c r="E1563" s="22"/>
      <c r="F1563" s="22"/>
      <c r="G1563" s="22"/>
      <c r="H1563" s="108"/>
      <c r="I1563" s="49"/>
      <c r="J1563" s="22"/>
      <c r="K1563" s="109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7"/>
      <c r="E1564" s="22"/>
      <c r="F1564" s="22"/>
      <c r="G1564" s="22"/>
      <c r="H1564" s="108"/>
      <c r="I1564" s="49"/>
      <c r="J1564" s="22"/>
      <c r="K1564" s="109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7"/>
      <c r="E1565" s="22"/>
      <c r="F1565" s="22"/>
      <c r="G1565" s="22"/>
      <c r="H1565" s="108"/>
      <c r="I1565" s="49"/>
      <c r="J1565" s="22"/>
      <c r="K1565" s="109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7"/>
      <c r="E1566" s="22"/>
      <c r="F1566" s="22"/>
      <c r="G1566" s="22"/>
      <c r="H1566" s="108"/>
      <c r="I1566" s="49"/>
      <c r="J1566" s="22"/>
      <c r="K1566" s="109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7"/>
      <c r="E1567" s="22"/>
      <c r="F1567" s="22"/>
      <c r="G1567" s="22"/>
      <c r="H1567" s="108"/>
      <c r="I1567" s="49"/>
      <c r="J1567" s="22"/>
      <c r="K1567" s="109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7"/>
      <c r="E1568" s="22"/>
      <c r="F1568" s="22"/>
      <c r="G1568" s="22"/>
      <c r="H1568" s="108"/>
      <c r="I1568" s="49"/>
      <c r="J1568" s="22"/>
      <c r="K1568" s="109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7"/>
      <c r="E1569" s="22"/>
      <c r="F1569" s="22"/>
      <c r="G1569" s="22"/>
      <c r="H1569" s="108"/>
      <c r="I1569" s="49"/>
      <c r="J1569" s="22"/>
      <c r="K1569" s="109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7"/>
      <c r="E1570" s="22"/>
      <c r="F1570" s="22"/>
      <c r="G1570" s="22"/>
      <c r="H1570" s="108"/>
      <c r="I1570" s="49"/>
      <c r="J1570" s="22"/>
      <c r="K1570" s="109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7"/>
      <c r="E1571" s="22"/>
      <c r="F1571" s="22"/>
      <c r="G1571" s="22"/>
      <c r="H1571" s="108"/>
      <c r="I1571" s="49"/>
      <c r="J1571" s="22"/>
      <c r="K1571" s="109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7"/>
      <c r="E1572" s="22"/>
      <c r="F1572" s="22"/>
      <c r="G1572" s="22"/>
      <c r="H1572" s="108"/>
      <c r="I1572" s="49"/>
      <c r="J1572" s="22"/>
      <c r="K1572" s="109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7"/>
      <c r="E1573" s="22"/>
      <c r="F1573" s="22"/>
      <c r="G1573" s="22"/>
      <c r="H1573" s="108"/>
      <c r="I1573" s="49"/>
      <c r="J1573" s="22"/>
      <c r="K1573" s="109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7"/>
      <c r="E1574" s="22"/>
      <c r="F1574" s="22"/>
      <c r="G1574" s="22"/>
      <c r="H1574" s="108"/>
      <c r="I1574" s="49"/>
      <c r="J1574" s="22"/>
      <c r="K1574" s="109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7"/>
      <c r="E1575" s="22"/>
      <c r="F1575" s="22"/>
      <c r="G1575" s="22"/>
      <c r="H1575" s="108"/>
      <c r="I1575" s="49"/>
      <c r="J1575" s="22"/>
      <c r="K1575" s="109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7"/>
      <c r="E1576" s="22"/>
      <c r="F1576" s="22"/>
      <c r="G1576" s="22"/>
      <c r="H1576" s="108"/>
      <c r="I1576" s="49"/>
      <c r="J1576" s="22"/>
      <c r="K1576" s="109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7"/>
      <c r="E1577" s="22"/>
      <c r="F1577" s="22"/>
      <c r="G1577" s="22"/>
      <c r="H1577" s="108"/>
      <c r="I1577" s="49"/>
      <c r="J1577" s="22"/>
      <c r="K1577" s="109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7"/>
      <c r="E1578" s="22"/>
      <c r="F1578" s="22"/>
      <c r="G1578" s="22"/>
      <c r="H1578" s="108"/>
      <c r="I1578" s="49"/>
      <c r="J1578" s="22"/>
      <c r="K1578" s="109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7"/>
      <c r="E1579" s="22"/>
      <c r="F1579" s="22"/>
      <c r="G1579" s="22"/>
      <c r="H1579" s="108"/>
      <c r="I1579" s="49"/>
      <c r="J1579" s="22"/>
      <c r="K1579" s="109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7"/>
      <c r="E1580" s="22"/>
      <c r="F1580" s="22"/>
      <c r="G1580" s="22"/>
      <c r="H1580" s="108"/>
      <c r="I1580" s="49"/>
      <c r="J1580" s="22"/>
      <c r="K1580" s="109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7"/>
      <c r="E1581" s="22"/>
      <c r="F1581" s="22"/>
      <c r="G1581" s="22"/>
      <c r="H1581" s="108"/>
      <c r="I1581" s="49"/>
      <c r="J1581" s="22"/>
      <c r="K1581" s="109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7"/>
      <c r="E1582" s="22"/>
      <c r="F1582" s="22"/>
      <c r="G1582" s="22"/>
      <c r="H1582" s="108"/>
      <c r="I1582" s="49"/>
      <c r="J1582" s="22"/>
      <c r="K1582" s="109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7"/>
      <c r="E1583" s="22"/>
      <c r="F1583" s="22"/>
      <c r="G1583" s="22"/>
      <c r="H1583" s="108"/>
      <c r="I1583" s="49"/>
      <c r="J1583" s="22"/>
      <c r="K1583" s="109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7"/>
      <c r="E1584" s="22"/>
      <c r="F1584" s="22"/>
      <c r="G1584" s="22"/>
      <c r="H1584" s="108"/>
      <c r="I1584" s="49"/>
      <c r="J1584" s="22"/>
      <c r="K1584" s="109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7"/>
      <c r="E1585" s="22"/>
      <c r="F1585" s="22"/>
      <c r="G1585" s="22"/>
      <c r="H1585" s="108"/>
      <c r="I1585" s="49"/>
      <c r="J1585" s="22"/>
      <c r="K1585" s="109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7"/>
      <c r="E1586" s="22"/>
      <c r="F1586" s="22"/>
      <c r="G1586" s="22"/>
      <c r="H1586" s="108"/>
      <c r="I1586" s="49"/>
      <c r="J1586" s="22"/>
      <c r="K1586" s="109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7"/>
      <c r="E1587" s="22"/>
      <c r="F1587" s="22"/>
      <c r="G1587" s="22"/>
      <c r="H1587" s="108"/>
      <c r="I1587" s="49"/>
      <c r="J1587" s="22"/>
      <c r="K1587" s="109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7"/>
      <c r="E1588" s="22"/>
      <c r="F1588" s="22"/>
      <c r="G1588" s="22"/>
      <c r="H1588" s="108"/>
      <c r="I1588" s="49"/>
      <c r="J1588" s="22"/>
      <c r="K1588" s="109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7"/>
      <c r="E1589" s="22"/>
      <c r="F1589" s="22"/>
      <c r="G1589" s="22"/>
      <c r="H1589" s="108"/>
      <c r="I1589" s="49"/>
      <c r="J1589" s="22"/>
      <c r="K1589" s="109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7"/>
      <c r="E1590" s="22"/>
      <c r="F1590" s="22"/>
      <c r="G1590" s="22"/>
      <c r="H1590" s="108"/>
      <c r="I1590" s="49"/>
      <c r="J1590" s="22"/>
      <c r="K1590" s="109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7"/>
      <c r="E1591" s="22"/>
      <c r="F1591" s="22"/>
      <c r="G1591" s="22"/>
      <c r="H1591" s="108"/>
      <c r="I1591" s="49"/>
      <c r="J1591" s="22"/>
      <c r="K1591" s="109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7"/>
      <c r="E1592" s="22"/>
      <c r="F1592" s="22"/>
      <c r="G1592" s="22"/>
      <c r="H1592" s="108"/>
      <c r="I1592" s="49"/>
      <c r="J1592" s="22"/>
      <c r="K1592" s="109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7"/>
      <c r="E1593" s="22"/>
      <c r="F1593" s="22"/>
      <c r="G1593" s="22"/>
      <c r="H1593" s="108"/>
      <c r="I1593" s="49"/>
      <c r="J1593" s="22"/>
      <c r="K1593" s="109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7"/>
      <c r="E1594" s="22"/>
      <c r="F1594" s="22"/>
      <c r="G1594" s="22"/>
      <c r="H1594" s="108"/>
      <c r="I1594" s="49"/>
      <c r="J1594" s="22"/>
      <c r="K1594" s="109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7"/>
      <c r="E1595" s="22"/>
      <c r="F1595" s="22"/>
      <c r="G1595" s="22"/>
      <c r="H1595" s="108"/>
      <c r="I1595" s="49"/>
      <c r="J1595" s="22"/>
      <c r="K1595" s="109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7"/>
      <c r="E1596" s="22"/>
      <c r="F1596" s="22"/>
      <c r="G1596" s="22"/>
      <c r="H1596" s="108"/>
      <c r="I1596" s="49"/>
      <c r="J1596" s="22"/>
      <c r="K1596" s="109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7"/>
      <c r="E1597" s="22"/>
      <c r="F1597" s="22"/>
      <c r="G1597" s="22"/>
      <c r="H1597" s="108"/>
      <c r="I1597" s="49"/>
      <c r="J1597" s="22"/>
      <c r="K1597" s="109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7"/>
      <c r="E1598" s="22"/>
      <c r="F1598" s="22"/>
      <c r="G1598" s="22"/>
      <c r="H1598" s="108"/>
      <c r="I1598" s="49"/>
      <c r="J1598" s="22"/>
      <c r="K1598" s="109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7"/>
      <c r="E1599" s="22"/>
      <c r="F1599" s="22"/>
      <c r="G1599" s="22"/>
      <c r="H1599" s="108"/>
      <c r="I1599" s="49"/>
      <c r="J1599" s="22"/>
      <c r="K1599" s="109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7"/>
      <c r="E1600" s="22"/>
      <c r="F1600" s="22"/>
      <c r="G1600" s="22"/>
      <c r="H1600" s="108"/>
      <c r="I1600" s="49"/>
      <c r="J1600" s="22"/>
      <c r="K1600" s="109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7"/>
      <c r="E1601" s="22"/>
      <c r="F1601" s="22"/>
      <c r="G1601" s="22"/>
      <c r="H1601" s="108"/>
      <c r="I1601" s="49"/>
      <c r="J1601" s="22"/>
      <c r="K1601" s="109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7"/>
      <c r="E1602" s="22"/>
      <c r="F1602" s="22"/>
      <c r="G1602" s="22"/>
      <c r="H1602" s="108"/>
      <c r="I1602" s="49"/>
      <c r="J1602" s="22"/>
      <c r="K1602" s="109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7"/>
      <c r="E1603" s="22"/>
      <c r="F1603" s="22"/>
      <c r="G1603" s="22"/>
      <c r="H1603" s="108"/>
      <c r="I1603" s="49"/>
      <c r="J1603" s="22"/>
      <c r="K1603" s="109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7"/>
      <c r="E1604" s="22"/>
      <c r="F1604" s="22"/>
      <c r="G1604" s="22"/>
      <c r="H1604" s="108"/>
      <c r="I1604" s="49"/>
      <c r="J1604" s="22"/>
      <c r="K1604" s="109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7"/>
      <c r="E1605" s="22"/>
      <c r="F1605" s="22"/>
      <c r="G1605" s="22"/>
      <c r="H1605" s="108"/>
      <c r="I1605" s="49"/>
      <c r="J1605" s="22"/>
      <c r="K1605" s="109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7"/>
      <c r="E1606" s="22"/>
      <c r="F1606" s="22"/>
      <c r="G1606" s="22"/>
      <c r="H1606" s="108"/>
      <c r="I1606" s="49"/>
      <c r="J1606" s="22"/>
      <c r="K1606" s="109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7"/>
      <c r="E1607" s="22"/>
      <c r="F1607" s="22"/>
      <c r="G1607" s="22"/>
      <c r="H1607" s="108"/>
      <c r="I1607" s="49"/>
      <c r="J1607" s="22"/>
      <c r="K1607" s="109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7"/>
      <c r="E1608" s="22"/>
      <c r="F1608" s="22"/>
      <c r="G1608" s="22"/>
      <c r="H1608" s="108"/>
      <c r="I1608" s="49"/>
      <c r="J1608" s="22"/>
      <c r="K1608" s="109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7"/>
      <c r="E1609" s="22"/>
      <c r="F1609" s="22"/>
      <c r="G1609" s="22"/>
      <c r="H1609" s="108"/>
      <c r="I1609" s="49"/>
      <c r="J1609" s="22"/>
      <c r="K1609" s="109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7"/>
      <c r="E1610" s="22"/>
      <c r="F1610" s="22"/>
      <c r="G1610" s="22"/>
      <c r="H1610" s="108"/>
      <c r="I1610" s="49"/>
      <c r="J1610" s="22"/>
      <c r="K1610" s="109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7"/>
      <c r="E1611" s="22"/>
      <c r="F1611" s="22"/>
      <c r="G1611" s="22"/>
      <c r="H1611" s="108"/>
      <c r="I1611" s="49"/>
      <c r="J1611" s="22"/>
      <c r="K1611" s="109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7"/>
      <c r="E1612" s="22"/>
      <c r="F1612" s="22"/>
      <c r="G1612" s="22"/>
      <c r="H1612" s="108"/>
      <c r="I1612" s="49"/>
      <c r="J1612" s="22"/>
      <c r="K1612" s="109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7"/>
      <c r="E1613" s="22"/>
      <c r="F1613" s="22"/>
      <c r="G1613" s="22"/>
      <c r="H1613" s="108"/>
      <c r="I1613" s="49"/>
      <c r="J1613" s="22"/>
      <c r="K1613" s="109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7"/>
      <c r="E1614" s="22"/>
      <c r="F1614" s="22"/>
      <c r="G1614" s="22"/>
      <c r="H1614" s="108"/>
      <c r="I1614" s="49"/>
      <c r="J1614" s="22"/>
      <c r="K1614" s="109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7"/>
      <c r="E1615" s="22"/>
      <c r="F1615" s="22"/>
      <c r="G1615" s="22"/>
      <c r="H1615" s="108"/>
      <c r="I1615" s="49"/>
      <c r="J1615" s="22"/>
      <c r="K1615" s="109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7"/>
      <c r="E1616" s="22"/>
      <c r="F1616" s="22"/>
      <c r="G1616" s="22"/>
      <c r="H1616" s="108"/>
      <c r="I1616" s="49"/>
      <c r="J1616" s="22"/>
      <c r="K1616" s="109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7"/>
      <c r="E1617" s="22"/>
      <c r="F1617" s="22"/>
      <c r="G1617" s="22"/>
      <c r="H1617" s="108"/>
      <c r="I1617" s="49"/>
      <c r="J1617" s="22"/>
      <c r="K1617" s="109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7"/>
      <c r="E1618" s="22"/>
      <c r="F1618" s="22"/>
      <c r="G1618" s="22"/>
      <c r="H1618" s="108"/>
      <c r="I1618" s="49"/>
      <c r="J1618" s="22"/>
      <c r="K1618" s="109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7"/>
      <c r="E1619" s="22"/>
      <c r="F1619" s="22"/>
      <c r="G1619" s="22"/>
      <c r="H1619" s="108"/>
      <c r="I1619" s="49"/>
      <c r="J1619" s="22"/>
      <c r="K1619" s="109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7"/>
      <c r="E1620" s="22"/>
      <c r="F1620" s="22"/>
      <c r="G1620" s="22"/>
      <c r="H1620" s="108"/>
      <c r="I1620" s="49"/>
      <c r="J1620" s="22"/>
      <c r="K1620" s="109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7"/>
      <c r="E1621" s="22"/>
      <c r="F1621" s="22"/>
      <c r="G1621" s="22"/>
      <c r="H1621" s="108"/>
      <c r="I1621" s="49"/>
      <c r="J1621" s="22"/>
      <c r="K1621" s="109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7"/>
      <c r="E1622" s="22"/>
      <c r="F1622" s="22"/>
      <c r="G1622" s="22"/>
      <c r="H1622" s="108"/>
      <c r="I1622" s="49"/>
      <c r="J1622" s="22"/>
      <c r="K1622" s="109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7"/>
      <c r="E1623" s="22"/>
      <c r="F1623" s="22"/>
      <c r="G1623" s="22"/>
      <c r="H1623" s="108"/>
      <c r="I1623" s="49"/>
      <c r="J1623" s="22"/>
      <c r="K1623" s="109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7"/>
      <c r="E1624" s="22"/>
      <c r="F1624" s="22"/>
      <c r="G1624" s="22"/>
      <c r="H1624" s="108"/>
      <c r="I1624" s="49"/>
      <c r="J1624" s="22"/>
      <c r="K1624" s="109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7"/>
      <c r="E1625" s="22"/>
      <c r="F1625" s="22"/>
      <c r="G1625" s="22"/>
      <c r="H1625" s="108"/>
      <c r="I1625" s="49"/>
      <c r="J1625" s="22"/>
      <c r="K1625" s="109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7"/>
      <c r="E1626" s="22"/>
      <c r="F1626" s="22"/>
      <c r="G1626" s="22"/>
      <c r="H1626" s="108"/>
      <c r="I1626" s="49"/>
      <c r="J1626" s="22"/>
      <c r="K1626" s="109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7"/>
      <c r="E1627" s="22"/>
      <c r="F1627" s="22"/>
      <c r="G1627" s="22"/>
      <c r="H1627" s="108"/>
      <c r="I1627" s="49"/>
      <c r="J1627" s="22"/>
      <c r="K1627" s="109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7"/>
      <c r="E1628" s="22"/>
      <c r="F1628" s="22"/>
      <c r="G1628" s="22"/>
      <c r="H1628" s="108"/>
      <c r="I1628" s="49"/>
      <c r="J1628" s="22"/>
      <c r="K1628" s="109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7"/>
      <c r="E1629" s="22"/>
      <c r="F1629" s="22"/>
      <c r="G1629" s="22"/>
      <c r="H1629" s="108"/>
      <c r="I1629" s="49"/>
      <c r="J1629" s="22"/>
      <c r="K1629" s="109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7"/>
      <c r="E1630" s="22"/>
      <c r="F1630" s="22"/>
      <c r="G1630" s="22"/>
      <c r="H1630" s="108"/>
      <c r="I1630" s="49"/>
      <c r="J1630" s="22"/>
      <c r="K1630" s="109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7"/>
      <c r="E1631" s="22"/>
      <c r="F1631" s="22"/>
      <c r="G1631" s="22"/>
      <c r="H1631" s="108"/>
      <c r="I1631" s="49"/>
      <c r="J1631" s="22"/>
      <c r="K1631" s="109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7"/>
      <c r="E1632" s="22"/>
      <c r="F1632" s="22"/>
      <c r="G1632" s="22"/>
      <c r="H1632" s="108"/>
      <c r="I1632" s="49"/>
      <c r="J1632" s="22"/>
      <c r="K1632" s="109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7"/>
      <c r="E1633" s="22"/>
      <c r="F1633" s="22"/>
      <c r="G1633" s="22"/>
      <c r="H1633" s="108"/>
      <c r="I1633" s="49"/>
      <c r="J1633" s="22"/>
      <c r="K1633" s="109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7"/>
      <c r="E1634" s="22"/>
      <c r="F1634" s="22"/>
      <c r="G1634" s="22"/>
      <c r="H1634" s="108"/>
      <c r="I1634" s="49"/>
      <c r="J1634" s="22"/>
      <c r="K1634" s="109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7"/>
      <c r="E1635" s="22"/>
      <c r="F1635" s="22"/>
      <c r="G1635" s="22"/>
      <c r="H1635" s="108"/>
      <c r="I1635" s="49"/>
      <c r="J1635" s="22"/>
      <c r="K1635" s="109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7"/>
      <c r="E1636" s="22"/>
      <c r="F1636" s="22"/>
      <c r="G1636" s="22"/>
      <c r="H1636" s="108"/>
      <c r="I1636" s="49"/>
      <c r="J1636" s="22"/>
      <c r="K1636" s="109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7"/>
      <c r="E1637" s="22"/>
      <c r="F1637" s="22"/>
      <c r="G1637" s="22"/>
      <c r="H1637" s="108"/>
      <c r="I1637" s="49"/>
      <c r="J1637" s="22"/>
      <c r="K1637" s="109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7"/>
      <c r="E1638" s="22"/>
      <c r="F1638" s="22"/>
      <c r="G1638" s="22"/>
      <c r="H1638" s="108"/>
      <c r="I1638" s="49"/>
      <c r="J1638" s="22"/>
      <c r="K1638" s="109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7"/>
      <c r="E1639" s="22"/>
      <c r="F1639" s="22"/>
      <c r="G1639" s="22"/>
      <c r="H1639" s="108"/>
      <c r="I1639" s="49"/>
      <c r="J1639" s="22"/>
      <c r="K1639" s="109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7"/>
      <c r="E1640" s="22"/>
      <c r="F1640" s="22"/>
      <c r="G1640" s="22"/>
      <c r="H1640" s="108"/>
      <c r="I1640" s="49"/>
      <c r="J1640" s="22"/>
      <c r="K1640" s="109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7"/>
      <c r="E1641" s="22"/>
      <c r="F1641" s="22"/>
      <c r="G1641" s="22"/>
      <c r="H1641" s="108"/>
      <c r="I1641" s="49"/>
      <c r="J1641" s="22"/>
      <c r="K1641" s="109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7"/>
      <c r="E1642" s="22"/>
      <c r="F1642" s="22"/>
      <c r="G1642" s="22"/>
      <c r="H1642" s="108"/>
      <c r="I1642" s="49"/>
      <c r="J1642" s="22"/>
      <c r="K1642" s="109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7"/>
      <c r="E1643" s="22"/>
      <c r="F1643" s="22"/>
      <c r="G1643" s="22"/>
      <c r="H1643" s="108"/>
      <c r="I1643" s="49"/>
      <c r="J1643" s="22"/>
      <c r="K1643" s="109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7"/>
      <c r="E1644" s="22"/>
      <c r="F1644" s="22"/>
      <c r="G1644" s="22"/>
      <c r="H1644" s="108"/>
      <c r="I1644" s="49"/>
      <c r="J1644" s="22"/>
      <c r="K1644" s="109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7"/>
      <c r="E1645" s="22"/>
      <c r="F1645" s="22"/>
      <c r="G1645" s="22"/>
      <c r="H1645" s="108"/>
      <c r="I1645" s="49"/>
      <c r="J1645" s="22"/>
      <c r="K1645" s="109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7"/>
      <c r="E1646" s="22"/>
      <c r="F1646" s="22"/>
      <c r="G1646" s="22"/>
      <c r="H1646" s="108"/>
      <c r="I1646" s="49"/>
      <c r="J1646" s="22"/>
      <c r="K1646" s="109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7"/>
      <c r="E1647" s="22"/>
      <c r="F1647" s="22"/>
      <c r="G1647" s="22"/>
      <c r="H1647" s="108"/>
      <c r="I1647" s="49"/>
      <c r="J1647" s="22"/>
      <c r="K1647" s="109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7"/>
      <c r="E1648" s="22"/>
      <c r="F1648" s="22"/>
      <c r="G1648" s="22"/>
      <c r="H1648" s="108"/>
      <c r="I1648" s="49"/>
      <c r="J1648" s="22"/>
      <c r="K1648" s="109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7"/>
      <c r="E1649" s="22"/>
      <c r="F1649" s="22"/>
      <c r="G1649" s="22"/>
      <c r="H1649" s="108"/>
      <c r="I1649" s="49"/>
      <c r="J1649" s="22"/>
      <c r="K1649" s="109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7"/>
      <c r="E1650" s="22"/>
      <c r="F1650" s="22"/>
      <c r="G1650" s="22"/>
      <c r="H1650" s="108"/>
      <c r="I1650" s="49"/>
      <c r="J1650" s="22"/>
      <c r="K1650" s="109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7"/>
      <c r="E1651" s="22"/>
      <c r="F1651" s="22"/>
      <c r="G1651" s="22"/>
      <c r="H1651" s="108"/>
      <c r="I1651" s="49"/>
      <c r="J1651" s="22"/>
      <c r="K1651" s="109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7"/>
      <c r="E1652" s="22"/>
      <c r="F1652" s="22"/>
      <c r="G1652" s="22"/>
      <c r="H1652" s="108"/>
      <c r="I1652" s="49"/>
      <c r="J1652" s="22"/>
      <c r="K1652" s="109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7"/>
      <c r="E1653" s="22"/>
      <c r="F1653" s="22"/>
      <c r="G1653" s="22"/>
      <c r="H1653" s="108"/>
      <c r="I1653" s="49"/>
      <c r="J1653" s="22"/>
      <c r="K1653" s="109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7"/>
      <c r="E1654" s="22"/>
      <c r="F1654" s="22"/>
      <c r="G1654" s="22"/>
      <c r="H1654" s="108"/>
      <c r="I1654" s="49"/>
      <c r="J1654" s="22"/>
      <c r="K1654" s="109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7"/>
      <c r="E1655" s="22"/>
      <c r="F1655" s="22"/>
      <c r="G1655" s="22"/>
      <c r="H1655" s="108"/>
      <c r="I1655" s="49"/>
      <c r="J1655" s="22"/>
      <c r="K1655" s="109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7"/>
      <c r="E1656" s="22"/>
      <c r="F1656" s="22"/>
      <c r="G1656" s="22"/>
      <c r="H1656" s="108"/>
      <c r="I1656" s="49"/>
      <c r="J1656" s="22"/>
      <c r="K1656" s="109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7"/>
      <c r="E1657" s="22"/>
      <c r="F1657" s="22"/>
      <c r="G1657" s="22"/>
      <c r="H1657" s="108"/>
      <c r="I1657" s="49"/>
      <c r="J1657" s="22"/>
      <c r="K1657" s="109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7"/>
      <c r="E1658" s="22"/>
      <c r="F1658" s="22"/>
      <c r="G1658" s="22"/>
      <c r="H1658" s="108"/>
      <c r="I1658" s="49"/>
      <c r="J1658" s="22"/>
      <c r="K1658" s="109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7"/>
      <c r="E1659" s="22"/>
      <c r="F1659" s="22"/>
      <c r="G1659" s="22"/>
      <c r="H1659" s="108"/>
      <c r="I1659" s="49"/>
      <c r="J1659" s="22"/>
      <c r="K1659" s="109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7"/>
      <c r="E1660" s="22"/>
      <c r="F1660" s="22"/>
      <c r="G1660" s="22"/>
      <c r="H1660" s="108"/>
      <c r="I1660" s="49"/>
      <c r="J1660" s="22"/>
      <c r="K1660" s="109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7"/>
      <c r="E1661" s="22"/>
      <c r="F1661" s="22"/>
      <c r="G1661" s="22"/>
      <c r="H1661" s="108"/>
      <c r="I1661" s="49"/>
      <c r="J1661" s="22"/>
      <c r="K1661" s="109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7"/>
      <c r="E1662" s="22"/>
      <c r="F1662" s="22"/>
      <c r="G1662" s="22"/>
      <c r="H1662" s="108"/>
      <c r="I1662" s="49"/>
      <c r="J1662" s="22"/>
      <c r="K1662" s="109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7"/>
      <c r="E1663" s="22"/>
      <c r="F1663" s="22"/>
      <c r="G1663" s="22"/>
      <c r="H1663" s="108"/>
      <c r="I1663" s="49"/>
      <c r="J1663" s="22"/>
      <c r="K1663" s="109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7"/>
      <c r="E1664" s="22"/>
      <c r="F1664" s="22"/>
      <c r="G1664" s="22"/>
      <c r="H1664" s="108"/>
      <c r="I1664" s="49"/>
      <c r="J1664" s="22"/>
      <c r="K1664" s="109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7"/>
      <c r="E1665" s="22"/>
      <c r="F1665" s="22"/>
      <c r="G1665" s="22"/>
      <c r="H1665" s="108"/>
      <c r="I1665" s="49"/>
      <c r="J1665" s="22"/>
      <c r="K1665" s="109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7"/>
      <c r="E1666" s="22"/>
      <c r="F1666" s="22"/>
      <c r="G1666" s="22"/>
      <c r="H1666" s="108"/>
      <c r="I1666" s="49"/>
      <c r="J1666" s="22"/>
      <c r="K1666" s="109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7"/>
      <c r="E1667" s="22"/>
      <c r="F1667" s="22"/>
      <c r="G1667" s="22"/>
      <c r="H1667" s="108"/>
      <c r="I1667" s="49"/>
      <c r="J1667" s="22"/>
      <c r="K1667" s="109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7"/>
      <c r="E1668" s="22"/>
      <c r="F1668" s="22"/>
      <c r="G1668" s="22"/>
      <c r="H1668" s="108"/>
      <c r="I1668" s="49"/>
      <c r="J1668" s="22"/>
      <c r="K1668" s="109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7"/>
      <c r="E1669" s="22"/>
      <c r="F1669" s="22"/>
      <c r="G1669" s="22"/>
      <c r="H1669" s="108"/>
      <c r="I1669" s="49"/>
      <c r="J1669" s="22"/>
      <c r="K1669" s="109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7"/>
      <c r="E1670" s="22"/>
      <c r="F1670" s="22"/>
      <c r="G1670" s="22"/>
      <c r="H1670" s="108"/>
      <c r="I1670" s="49"/>
      <c r="J1670" s="22"/>
      <c r="K1670" s="109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7"/>
      <c r="E1671" s="22"/>
      <c r="F1671" s="22"/>
      <c r="G1671" s="22"/>
      <c r="H1671" s="108"/>
      <c r="I1671" s="49"/>
      <c r="J1671" s="22"/>
      <c r="K1671" s="109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7"/>
      <c r="E1672" s="22"/>
      <c r="F1672" s="22"/>
      <c r="G1672" s="22"/>
      <c r="H1672" s="108"/>
      <c r="I1672" s="49"/>
      <c r="J1672" s="22"/>
      <c r="K1672" s="109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7"/>
      <c r="E1673" s="22"/>
      <c r="F1673" s="22"/>
      <c r="G1673" s="22"/>
      <c r="H1673" s="108"/>
      <c r="I1673" s="49"/>
      <c r="J1673" s="22"/>
      <c r="K1673" s="109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7"/>
      <c r="E1674" s="22"/>
      <c r="F1674" s="22"/>
      <c r="G1674" s="22"/>
      <c r="H1674" s="108"/>
      <c r="I1674" s="49"/>
      <c r="J1674" s="22"/>
      <c r="K1674" s="109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7"/>
      <c r="E1675" s="22"/>
      <c r="F1675" s="22"/>
      <c r="G1675" s="22"/>
      <c r="H1675" s="108"/>
      <c r="I1675" s="49"/>
      <c r="J1675" s="22"/>
      <c r="K1675" s="109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7"/>
      <c r="E1676" s="22"/>
      <c r="F1676" s="22"/>
      <c r="G1676" s="22"/>
      <c r="H1676" s="108"/>
      <c r="I1676" s="49"/>
      <c r="J1676" s="22"/>
      <c r="K1676" s="109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7"/>
      <c r="E1677" s="22"/>
      <c r="F1677" s="22"/>
      <c r="G1677" s="22"/>
      <c r="H1677" s="108"/>
      <c r="I1677" s="49"/>
      <c r="J1677" s="22"/>
      <c r="K1677" s="109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7"/>
      <c r="E1678" s="22"/>
      <c r="F1678" s="22"/>
      <c r="G1678" s="22"/>
      <c r="H1678" s="108"/>
      <c r="I1678" s="49"/>
      <c r="J1678" s="22"/>
      <c r="K1678" s="109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7"/>
      <c r="E1679" s="22"/>
      <c r="F1679" s="22"/>
      <c r="G1679" s="22"/>
      <c r="H1679" s="108"/>
      <c r="I1679" s="49"/>
      <c r="J1679" s="22"/>
      <c r="K1679" s="109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7"/>
      <c r="E1680" s="22"/>
      <c r="F1680" s="22"/>
      <c r="G1680" s="22"/>
      <c r="H1680" s="108"/>
      <c r="I1680" s="49"/>
      <c r="J1680" s="22"/>
      <c r="K1680" s="109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7"/>
      <c r="E1681" s="22"/>
      <c r="F1681" s="22"/>
      <c r="G1681" s="22"/>
      <c r="H1681" s="108"/>
      <c r="I1681" s="49"/>
      <c r="J1681" s="22"/>
      <c r="K1681" s="109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7"/>
      <c r="E1682" s="22"/>
      <c r="F1682" s="22"/>
      <c r="G1682" s="22"/>
      <c r="H1682" s="108"/>
      <c r="I1682" s="49"/>
      <c r="J1682" s="22"/>
      <c r="K1682" s="109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7"/>
      <c r="E1683" s="22"/>
      <c r="F1683" s="22"/>
      <c r="G1683" s="22"/>
      <c r="H1683" s="108"/>
      <c r="I1683" s="49"/>
      <c r="J1683" s="22"/>
      <c r="K1683" s="109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7"/>
      <c r="E1684" s="22"/>
      <c r="F1684" s="22"/>
      <c r="G1684" s="22"/>
      <c r="H1684" s="108"/>
      <c r="I1684" s="49"/>
      <c r="J1684" s="22"/>
      <c r="K1684" s="109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7"/>
      <c r="E1685" s="22"/>
      <c r="F1685" s="22"/>
      <c r="G1685" s="22"/>
      <c r="H1685" s="108"/>
      <c r="I1685" s="49"/>
      <c r="J1685" s="22"/>
      <c r="K1685" s="109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7"/>
      <c r="E1686" s="22"/>
      <c r="F1686" s="22"/>
      <c r="G1686" s="22"/>
      <c r="H1686" s="108"/>
      <c r="I1686" s="49"/>
      <c r="J1686" s="22"/>
      <c r="K1686" s="109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7"/>
      <c r="E1687" s="22"/>
      <c r="F1687" s="22"/>
      <c r="G1687" s="22"/>
      <c r="H1687" s="108"/>
      <c r="I1687" s="49"/>
      <c r="J1687" s="22"/>
      <c r="K1687" s="109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7"/>
      <c r="E1688" s="22"/>
      <c r="F1688" s="22"/>
      <c r="G1688" s="22"/>
      <c r="H1688" s="108"/>
      <c r="I1688" s="49"/>
      <c r="J1688" s="22"/>
      <c r="K1688" s="109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7"/>
      <c r="E1689" s="22"/>
      <c r="F1689" s="22"/>
      <c r="G1689" s="22"/>
      <c r="H1689" s="108"/>
      <c r="I1689" s="49"/>
      <c r="J1689" s="22"/>
      <c r="K1689" s="109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7"/>
      <c r="E1690" s="22"/>
      <c r="F1690" s="22"/>
      <c r="G1690" s="22"/>
      <c r="H1690" s="108"/>
      <c r="I1690" s="49"/>
      <c r="J1690" s="22"/>
      <c r="K1690" s="109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7"/>
      <c r="E1691" s="22"/>
      <c r="F1691" s="22"/>
      <c r="G1691" s="22"/>
      <c r="H1691" s="108"/>
      <c r="I1691" s="49"/>
      <c r="J1691" s="22"/>
      <c r="K1691" s="109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7"/>
      <c r="E1692" s="22"/>
      <c r="F1692" s="22"/>
      <c r="G1692" s="22"/>
      <c r="H1692" s="108"/>
      <c r="I1692" s="49"/>
      <c r="J1692" s="22"/>
      <c r="K1692" s="109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7"/>
      <c r="E1693" s="22"/>
      <c r="F1693" s="22"/>
      <c r="G1693" s="22"/>
      <c r="H1693" s="108"/>
      <c r="I1693" s="49"/>
      <c r="J1693" s="22"/>
      <c r="K1693" s="109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7"/>
      <c r="E1694" s="22"/>
      <c r="F1694" s="22"/>
      <c r="G1694" s="22"/>
      <c r="H1694" s="108"/>
      <c r="I1694" s="49"/>
      <c r="J1694" s="22"/>
      <c r="K1694" s="109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7"/>
      <c r="E1695" s="22"/>
      <c r="F1695" s="22"/>
      <c r="G1695" s="22"/>
      <c r="H1695" s="108"/>
      <c r="I1695" s="49"/>
      <c r="J1695" s="22"/>
      <c r="K1695" s="109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7"/>
      <c r="E1696" s="22"/>
      <c r="F1696" s="22"/>
      <c r="G1696" s="22"/>
      <c r="H1696" s="108"/>
      <c r="I1696" s="49"/>
      <c r="J1696" s="22"/>
      <c r="K1696" s="109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7"/>
      <c r="E1697" s="22"/>
      <c r="F1697" s="22"/>
      <c r="G1697" s="22"/>
      <c r="H1697" s="108"/>
      <c r="I1697" s="49"/>
      <c r="J1697" s="22"/>
      <c r="K1697" s="109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7"/>
      <c r="E1698" s="22"/>
      <c r="F1698" s="22"/>
      <c r="G1698" s="22"/>
      <c r="H1698" s="108"/>
      <c r="I1698" s="49"/>
      <c r="J1698" s="22"/>
      <c r="K1698" s="109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7"/>
      <c r="E1699" s="22"/>
      <c r="F1699" s="22"/>
      <c r="G1699" s="22"/>
      <c r="H1699" s="108"/>
      <c r="I1699" s="49"/>
      <c r="J1699" s="22"/>
      <c r="K1699" s="109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7"/>
      <c r="E1700" s="22"/>
      <c r="F1700" s="22"/>
      <c r="G1700" s="22"/>
      <c r="H1700" s="108"/>
      <c r="I1700" s="49"/>
      <c r="J1700" s="22"/>
      <c r="K1700" s="109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7"/>
      <c r="E1701" s="22"/>
      <c r="F1701" s="22"/>
      <c r="G1701" s="22"/>
      <c r="H1701" s="108"/>
      <c r="I1701" s="49"/>
      <c r="J1701" s="22"/>
      <c r="K1701" s="109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7"/>
      <c r="E1702" s="22"/>
      <c r="F1702" s="22"/>
      <c r="G1702" s="22"/>
      <c r="H1702" s="108"/>
      <c r="I1702" s="49"/>
      <c r="J1702" s="22"/>
      <c r="K1702" s="109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7"/>
      <c r="E1703" s="22"/>
      <c r="F1703" s="22"/>
      <c r="G1703" s="22"/>
      <c r="H1703" s="108"/>
      <c r="I1703" s="49"/>
      <c r="J1703" s="22"/>
      <c r="K1703" s="109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7"/>
      <c r="E1704" s="22"/>
      <c r="F1704" s="22"/>
      <c r="G1704" s="22"/>
      <c r="H1704" s="108"/>
      <c r="I1704" s="49"/>
      <c r="J1704" s="22"/>
      <c r="K1704" s="109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7"/>
      <c r="E1705" s="22"/>
      <c r="F1705" s="22"/>
      <c r="G1705" s="22"/>
      <c r="H1705" s="108"/>
      <c r="I1705" s="49"/>
      <c r="J1705" s="22"/>
      <c r="K1705" s="109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7"/>
      <c r="E1706" s="22"/>
      <c r="F1706" s="22"/>
      <c r="G1706" s="22"/>
      <c r="H1706" s="108"/>
      <c r="I1706" s="49"/>
      <c r="J1706" s="22"/>
      <c r="K1706" s="109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7"/>
      <c r="E1707" s="22"/>
      <c r="F1707" s="22"/>
      <c r="G1707" s="22"/>
      <c r="H1707" s="108"/>
      <c r="I1707" s="49"/>
      <c r="J1707" s="22"/>
      <c r="K1707" s="109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7"/>
      <c r="E1708" s="22"/>
      <c r="F1708" s="22"/>
      <c r="G1708" s="22"/>
      <c r="H1708" s="108"/>
      <c r="I1708" s="49"/>
      <c r="J1708" s="22"/>
      <c r="K1708" s="109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7"/>
      <c r="E1709" s="22"/>
      <c r="F1709" s="22"/>
      <c r="G1709" s="22"/>
      <c r="H1709" s="108"/>
      <c r="I1709" s="49"/>
      <c r="J1709" s="22"/>
      <c r="K1709" s="109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7"/>
      <c r="E1710" s="22"/>
      <c r="F1710" s="22"/>
      <c r="G1710" s="22"/>
      <c r="H1710" s="108"/>
      <c r="I1710" s="49"/>
      <c r="J1710" s="22"/>
      <c r="K1710" s="109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7"/>
      <c r="E1711" s="22"/>
      <c r="F1711" s="22"/>
      <c r="G1711" s="22"/>
      <c r="H1711" s="108"/>
      <c r="I1711" s="49"/>
      <c r="J1711" s="22"/>
      <c r="K1711" s="109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7"/>
      <c r="E1712" s="22"/>
      <c r="F1712" s="22"/>
      <c r="G1712" s="22"/>
      <c r="H1712" s="108"/>
      <c r="I1712" s="49"/>
      <c r="J1712" s="22"/>
      <c r="K1712" s="109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7"/>
      <c r="E1713" s="22"/>
      <c r="F1713" s="22"/>
      <c r="G1713" s="22"/>
      <c r="H1713" s="108"/>
      <c r="I1713" s="49"/>
      <c r="J1713" s="22"/>
      <c r="K1713" s="109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7"/>
      <c r="E1714" s="22"/>
      <c r="F1714" s="22"/>
      <c r="G1714" s="22"/>
      <c r="H1714" s="108"/>
      <c r="I1714" s="49"/>
      <c r="J1714" s="22"/>
      <c r="K1714" s="109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7"/>
      <c r="E1715" s="22"/>
      <c r="F1715" s="22"/>
      <c r="G1715" s="22"/>
      <c r="H1715" s="108"/>
      <c r="I1715" s="49"/>
      <c r="J1715" s="22"/>
      <c r="K1715" s="109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7"/>
      <c r="E1716" s="22"/>
      <c r="F1716" s="22"/>
      <c r="G1716" s="22"/>
      <c r="H1716" s="108"/>
      <c r="I1716" s="49"/>
      <c r="J1716" s="22"/>
      <c r="K1716" s="109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7"/>
      <c r="E1717" s="22"/>
      <c r="F1717" s="22"/>
      <c r="G1717" s="22"/>
      <c r="H1717" s="108"/>
      <c r="I1717" s="49"/>
      <c r="J1717" s="22"/>
      <c r="K1717" s="109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7"/>
      <c r="E1718" s="22"/>
      <c r="F1718" s="22"/>
      <c r="G1718" s="22"/>
      <c r="H1718" s="108"/>
      <c r="I1718" s="49"/>
      <c r="J1718" s="22"/>
      <c r="K1718" s="109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7"/>
      <c r="E1719" s="22"/>
      <c r="F1719" s="22"/>
      <c r="G1719" s="22"/>
      <c r="H1719" s="108"/>
      <c r="I1719" s="49"/>
      <c r="J1719" s="22"/>
      <c r="K1719" s="109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7"/>
      <c r="E1720" s="22"/>
      <c r="F1720" s="22"/>
      <c r="G1720" s="22"/>
      <c r="H1720" s="108"/>
      <c r="I1720" s="49"/>
      <c r="J1720" s="22"/>
      <c r="K1720" s="109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7"/>
      <c r="E1721" s="22"/>
      <c r="F1721" s="22"/>
      <c r="G1721" s="22"/>
      <c r="H1721" s="108"/>
      <c r="I1721" s="49"/>
      <c r="J1721" s="22"/>
      <c r="K1721" s="109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7"/>
      <c r="E1722" s="22"/>
      <c r="F1722" s="22"/>
      <c r="G1722" s="22"/>
      <c r="H1722" s="108"/>
      <c r="I1722" s="49"/>
      <c r="J1722" s="22"/>
      <c r="K1722" s="109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7"/>
      <c r="E1723" s="22"/>
      <c r="F1723" s="22"/>
      <c r="G1723" s="22"/>
      <c r="H1723" s="108"/>
      <c r="I1723" s="49"/>
      <c r="J1723" s="22"/>
      <c r="K1723" s="109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7"/>
      <c r="E1724" s="22"/>
      <c r="F1724" s="22"/>
      <c r="G1724" s="22"/>
      <c r="H1724" s="108"/>
      <c r="I1724" s="49"/>
      <c r="J1724" s="22"/>
      <c r="K1724" s="109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7"/>
      <c r="E1725" s="22"/>
      <c r="F1725" s="22"/>
      <c r="G1725" s="22"/>
      <c r="H1725" s="108"/>
      <c r="I1725" s="49"/>
      <c r="J1725" s="22"/>
      <c r="K1725" s="109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7"/>
      <c r="E1726" s="22"/>
      <c r="F1726" s="22"/>
      <c r="G1726" s="22"/>
      <c r="H1726" s="108"/>
      <c r="I1726" s="49"/>
      <c r="J1726" s="22"/>
      <c r="K1726" s="109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7"/>
      <c r="E1727" s="22"/>
      <c r="F1727" s="22"/>
      <c r="G1727" s="22"/>
      <c r="H1727" s="108"/>
      <c r="I1727" s="49"/>
      <c r="J1727" s="22"/>
      <c r="K1727" s="109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7"/>
      <c r="E1728" s="22"/>
      <c r="F1728" s="22"/>
      <c r="G1728" s="22"/>
      <c r="H1728" s="108"/>
      <c r="I1728" s="49"/>
      <c r="J1728" s="22"/>
      <c r="K1728" s="109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7"/>
      <c r="E1729" s="22"/>
      <c r="F1729" s="22"/>
      <c r="G1729" s="22"/>
      <c r="H1729" s="108"/>
      <c r="I1729" s="49"/>
      <c r="J1729" s="22"/>
      <c r="K1729" s="109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7"/>
      <c r="E1730" s="22"/>
      <c r="F1730" s="22"/>
      <c r="G1730" s="22"/>
      <c r="H1730" s="108"/>
      <c r="I1730" s="49"/>
      <c r="J1730" s="22"/>
      <c r="K1730" s="109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7"/>
      <c r="E1731" s="22"/>
      <c r="F1731" s="22"/>
      <c r="G1731" s="22"/>
      <c r="H1731" s="108"/>
      <c r="I1731" s="49"/>
      <c r="J1731" s="22"/>
      <c r="K1731" s="109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7"/>
      <c r="E1732" s="22"/>
      <c r="F1732" s="22"/>
      <c r="G1732" s="22"/>
      <c r="H1732" s="108"/>
      <c r="I1732" s="49"/>
      <c r="J1732" s="22"/>
      <c r="K1732" s="109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7"/>
      <c r="E1733" s="22"/>
      <c r="F1733" s="22"/>
      <c r="G1733" s="22"/>
      <c r="H1733" s="108"/>
      <c r="I1733" s="49"/>
      <c r="J1733" s="22"/>
      <c r="K1733" s="109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7"/>
      <c r="E1734" s="22"/>
      <c r="F1734" s="22"/>
      <c r="G1734" s="22"/>
      <c r="H1734" s="108"/>
      <c r="I1734" s="49"/>
      <c r="J1734" s="22"/>
      <c r="K1734" s="109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7"/>
      <c r="E1735" s="22"/>
      <c r="F1735" s="22"/>
      <c r="G1735" s="22"/>
      <c r="H1735" s="108"/>
      <c r="I1735" s="49"/>
      <c r="J1735" s="22"/>
      <c r="K1735" s="109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7"/>
      <c r="E1736" s="22"/>
      <c r="F1736" s="22"/>
      <c r="G1736" s="22"/>
      <c r="H1736" s="108"/>
      <c r="I1736" s="49"/>
      <c r="J1736" s="22"/>
      <c r="K1736" s="109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7"/>
      <c r="E1737" s="22"/>
      <c r="F1737" s="22"/>
      <c r="G1737" s="22"/>
      <c r="H1737" s="108"/>
      <c r="I1737" s="49"/>
      <c r="J1737" s="22"/>
      <c r="K1737" s="109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7"/>
      <c r="E1738" s="22"/>
      <c r="F1738" s="22"/>
      <c r="G1738" s="22"/>
      <c r="H1738" s="108"/>
      <c r="I1738" s="49"/>
      <c r="J1738" s="22"/>
      <c r="K1738" s="109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7"/>
      <c r="E1739" s="22"/>
      <c r="F1739" s="22"/>
      <c r="G1739" s="22"/>
      <c r="H1739" s="108"/>
      <c r="I1739" s="49"/>
      <c r="J1739" s="22"/>
      <c r="K1739" s="109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7"/>
      <c r="E1740" s="22"/>
      <c r="F1740" s="22"/>
      <c r="G1740" s="22"/>
      <c r="H1740" s="108"/>
      <c r="I1740" s="49"/>
      <c r="J1740" s="22"/>
      <c r="K1740" s="109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7"/>
      <c r="E1741" s="22"/>
      <c r="F1741" s="22"/>
      <c r="G1741" s="22"/>
      <c r="H1741" s="108"/>
      <c r="I1741" s="49"/>
      <c r="J1741" s="22"/>
      <c r="K1741" s="109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7"/>
      <c r="E1742" s="22"/>
      <c r="F1742" s="22"/>
      <c r="G1742" s="22"/>
      <c r="H1742" s="108"/>
      <c r="I1742" s="49"/>
      <c r="J1742" s="22"/>
      <c r="K1742" s="109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7"/>
      <c r="E1743" s="22"/>
      <c r="F1743" s="22"/>
      <c r="G1743" s="22"/>
      <c r="H1743" s="108"/>
      <c r="I1743" s="49"/>
      <c r="J1743" s="22"/>
      <c r="K1743" s="109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7"/>
      <c r="E1744" s="22"/>
      <c r="F1744" s="22"/>
      <c r="G1744" s="22"/>
      <c r="H1744" s="108"/>
      <c r="I1744" s="49"/>
      <c r="J1744" s="22"/>
      <c r="K1744" s="109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7"/>
      <c r="E1745" s="22"/>
      <c r="F1745" s="22"/>
      <c r="G1745" s="22"/>
      <c r="H1745" s="108"/>
      <c r="I1745" s="49"/>
      <c r="J1745" s="22"/>
      <c r="K1745" s="109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7"/>
      <c r="E1746" s="22"/>
      <c r="F1746" s="22"/>
      <c r="G1746" s="22"/>
      <c r="H1746" s="108"/>
      <c r="I1746" s="49"/>
      <c r="J1746" s="22"/>
      <c r="K1746" s="109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7"/>
      <c r="E1747" s="22"/>
      <c r="F1747" s="22"/>
      <c r="G1747" s="22"/>
      <c r="H1747" s="108"/>
      <c r="I1747" s="49"/>
      <c r="J1747" s="22"/>
      <c r="K1747" s="109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7"/>
      <c r="E1748" s="22"/>
      <c r="F1748" s="22"/>
      <c r="G1748" s="22"/>
      <c r="H1748" s="108"/>
      <c r="I1748" s="49"/>
      <c r="J1748" s="22"/>
      <c r="K1748" s="109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7"/>
      <c r="E1749" s="22"/>
      <c r="F1749" s="22"/>
      <c r="G1749" s="22"/>
      <c r="H1749" s="108"/>
      <c r="I1749" s="49"/>
      <c r="J1749" s="22"/>
      <c r="K1749" s="109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7"/>
      <c r="E1750" s="22"/>
      <c r="F1750" s="22"/>
      <c r="G1750" s="22"/>
      <c r="H1750" s="108"/>
      <c r="I1750" s="49"/>
      <c r="J1750" s="22"/>
      <c r="K1750" s="109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7"/>
      <c r="E1751" s="22"/>
      <c r="F1751" s="22"/>
      <c r="G1751" s="22"/>
      <c r="H1751" s="108"/>
      <c r="I1751" s="49"/>
      <c r="J1751" s="22"/>
      <c r="K1751" s="109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7"/>
      <c r="E1752" s="22"/>
      <c r="F1752" s="22"/>
      <c r="G1752" s="22"/>
      <c r="H1752" s="108"/>
      <c r="I1752" s="49"/>
      <c r="J1752" s="22"/>
      <c r="K1752" s="109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7"/>
      <c r="E1753" s="22"/>
      <c r="F1753" s="22"/>
      <c r="G1753" s="22"/>
      <c r="H1753" s="108"/>
      <c r="I1753" s="49"/>
      <c r="J1753" s="22"/>
      <c r="K1753" s="109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7"/>
      <c r="E1754" s="22"/>
      <c r="F1754" s="22"/>
      <c r="G1754" s="22"/>
      <c r="H1754" s="108"/>
      <c r="I1754" s="49"/>
      <c r="J1754" s="22"/>
      <c r="K1754" s="109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7"/>
      <c r="E1755" s="22"/>
      <c r="F1755" s="22"/>
      <c r="G1755" s="22"/>
      <c r="H1755" s="108"/>
      <c r="I1755" s="49"/>
      <c r="J1755" s="22"/>
      <c r="K1755" s="109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7"/>
      <c r="E1756" s="22"/>
      <c r="F1756" s="22"/>
      <c r="G1756" s="22"/>
      <c r="H1756" s="108"/>
      <c r="I1756" s="49"/>
      <c r="J1756" s="22"/>
      <c r="K1756" s="109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7"/>
      <c r="E1757" s="22"/>
      <c r="F1757" s="22"/>
      <c r="G1757" s="22"/>
      <c r="H1757" s="108"/>
      <c r="I1757" s="49"/>
      <c r="J1757" s="22"/>
      <c r="K1757" s="109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7"/>
      <c r="E1758" s="22"/>
      <c r="F1758" s="22"/>
      <c r="G1758" s="22"/>
      <c r="H1758" s="108"/>
      <c r="I1758" s="49"/>
      <c r="J1758" s="22"/>
      <c r="K1758" s="109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7"/>
      <c r="E1759" s="22"/>
      <c r="F1759" s="22"/>
      <c r="G1759" s="22"/>
      <c r="H1759" s="108"/>
      <c r="I1759" s="49"/>
      <c r="J1759" s="22"/>
      <c r="K1759" s="109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7"/>
      <c r="E1760" s="22"/>
      <c r="F1760" s="22"/>
      <c r="G1760" s="22"/>
      <c r="H1760" s="108"/>
      <c r="I1760" s="49"/>
      <c r="J1760" s="22"/>
      <c r="K1760" s="109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7"/>
      <c r="E1761" s="22"/>
      <c r="F1761" s="22"/>
      <c r="G1761" s="22"/>
      <c r="H1761" s="108"/>
      <c r="I1761" s="49"/>
      <c r="J1761" s="22"/>
      <c r="K1761" s="109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7"/>
      <c r="E1762" s="22"/>
      <c r="F1762" s="22"/>
      <c r="G1762" s="22"/>
      <c r="H1762" s="108"/>
      <c r="I1762" s="49"/>
      <c r="J1762" s="22"/>
      <c r="K1762" s="109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7"/>
      <c r="E1763" s="22"/>
      <c r="F1763" s="22"/>
      <c r="G1763" s="22"/>
      <c r="H1763" s="108"/>
      <c r="I1763" s="49"/>
      <c r="J1763" s="22"/>
      <c r="K1763" s="109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7"/>
      <c r="E1764" s="22"/>
      <c r="F1764" s="22"/>
      <c r="G1764" s="22"/>
      <c r="H1764" s="108"/>
      <c r="I1764" s="49"/>
      <c r="J1764" s="22"/>
      <c r="K1764" s="109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7"/>
      <c r="E1765" s="22"/>
      <c r="F1765" s="22"/>
      <c r="G1765" s="22"/>
      <c r="H1765" s="108"/>
      <c r="I1765" s="49"/>
      <c r="J1765" s="22"/>
      <c r="K1765" s="109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7"/>
      <c r="E1766" s="22"/>
      <c r="F1766" s="22"/>
      <c r="G1766" s="22"/>
      <c r="H1766" s="108"/>
      <c r="I1766" s="49"/>
      <c r="J1766" s="22"/>
      <c r="K1766" s="109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7"/>
      <c r="E1767" s="22"/>
      <c r="F1767" s="22"/>
      <c r="G1767" s="22"/>
      <c r="H1767" s="108"/>
      <c r="I1767" s="49"/>
      <c r="J1767" s="22"/>
      <c r="K1767" s="109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7"/>
      <c r="E1768" s="22"/>
      <c r="F1768" s="22"/>
      <c r="G1768" s="22"/>
      <c r="H1768" s="108"/>
      <c r="I1768" s="49"/>
      <c r="J1768" s="22"/>
      <c r="K1768" s="109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7"/>
      <c r="E1769" s="22"/>
      <c r="F1769" s="22"/>
      <c r="G1769" s="22"/>
      <c r="H1769" s="108"/>
      <c r="I1769" s="49"/>
      <c r="J1769" s="22"/>
      <c r="K1769" s="109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7"/>
      <c r="E1770" s="22"/>
      <c r="F1770" s="22"/>
      <c r="G1770" s="22"/>
      <c r="H1770" s="108"/>
      <c r="I1770" s="49"/>
      <c r="J1770" s="22"/>
      <c r="K1770" s="109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7"/>
      <c r="E1771" s="22"/>
      <c r="F1771" s="22"/>
      <c r="G1771" s="22"/>
      <c r="H1771" s="108"/>
      <c r="I1771" s="49"/>
      <c r="J1771" s="22"/>
      <c r="K1771" s="109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7"/>
      <c r="E1772" s="22"/>
      <c r="F1772" s="22"/>
      <c r="G1772" s="22"/>
      <c r="H1772" s="108"/>
      <c r="I1772" s="49"/>
      <c r="J1772" s="22"/>
      <c r="K1772" s="109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7"/>
      <c r="E1773" s="22"/>
      <c r="F1773" s="22"/>
      <c r="G1773" s="22"/>
      <c r="H1773" s="108"/>
      <c r="I1773" s="49"/>
      <c r="J1773" s="22"/>
      <c r="K1773" s="109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7"/>
      <c r="E1774" s="22"/>
      <c r="F1774" s="22"/>
      <c r="G1774" s="22"/>
      <c r="H1774" s="108"/>
      <c r="I1774" s="49"/>
      <c r="J1774" s="22"/>
      <c r="K1774" s="109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7"/>
      <c r="E1775" s="22"/>
      <c r="F1775" s="22"/>
      <c r="G1775" s="22"/>
      <c r="H1775" s="108"/>
      <c r="I1775" s="49"/>
      <c r="J1775" s="22"/>
      <c r="K1775" s="109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7"/>
      <c r="E1776" s="22"/>
      <c r="F1776" s="22"/>
      <c r="G1776" s="22"/>
      <c r="H1776" s="108"/>
      <c r="I1776" s="49"/>
      <c r="J1776" s="22"/>
      <c r="K1776" s="109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7"/>
      <c r="E1777" s="22"/>
      <c r="F1777" s="22"/>
      <c r="G1777" s="22"/>
      <c r="H1777" s="108"/>
      <c r="I1777" s="49"/>
      <c r="J1777" s="22"/>
      <c r="K1777" s="109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7"/>
      <c r="E1778" s="22"/>
      <c r="F1778" s="22"/>
      <c r="G1778" s="22"/>
      <c r="H1778" s="108"/>
      <c r="I1778" s="49"/>
      <c r="J1778" s="22"/>
      <c r="K1778" s="109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7"/>
      <c r="E1779" s="22"/>
      <c r="F1779" s="22"/>
      <c r="G1779" s="22"/>
      <c r="H1779" s="108"/>
      <c r="I1779" s="49"/>
      <c r="J1779" s="22"/>
      <c r="K1779" s="109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7"/>
      <c r="E1780" s="22"/>
      <c r="F1780" s="22"/>
      <c r="G1780" s="22"/>
      <c r="H1780" s="108"/>
      <c r="I1780" s="49"/>
      <c r="J1780" s="22"/>
      <c r="K1780" s="109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7"/>
      <c r="E1781" s="22"/>
      <c r="F1781" s="22"/>
      <c r="G1781" s="22"/>
      <c r="H1781" s="108"/>
      <c r="I1781" s="49"/>
      <c r="J1781" s="22"/>
      <c r="K1781" s="109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7"/>
      <c r="E1782" s="22"/>
      <c r="F1782" s="22"/>
      <c r="G1782" s="22"/>
      <c r="H1782" s="108"/>
      <c r="I1782" s="49"/>
      <c r="J1782" s="22"/>
      <c r="K1782" s="109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7"/>
      <c r="E1783" s="22"/>
      <c r="F1783" s="22"/>
      <c r="G1783" s="22"/>
      <c r="H1783" s="108"/>
      <c r="I1783" s="49"/>
      <c r="J1783" s="22"/>
      <c r="K1783" s="109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7"/>
      <c r="E1784" s="22"/>
      <c r="F1784" s="22"/>
      <c r="G1784" s="22"/>
      <c r="H1784" s="108"/>
      <c r="I1784" s="49"/>
      <c r="J1784" s="22"/>
      <c r="K1784" s="109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7"/>
      <c r="E1785" s="22"/>
      <c r="F1785" s="22"/>
      <c r="G1785" s="22"/>
      <c r="H1785" s="108"/>
      <c r="I1785" s="49"/>
      <c r="J1785" s="22"/>
      <c r="K1785" s="109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7"/>
      <c r="E1786" s="22"/>
      <c r="F1786" s="22"/>
      <c r="G1786" s="22"/>
      <c r="H1786" s="108"/>
      <c r="I1786" s="49"/>
      <c r="J1786" s="22"/>
      <c r="K1786" s="109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7"/>
      <c r="E1787" s="22"/>
      <c r="F1787" s="22"/>
      <c r="G1787" s="22"/>
      <c r="H1787" s="108"/>
      <c r="I1787" s="49"/>
      <c r="J1787" s="22"/>
      <c r="K1787" s="109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7"/>
      <c r="E1788" s="22"/>
      <c r="F1788" s="22"/>
      <c r="G1788" s="22"/>
      <c r="H1788" s="108"/>
      <c r="I1788" s="49"/>
      <c r="J1788" s="22"/>
      <c r="K1788" s="109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7"/>
      <c r="E1789" s="22"/>
      <c r="F1789" s="22"/>
      <c r="G1789" s="22"/>
      <c r="H1789" s="108"/>
      <c r="I1789" s="49"/>
      <c r="J1789" s="22"/>
      <c r="K1789" s="109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7"/>
      <c r="E1790" s="22"/>
      <c r="F1790" s="22"/>
      <c r="G1790" s="22"/>
      <c r="H1790" s="108"/>
      <c r="I1790" s="49"/>
      <c r="J1790" s="22"/>
      <c r="K1790" s="109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7"/>
      <c r="E1791" s="22"/>
      <c r="F1791" s="22"/>
      <c r="G1791" s="22"/>
      <c r="H1791" s="108"/>
      <c r="I1791" s="49"/>
      <c r="J1791" s="22"/>
      <c r="K1791" s="109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7"/>
      <c r="E1792" s="22"/>
      <c r="F1792" s="22"/>
      <c r="G1792" s="22"/>
      <c r="H1792" s="108"/>
      <c r="I1792" s="49"/>
      <c r="J1792" s="22"/>
      <c r="K1792" s="109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7"/>
      <c r="E1793" s="22"/>
      <c r="F1793" s="22"/>
      <c r="G1793" s="22"/>
      <c r="H1793" s="108"/>
      <c r="I1793" s="49"/>
      <c r="J1793" s="22"/>
      <c r="K1793" s="109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7"/>
      <c r="E1794" s="22"/>
      <c r="F1794" s="22"/>
      <c r="G1794" s="22"/>
      <c r="H1794" s="108"/>
      <c r="I1794" s="49"/>
      <c r="J1794" s="22"/>
      <c r="K1794" s="109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7"/>
      <c r="E1795" s="22"/>
      <c r="F1795" s="22"/>
      <c r="G1795" s="22"/>
      <c r="H1795" s="108"/>
      <c r="I1795" s="49"/>
      <c r="J1795" s="22"/>
      <c r="K1795" s="109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7"/>
      <c r="E1796" s="22"/>
      <c r="F1796" s="22"/>
      <c r="G1796" s="22"/>
      <c r="H1796" s="108"/>
      <c r="I1796" s="49"/>
      <c r="J1796" s="22"/>
      <c r="K1796" s="109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7"/>
      <c r="E1797" s="22"/>
      <c r="F1797" s="22"/>
      <c r="G1797" s="22"/>
      <c r="H1797" s="108"/>
      <c r="I1797" s="49"/>
      <c r="J1797" s="22"/>
      <c r="K1797" s="109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7"/>
      <c r="E1798" s="22"/>
      <c r="F1798" s="22"/>
      <c r="G1798" s="22"/>
      <c r="H1798" s="108"/>
      <c r="I1798" s="49"/>
      <c r="J1798" s="22"/>
      <c r="K1798" s="109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7"/>
      <c r="E1799" s="22"/>
      <c r="F1799" s="22"/>
      <c r="G1799" s="22"/>
      <c r="H1799" s="108"/>
      <c r="I1799" s="49"/>
      <c r="J1799" s="22"/>
      <c r="K1799" s="109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7"/>
      <c r="E1800" s="22"/>
      <c r="F1800" s="22"/>
      <c r="G1800" s="22"/>
      <c r="H1800" s="108"/>
      <c r="I1800" s="49"/>
      <c r="J1800" s="22"/>
      <c r="K1800" s="109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7"/>
      <c r="E1801" s="22"/>
      <c r="F1801" s="22"/>
      <c r="G1801" s="22"/>
      <c r="H1801" s="108"/>
      <c r="I1801" s="49"/>
      <c r="J1801" s="22"/>
      <c r="K1801" s="109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7"/>
      <c r="E1802" s="22"/>
      <c r="F1802" s="22"/>
      <c r="G1802" s="22"/>
      <c r="H1802" s="108"/>
      <c r="I1802" s="49"/>
      <c r="J1802" s="22"/>
      <c r="K1802" s="109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7"/>
      <c r="E1803" s="22"/>
      <c r="F1803" s="22"/>
      <c r="G1803" s="22"/>
      <c r="H1803" s="108"/>
      <c r="I1803" s="49"/>
      <c r="J1803" s="22"/>
      <c r="K1803" s="109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7"/>
      <c r="E1804" s="22"/>
      <c r="F1804" s="22"/>
      <c r="G1804" s="22"/>
      <c r="H1804" s="108"/>
      <c r="I1804" s="49"/>
      <c r="J1804" s="22"/>
      <c r="K1804" s="109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7"/>
      <c r="E1805" s="22"/>
      <c r="F1805" s="22"/>
      <c r="G1805" s="22"/>
      <c r="H1805" s="108"/>
      <c r="I1805" s="49"/>
      <c r="J1805" s="22"/>
      <c r="K1805" s="109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7"/>
      <c r="E1806" s="22"/>
      <c r="F1806" s="22"/>
      <c r="G1806" s="22"/>
      <c r="H1806" s="108"/>
      <c r="I1806" s="49"/>
      <c r="J1806" s="22"/>
      <c r="K1806" s="109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7"/>
      <c r="E1807" s="22"/>
      <c r="F1807" s="22"/>
      <c r="G1807" s="22"/>
      <c r="H1807" s="108"/>
      <c r="I1807" s="49"/>
      <c r="J1807" s="22"/>
      <c r="K1807" s="109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7"/>
      <c r="E1808" s="22"/>
      <c r="F1808" s="22"/>
      <c r="G1808" s="22"/>
      <c r="H1808" s="108"/>
      <c r="I1808" s="49"/>
      <c r="J1808" s="22"/>
      <c r="K1808" s="109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7"/>
      <c r="E1809" s="22"/>
      <c r="F1809" s="22"/>
      <c r="G1809" s="22"/>
      <c r="H1809" s="108"/>
      <c r="I1809" s="49"/>
      <c r="J1809" s="22"/>
      <c r="K1809" s="109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7"/>
      <c r="E1810" s="22"/>
      <c r="F1810" s="22"/>
      <c r="G1810" s="22"/>
      <c r="H1810" s="108"/>
      <c r="I1810" s="49"/>
      <c r="J1810" s="22"/>
      <c r="K1810" s="109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7"/>
      <c r="E1811" s="22"/>
      <c r="F1811" s="22"/>
      <c r="G1811" s="22"/>
      <c r="H1811" s="108"/>
      <c r="I1811" s="49"/>
      <c r="J1811" s="22"/>
      <c r="K1811" s="109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7"/>
      <c r="E1812" s="22"/>
      <c r="F1812" s="22"/>
      <c r="G1812" s="22"/>
      <c r="H1812" s="108"/>
      <c r="I1812" s="49"/>
      <c r="J1812" s="22"/>
      <c r="K1812" s="109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7"/>
      <c r="E1813" s="22"/>
      <c r="F1813" s="22"/>
      <c r="G1813" s="22"/>
      <c r="H1813" s="108"/>
      <c r="I1813" s="49"/>
      <c r="J1813" s="22"/>
      <c r="K1813" s="109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7"/>
      <c r="E1814" s="22"/>
      <c r="F1814" s="22"/>
      <c r="G1814" s="22"/>
      <c r="H1814" s="108"/>
      <c r="I1814" s="49"/>
      <c r="J1814" s="22"/>
      <c r="K1814" s="109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7"/>
      <c r="E1815" s="22"/>
      <c r="F1815" s="22"/>
      <c r="G1815" s="22"/>
      <c r="H1815" s="108"/>
      <c r="I1815" s="49"/>
      <c r="J1815" s="22"/>
      <c r="K1815" s="109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7"/>
      <c r="E1816" s="22"/>
      <c r="F1816" s="22"/>
      <c r="G1816" s="22"/>
      <c r="H1816" s="108"/>
      <c r="I1816" s="49"/>
      <c r="J1816" s="22"/>
      <c r="K1816" s="109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7"/>
      <c r="E1817" s="22"/>
      <c r="F1817" s="22"/>
      <c r="G1817" s="22"/>
      <c r="H1817" s="108"/>
      <c r="I1817" s="49"/>
      <c r="J1817" s="22"/>
      <c r="K1817" s="109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7"/>
      <c r="E1818" s="22"/>
      <c r="F1818" s="22"/>
      <c r="G1818" s="22"/>
      <c r="H1818" s="108"/>
      <c r="I1818" s="49"/>
      <c r="J1818" s="22"/>
      <c r="K1818" s="109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7"/>
      <c r="E1819" s="22"/>
      <c r="F1819" s="22"/>
      <c r="G1819" s="22"/>
      <c r="H1819" s="108"/>
      <c r="I1819" s="49"/>
      <c r="J1819" s="22"/>
      <c r="K1819" s="109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7"/>
      <c r="E1820" s="22"/>
      <c r="F1820" s="22"/>
      <c r="G1820" s="22"/>
      <c r="H1820" s="108"/>
      <c r="I1820" s="49"/>
      <c r="J1820" s="22"/>
      <c r="K1820" s="109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7"/>
      <c r="E1821" s="22"/>
      <c r="F1821" s="22"/>
      <c r="G1821" s="22"/>
      <c r="H1821" s="108"/>
      <c r="I1821" s="49"/>
      <c r="J1821" s="22"/>
      <c r="K1821" s="109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7"/>
      <c r="E1822" s="22"/>
      <c r="F1822" s="22"/>
      <c r="G1822" s="22"/>
      <c r="H1822" s="108"/>
      <c r="I1822" s="49"/>
      <c r="J1822" s="22"/>
      <c r="K1822" s="109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7"/>
      <c r="E1823" s="22"/>
      <c r="F1823" s="22"/>
      <c r="G1823" s="22"/>
      <c r="H1823" s="108"/>
      <c r="I1823" s="49"/>
      <c r="J1823" s="22"/>
      <c r="K1823" s="109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7"/>
      <c r="E1824" s="22"/>
      <c r="F1824" s="22"/>
      <c r="G1824" s="22"/>
      <c r="H1824" s="108"/>
      <c r="I1824" s="49"/>
      <c r="J1824" s="22"/>
      <c r="K1824" s="109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7"/>
      <c r="E1825" s="22"/>
      <c r="F1825" s="22"/>
      <c r="G1825" s="22"/>
      <c r="H1825" s="108"/>
      <c r="I1825" s="49"/>
      <c r="J1825" s="22"/>
      <c r="K1825" s="109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7"/>
      <c r="E1826" s="22"/>
      <c r="F1826" s="22"/>
      <c r="G1826" s="22"/>
      <c r="H1826" s="108"/>
      <c r="I1826" s="49"/>
      <c r="J1826" s="22"/>
      <c r="K1826" s="109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7"/>
      <c r="E1827" s="22"/>
      <c r="F1827" s="22"/>
      <c r="G1827" s="22"/>
      <c r="H1827" s="108"/>
      <c r="I1827" s="49"/>
      <c r="J1827" s="22"/>
      <c r="K1827" s="109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7"/>
      <c r="E1828" s="22"/>
      <c r="F1828" s="22"/>
      <c r="G1828" s="22"/>
      <c r="H1828" s="108"/>
      <c r="I1828" s="49"/>
      <c r="J1828" s="22"/>
      <c r="K1828" s="109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7"/>
      <c r="E1829" s="22"/>
      <c r="F1829" s="22"/>
      <c r="G1829" s="22"/>
      <c r="H1829" s="108"/>
      <c r="I1829" s="49"/>
      <c r="J1829" s="22"/>
      <c r="K1829" s="109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7"/>
      <c r="E1830" s="22"/>
      <c r="F1830" s="22"/>
      <c r="G1830" s="22"/>
      <c r="H1830" s="108"/>
      <c r="I1830" s="49"/>
      <c r="J1830" s="22"/>
      <c r="K1830" s="109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7"/>
      <c r="E1831" s="22"/>
      <c r="F1831" s="22"/>
      <c r="G1831" s="22"/>
      <c r="H1831" s="108"/>
      <c r="I1831" s="49"/>
      <c r="J1831" s="22"/>
      <c r="K1831" s="109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7"/>
      <c r="E1832" s="22"/>
      <c r="F1832" s="22"/>
      <c r="G1832" s="22"/>
      <c r="H1832" s="108"/>
      <c r="I1832" s="49"/>
      <c r="J1832" s="22"/>
      <c r="K1832" s="109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7"/>
      <c r="E1833" s="22"/>
      <c r="F1833" s="22"/>
      <c r="G1833" s="22"/>
      <c r="H1833" s="108"/>
      <c r="I1833" s="49"/>
      <c r="J1833" s="22"/>
      <c r="K1833" s="109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7"/>
      <c r="E1834" s="22"/>
      <c r="F1834" s="22"/>
      <c r="G1834" s="22"/>
      <c r="H1834" s="108"/>
      <c r="I1834" s="49"/>
      <c r="J1834" s="22"/>
      <c r="K1834" s="109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7"/>
      <c r="E1835" s="22"/>
      <c r="F1835" s="22"/>
      <c r="G1835" s="22"/>
      <c r="H1835" s="108"/>
      <c r="I1835" s="49"/>
      <c r="J1835" s="22"/>
      <c r="K1835" s="109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7"/>
      <c r="E1836" s="22"/>
      <c r="F1836" s="22"/>
      <c r="G1836" s="22"/>
      <c r="H1836" s="108"/>
      <c r="I1836" s="49"/>
      <c r="J1836" s="22"/>
      <c r="K1836" s="109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7"/>
      <c r="E1837" s="22"/>
      <c r="F1837" s="22"/>
      <c r="G1837" s="22"/>
      <c r="H1837" s="108"/>
      <c r="I1837" s="49"/>
      <c r="J1837" s="22"/>
      <c r="K1837" s="109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7"/>
      <c r="E1838" s="22"/>
      <c r="F1838" s="22"/>
      <c r="G1838" s="22"/>
      <c r="H1838" s="108"/>
      <c r="I1838" s="49"/>
      <c r="J1838" s="22"/>
      <c r="K1838" s="109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7"/>
      <c r="E1839" s="22"/>
      <c r="F1839" s="22"/>
      <c r="G1839" s="22"/>
      <c r="H1839" s="108"/>
      <c r="I1839" s="49"/>
      <c r="J1839" s="22"/>
      <c r="K1839" s="109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7"/>
      <c r="E1840" s="22"/>
      <c r="F1840" s="22"/>
      <c r="G1840" s="22"/>
      <c r="H1840" s="108"/>
      <c r="I1840" s="49"/>
      <c r="J1840" s="22"/>
      <c r="K1840" s="109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7"/>
      <c r="E1841" s="22"/>
      <c r="F1841" s="22"/>
      <c r="G1841" s="22"/>
      <c r="H1841" s="108"/>
      <c r="I1841" s="49"/>
      <c r="J1841" s="22"/>
      <c r="K1841" s="109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7"/>
      <c r="E1842" s="22"/>
      <c r="F1842" s="22"/>
      <c r="G1842" s="22"/>
      <c r="H1842" s="108"/>
      <c r="I1842" s="49"/>
      <c r="J1842" s="22"/>
      <c r="K1842" s="109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7"/>
      <c r="E1843" s="22"/>
      <c r="F1843" s="22"/>
      <c r="G1843" s="22"/>
      <c r="H1843" s="108"/>
      <c r="I1843" s="49"/>
      <c r="J1843" s="22"/>
      <c r="K1843" s="109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7"/>
      <c r="E1844" s="22"/>
      <c r="F1844" s="22"/>
      <c r="G1844" s="22"/>
      <c r="H1844" s="108"/>
      <c r="I1844" s="49"/>
      <c r="J1844" s="22"/>
      <c r="K1844" s="109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7"/>
      <c r="E1845" s="22"/>
      <c r="F1845" s="22"/>
      <c r="G1845" s="22"/>
      <c r="H1845" s="108"/>
      <c r="I1845" s="49"/>
      <c r="J1845" s="22"/>
      <c r="K1845" s="109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7"/>
      <c r="E1846" s="22"/>
      <c r="F1846" s="22"/>
      <c r="G1846" s="22"/>
      <c r="H1846" s="108"/>
      <c r="I1846" s="49"/>
      <c r="J1846" s="22"/>
      <c r="K1846" s="109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7"/>
      <c r="E1847" s="22"/>
      <c r="F1847" s="22"/>
      <c r="G1847" s="22"/>
      <c r="H1847" s="108"/>
      <c r="I1847" s="49"/>
      <c r="J1847" s="22"/>
      <c r="K1847" s="109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7"/>
      <c r="E1848" s="22"/>
      <c r="F1848" s="22"/>
      <c r="G1848" s="22"/>
      <c r="H1848" s="108"/>
      <c r="I1848" s="49"/>
      <c r="J1848" s="22"/>
      <c r="K1848" s="109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7"/>
      <c r="E1849" s="22"/>
      <c r="F1849" s="22"/>
      <c r="G1849" s="22"/>
      <c r="H1849" s="108"/>
      <c r="I1849" s="49"/>
      <c r="J1849" s="22"/>
      <c r="K1849" s="109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7"/>
      <c r="E1850" s="22"/>
      <c r="F1850" s="22"/>
      <c r="G1850" s="22"/>
      <c r="H1850" s="108"/>
      <c r="I1850" s="49"/>
      <c r="J1850" s="22"/>
      <c r="K1850" s="109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7"/>
      <c r="E1851" s="22"/>
      <c r="F1851" s="22"/>
      <c r="G1851" s="22"/>
      <c r="H1851" s="108"/>
      <c r="I1851" s="49"/>
      <c r="J1851" s="22"/>
      <c r="K1851" s="109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7"/>
      <c r="E1852" s="22"/>
      <c r="F1852" s="22"/>
      <c r="G1852" s="22"/>
      <c r="H1852" s="108"/>
      <c r="I1852" s="49"/>
      <c r="J1852" s="22"/>
      <c r="K1852" s="109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7"/>
      <c r="E1853" s="22"/>
      <c r="F1853" s="22"/>
      <c r="G1853" s="22"/>
      <c r="H1853" s="108"/>
      <c r="I1853" s="49"/>
      <c r="J1853" s="22"/>
      <c r="K1853" s="109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7"/>
      <c r="E1854" s="22"/>
      <c r="F1854" s="22"/>
      <c r="G1854" s="22"/>
      <c r="H1854" s="108"/>
      <c r="I1854" s="49"/>
      <c r="J1854" s="22"/>
      <c r="K1854" s="109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7"/>
      <c r="E1855" s="22"/>
      <c r="F1855" s="22"/>
      <c r="G1855" s="22"/>
      <c r="H1855" s="108"/>
      <c r="I1855" s="49"/>
      <c r="J1855" s="22"/>
      <c r="K1855" s="109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7"/>
      <c r="E1856" s="22"/>
      <c r="F1856" s="22"/>
      <c r="G1856" s="22"/>
      <c r="H1856" s="108"/>
      <c r="I1856" s="49"/>
      <c r="J1856" s="22"/>
      <c r="K1856" s="109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7"/>
      <c r="E1857" s="22"/>
      <c r="F1857" s="22"/>
      <c r="G1857" s="22"/>
      <c r="H1857" s="108"/>
      <c r="I1857" s="49"/>
      <c r="J1857" s="22"/>
      <c r="K1857" s="109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7"/>
      <c r="E1858" s="22"/>
      <c r="F1858" s="22"/>
      <c r="G1858" s="22"/>
      <c r="H1858" s="108"/>
      <c r="I1858" s="49"/>
      <c r="J1858" s="22"/>
      <c r="K1858" s="109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7"/>
      <c r="E1859" s="22"/>
      <c r="F1859" s="22"/>
      <c r="G1859" s="22"/>
      <c r="H1859" s="108"/>
      <c r="I1859" s="49"/>
      <c r="J1859" s="22"/>
      <c r="K1859" s="109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7"/>
      <c r="E1860" s="22"/>
      <c r="F1860" s="22"/>
      <c r="G1860" s="22"/>
      <c r="H1860" s="108"/>
      <c r="I1860" s="49"/>
      <c r="J1860" s="22"/>
      <c r="K1860" s="109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7"/>
      <c r="E1861" s="22"/>
      <c r="F1861" s="22"/>
      <c r="G1861" s="22"/>
      <c r="H1861" s="108"/>
      <c r="I1861" s="49"/>
      <c r="J1861" s="22"/>
      <c r="K1861" s="109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7"/>
      <c r="E1862" s="22"/>
      <c r="F1862" s="22"/>
      <c r="G1862" s="22"/>
      <c r="H1862" s="108"/>
      <c r="I1862" s="49"/>
      <c r="J1862" s="22"/>
      <c r="K1862" s="109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7"/>
      <c r="E1863" s="22"/>
      <c r="F1863" s="22"/>
      <c r="G1863" s="22"/>
      <c r="H1863" s="108"/>
      <c r="I1863" s="49"/>
      <c r="J1863" s="22"/>
      <c r="K1863" s="109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7"/>
      <c r="E1864" s="22"/>
      <c r="F1864" s="22"/>
      <c r="G1864" s="22"/>
      <c r="H1864" s="108"/>
      <c r="I1864" s="49"/>
      <c r="J1864" s="22"/>
      <c r="K1864" s="109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7"/>
      <c r="E1865" s="22"/>
      <c r="F1865" s="22"/>
      <c r="G1865" s="22"/>
      <c r="H1865" s="108"/>
      <c r="I1865" s="49"/>
      <c r="J1865" s="22"/>
      <c r="K1865" s="109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7"/>
      <c r="E1866" s="22"/>
      <c r="F1866" s="22"/>
      <c r="G1866" s="22"/>
      <c r="H1866" s="108"/>
      <c r="I1866" s="49"/>
      <c r="J1866" s="22"/>
      <c r="K1866" s="109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7"/>
      <c r="E1867" s="22"/>
      <c r="F1867" s="22"/>
      <c r="G1867" s="22"/>
      <c r="H1867" s="108"/>
      <c r="I1867" s="49"/>
      <c r="J1867" s="22"/>
      <c r="K1867" s="109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7"/>
      <c r="E1868" s="22"/>
      <c r="F1868" s="22"/>
      <c r="G1868" s="22"/>
      <c r="H1868" s="108"/>
      <c r="I1868" s="49"/>
      <c r="J1868" s="22"/>
      <c r="K1868" s="109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7"/>
      <c r="E1869" s="22"/>
      <c r="F1869" s="22"/>
      <c r="G1869" s="22"/>
      <c r="H1869" s="108"/>
      <c r="I1869" s="49"/>
      <c r="J1869" s="22"/>
      <c r="K1869" s="109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7"/>
      <c r="E1870" s="22"/>
      <c r="F1870" s="22"/>
      <c r="G1870" s="22"/>
      <c r="H1870" s="108"/>
      <c r="I1870" s="49"/>
      <c r="J1870" s="22"/>
      <c r="K1870" s="109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7"/>
      <c r="E1871" s="22"/>
      <c r="F1871" s="22"/>
      <c r="G1871" s="22"/>
      <c r="H1871" s="108"/>
      <c r="I1871" s="49"/>
      <c r="J1871" s="22"/>
      <c r="K1871" s="109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7"/>
      <c r="E1872" s="22"/>
      <c r="F1872" s="22"/>
      <c r="G1872" s="22"/>
      <c r="H1872" s="108"/>
      <c r="I1872" s="49"/>
      <c r="J1872" s="22"/>
      <c r="K1872" s="109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7"/>
      <c r="E1873" s="22"/>
      <c r="F1873" s="22"/>
      <c r="G1873" s="22"/>
      <c r="H1873" s="108"/>
      <c r="I1873" s="49"/>
      <c r="J1873" s="22"/>
      <c r="K1873" s="109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7"/>
      <c r="E1874" s="22"/>
      <c r="F1874" s="22"/>
      <c r="G1874" s="22"/>
      <c r="H1874" s="108"/>
      <c r="I1874" s="49"/>
      <c r="J1874" s="22"/>
      <c r="K1874" s="109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7"/>
      <c r="E1875" s="22"/>
      <c r="F1875" s="22"/>
      <c r="G1875" s="22"/>
      <c r="H1875" s="108"/>
      <c r="I1875" s="49"/>
      <c r="J1875" s="22"/>
      <c r="K1875" s="109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7"/>
      <c r="E1876" s="22"/>
      <c r="F1876" s="22"/>
      <c r="G1876" s="22"/>
      <c r="H1876" s="108"/>
      <c r="I1876" s="49"/>
      <c r="J1876" s="22"/>
      <c r="K1876" s="109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7"/>
      <c r="E1877" s="22"/>
      <c r="F1877" s="22"/>
      <c r="G1877" s="22"/>
      <c r="H1877" s="108"/>
      <c r="I1877" s="49"/>
      <c r="J1877" s="22"/>
      <c r="K1877" s="109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7"/>
      <c r="E1878" s="22"/>
      <c r="F1878" s="22"/>
      <c r="G1878" s="22"/>
      <c r="H1878" s="108"/>
      <c r="I1878" s="49"/>
      <c r="J1878" s="22"/>
      <c r="K1878" s="109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7"/>
      <c r="E1879" s="22"/>
      <c r="F1879" s="22"/>
      <c r="G1879" s="22"/>
      <c r="H1879" s="108"/>
      <c r="I1879" s="49"/>
      <c r="J1879" s="22"/>
      <c r="K1879" s="109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7"/>
      <c r="E1880" s="22"/>
      <c r="F1880" s="22"/>
      <c r="G1880" s="22"/>
      <c r="H1880" s="108"/>
      <c r="I1880" s="49"/>
      <c r="J1880" s="22"/>
      <c r="K1880" s="109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7"/>
      <c r="E1881" s="22"/>
      <c r="F1881" s="22"/>
      <c r="G1881" s="22"/>
      <c r="H1881" s="108"/>
      <c r="I1881" s="49"/>
      <c r="J1881" s="22"/>
      <c r="K1881" s="109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7"/>
      <c r="E1882" s="22"/>
      <c r="F1882" s="22"/>
      <c r="G1882" s="22"/>
      <c r="H1882" s="108"/>
      <c r="I1882" s="49"/>
      <c r="J1882" s="22"/>
      <c r="K1882" s="109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7"/>
      <c r="E1883" s="22"/>
      <c r="F1883" s="22"/>
      <c r="G1883" s="22"/>
      <c r="H1883" s="108"/>
      <c r="I1883" s="49"/>
      <c r="J1883" s="22"/>
      <c r="K1883" s="109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7"/>
      <c r="E1884" s="22"/>
      <c r="F1884" s="22"/>
      <c r="G1884" s="22"/>
      <c r="H1884" s="108"/>
      <c r="I1884" s="49"/>
      <c r="J1884" s="22"/>
      <c r="K1884" s="109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7"/>
      <c r="E1885" s="22"/>
      <c r="F1885" s="22"/>
      <c r="G1885" s="22"/>
      <c r="H1885" s="108"/>
      <c r="I1885" s="49"/>
      <c r="J1885" s="22"/>
      <c r="K1885" s="109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7"/>
      <c r="E1886" s="22"/>
      <c r="F1886" s="22"/>
      <c r="G1886" s="22"/>
      <c r="H1886" s="108"/>
      <c r="I1886" s="49"/>
      <c r="J1886" s="22"/>
      <c r="K1886" s="109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7"/>
      <c r="E1887" s="22"/>
      <c r="F1887" s="22"/>
      <c r="G1887" s="22"/>
      <c r="H1887" s="108"/>
      <c r="I1887" s="49"/>
      <c r="J1887" s="22"/>
      <c r="K1887" s="109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7"/>
      <c r="E1888" s="22"/>
      <c r="F1888" s="22"/>
      <c r="G1888" s="22"/>
      <c r="H1888" s="108"/>
      <c r="I1888" s="49"/>
      <c r="J1888" s="22"/>
      <c r="K1888" s="109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7"/>
      <c r="E1889" s="22"/>
      <c r="F1889" s="22"/>
      <c r="G1889" s="22"/>
      <c r="H1889" s="108"/>
      <c r="I1889" s="49"/>
      <c r="J1889" s="22"/>
      <c r="K1889" s="109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7"/>
      <c r="E1890" s="22"/>
      <c r="F1890" s="22"/>
      <c r="G1890" s="22"/>
      <c r="H1890" s="108"/>
      <c r="I1890" s="49"/>
      <c r="J1890" s="22"/>
      <c r="K1890" s="109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7"/>
      <c r="E1891" s="22"/>
      <c r="F1891" s="22"/>
      <c r="G1891" s="22"/>
      <c r="H1891" s="108"/>
      <c r="I1891" s="49"/>
      <c r="J1891" s="22"/>
      <c r="K1891" s="109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7"/>
      <c r="E1892" s="22"/>
      <c r="F1892" s="22"/>
      <c r="G1892" s="22"/>
      <c r="H1892" s="108"/>
      <c r="I1892" s="49"/>
      <c r="J1892" s="22"/>
      <c r="K1892" s="109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7"/>
      <c r="E1893" s="22"/>
      <c r="F1893" s="22"/>
      <c r="G1893" s="22"/>
      <c r="H1893" s="108"/>
      <c r="I1893" s="49"/>
      <c r="J1893" s="22"/>
      <c r="K1893" s="109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7"/>
      <c r="E1894" s="22"/>
      <c r="F1894" s="22"/>
      <c r="G1894" s="22"/>
      <c r="H1894" s="108"/>
      <c r="I1894" s="49"/>
      <c r="J1894" s="22"/>
      <c r="K1894" s="109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7"/>
      <c r="E1895" s="22"/>
      <c r="F1895" s="22"/>
      <c r="G1895" s="22"/>
      <c r="H1895" s="108"/>
      <c r="I1895" s="49"/>
      <c r="J1895" s="22"/>
      <c r="K1895" s="109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7"/>
      <c r="E1896" s="22"/>
      <c r="F1896" s="22"/>
      <c r="G1896" s="22"/>
      <c r="H1896" s="108"/>
      <c r="I1896" s="49"/>
      <c r="J1896" s="22"/>
      <c r="K1896" s="109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7"/>
      <c r="E1897" s="22"/>
      <c r="F1897" s="22"/>
      <c r="G1897" s="22"/>
      <c r="H1897" s="108"/>
      <c r="I1897" s="49"/>
      <c r="J1897" s="22"/>
      <c r="K1897" s="109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7"/>
      <c r="E1898" s="22"/>
      <c r="F1898" s="22"/>
      <c r="G1898" s="22"/>
      <c r="H1898" s="108"/>
      <c r="I1898" s="49"/>
      <c r="J1898" s="22"/>
      <c r="K1898" s="109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7"/>
      <c r="E1899" s="22"/>
      <c r="F1899" s="22"/>
      <c r="G1899" s="22"/>
      <c r="H1899" s="108"/>
      <c r="I1899" s="49"/>
      <c r="J1899" s="22"/>
      <c r="K1899" s="109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7"/>
      <c r="E1900" s="22"/>
      <c r="F1900" s="22"/>
      <c r="G1900" s="22"/>
      <c r="H1900" s="108"/>
      <c r="I1900" s="49"/>
      <c r="J1900" s="22"/>
      <c r="K1900" s="109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7"/>
      <c r="E1901" s="22"/>
      <c r="F1901" s="22"/>
      <c r="G1901" s="22"/>
      <c r="H1901" s="108"/>
      <c r="I1901" s="49"/>
      <c r="J1901" s="22"/>
      <c r="K1901" s="109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7"/>
      <c r="E1902" s="22"/>
      <c r="F1902" s="22"/>
      <c r="G1902" s="22"/>
      <c r="H1902" s="108"/>
      <c r="I1902" s="49"/>
      <c r="J1902" s="22"/>
      <c r="K1902" s="109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7"/>
      <c r="E1903" s="22"/>
      <c r="F1903" s="22"/>
      <c r="G1903" s="22"/>
      <c r="H1903" s="108"/>
      <c r="I1903" s="49"/>
      <c r="J1903" s="22"/>
      <c r="K1903" s="109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7"/>
      <c r="E1904" s="22"/>
      <c r="F1904" s="22"/>
      <c r="G1904" s="22"/>
      <c r="H1904" s="108"/>
      <c r="I1904" s="49"/>
      <c r="J1904" s="22"/>
      <c r="K1904" s="109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7"/>
      <c r="E1905" s="22"/>
      <c r="F1905" s="22"/>
      <c r="G1905" s="22"/>
      <c r="H1905" s="108"/>
      <c r="I1905" s="49"/>
      <c r="J1905" s="22"/>
      <c r="K1905" s="109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7"/>
      <c r="E1906" s="22"/>
      <c r="F1906" s="22"/>
      <c r="G1906" s="22"/>
      <c r="H1906" s="108"/>
      <c r="I1906" s="49"/>
      <c r="J1906" s="22"/>
      <c r="K1906" s="109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7"/>
      <c r="E1907" s="22"/>
      <c r="F1907" s="22"/>
      <c r="G1907" s="22"/>
      <c r="H1907" s="108"/>
      <c r="I1907" s="49"/>
      <c r="J1907" s="22"/>
      <c r="K1907" s="109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7"/>
      <c r="E1908" s="22"/>
      <c r="F1908" s="22"/>
      <c r="G1908" s="22"/>
      <c r="H1908" s="108"/>
      <c r="I1908" s="49"/>
      <c r="J1908" s="22"/>
      <c r="K1908" s="109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7"/>
      <c r="E1909" s="22"/>
      <c r="F1909" s="22"/>
      <c r="G1909" s="22"/>
      <c r="H1909" s="108"/>
      <c r="I1909" s="49"/>
      <c r="J1909" s="22"/>
      <c r="K1909" s="109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7"/>
      <c r="E1910" s="22"/>
      <c r="F1910" s="22"/>
      <c r="G1910" s="22"/>
      <c r="H1910" s="108"/>
      <c r="I1910" s="49"/>
      <c r="J1910" s="22"/>
      <c r="K1910" s="109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7"/>
      <c r="E1911" s="22"/>
      <c r="F1911" s="22"/>
      <c r="G1911" s="22"/>
      <c r="H1911" s="108"/>
      <c r="I1911" s="49"/>
      <c r="J1911" s="22"/>
      <c r="K1911" s="109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7"/>
      <c r="E1912" s="22"/>
      <c r="F1912" s="22"/>
      <c r="G1912" s="22"/>
      <c r="H1912" s="108"/>
      <c r="I1912" s="49"/>
      <c r="J1912" s="22"/>
      <c r="K1912" s="109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7"/>
      <c r="E1913" s="22"/>
      <c r="F1913" s="22"/>
      <c r="G1913" s="22"/>
      <c r="H1913" s="108"/>
      <c r="I1913" s="49"/>
      <c r="J1913" s="22"/>
      <c r="K1913" s="109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7"/>
      <c r="E1914" s="22"/>
      <c r="F1914" s="22"/>
      <c r="G1914" s="22"/>
      <c r="H1914" s="108"/>
      <c r="I1914" s="49"/>
      <c r="J1914" s="22"/>
      <c r="K1914" s="109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7"/>
      <c r="E1915" s="22"/>
      <c r="F1915" s="22"/>
      <c r="G1915" s="22"/>
      <c r="H1915" s="108"/>
      <c r="I1915" s="49"/>
      <c r="J1915" s="22"/>
      <c r="K1915" s="109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7"/>
      <c r="E1916" s="22"/>
      <c r="F1916" s="22"/>
      <c r="G1916" s="22"/>
      <c r="H1916" s="108"/>
      <c r="I1916" s="49"/>
      <c r="J1916" s="22"/>
      <c r="K1916" s="109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7"/>
      <c r="E1917" s="22"/>
      <c r="F1917" s="22"/>
      <c r="G1917" s="22"/>
      <c r="H1917" s="108"/>
      <c r="I1917" s="49"/>
      <c r="J1917" s="22"/>
      <c r="K1917" s="109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7"/>
      <c r="E1918" s="22"/>
      <c r="F1918" s="22"/>
      <c r="G1918" s="22"/>
      <c r="H1918" s="108"/>
      <c r="I1918" s="49"/>
      <c r="J1918" s="22"/>
      <c r="K1918" s="109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7"/>
      <c r="E1919" s="22"/>
      <c r="F1919" s="22"/>
      <c r="G1919" s="22"/>
      <c r="H1919" s="108"/>
      <c r="I1919" s="49"/>
      <c r="J1919" s="22"/>
      <c r="K1919" s="109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7"/>
      <c r="E1920" s="22"/>
      <c r="F1920" s="22"/>
      <c r="G1920" s="22"/>
      <c r="H1920" s="108"/>
      <c r="I1920" s="49"/>
      <c r="J1920" s="22"/>
      <c r="K1920" s="109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7"/>
      <c r="E1921" s="22"/>
      <c r="F1921" s="22"/>
      <c r="G1921" s="22"/>
      <c r="H1921" s="108"/>
      <c r="I1921" s="49"/>
      <c r="J1921" s="22"/>
      <c r="K1921" s="109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7"/>
      <c r="E1922" s="22"/>
      <c r="F1922" s="22"/>
      <c r="G1922" s="22"/>
      <c r="H1922" s="108"/>
      <c r="I1922" s="49"/>
      <c r="J1922" s="22"/>
      <c r="K1922" s="109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7"/>
      <c r="E1923" s="22"/>
      <c r="F1923" s="22"/>
      <c r="G1923" s="22"/>
      <c r="H1923" s="108"/>
      <c r="I1923" s="49"/>
      <c r="J1923" s="22"/>
      <c r="K1923" s="109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7"/>
      <c r="E1924" s="22"/>
      <c r="F1924" s="22"/>
      <c r="G1924" s="22"/>
      <c r="H1924" s="108"/>
      <c r="I1924" s="49"/>
      <c r="J1924" s="22"/>
      <c r="K1924" s="109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7"/>
      <c r="E1925" s="22"/>
      <c r="F1925" s="22"/>
      <c r="G1925" s="22"/>
      <c r="H1925" s="108"/>
      <c r="I1925" s="49"/>
      <c r="J1925" s="22"/>
      <c r="K1925" s="109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7"/>
      <c r="E1926" s="22"/>
      <c r="F1926" s="22"/>
      <c r="G1926" s="22"/>
      <c r="H1926" s="108"/>
      <c r="I1926" s="49"/>
      <c r="J1926" s="22"/>
      <c r="K1926" s="109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7"/>
      <c r="E1927" s="22"/>
      <c r="F1927" s="22"/>
      <c r="G1927" s="22"/>
      <c r="H1927" s="108"/>
      <c r="I1927" s="49"/>
      <c r="J1927" s="22"/>
      <c r="K1927" s="109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7"/>
      <c r="E1928" s="22"/>
      <c r="F1928" s="22"/>
      <c r="G1928" s="22"/>
      <c r="H1928" s="108"/>
      <c r="I1928" s="49"/>
      <c r="J1928" s="22"/>
      <c r="K1928" s="109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7"/>
      <c r="E1929" s="22"/>
      <c r="F1929" s="22"/>
      <c r="G1929" s="22"/>
      <c r="H1929" s="108"/>
      <c r="I1929" s="49"/>
      <c r="J1929" s="22"/>
      <c r="K1929" s="109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7"/>
      <c r="E1930" s="22"/>
      <c r="F1930" s="22"/>
      <c r="G1930" s="22"/>
      <c r="H1930" s="108"/>
      <c r="I1930" s="49"/>
      <c r="J1930" s="22"/>
      <c r="K1930" s="109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7"/>
      <c r="E1931" s="22"/>
      <c r="F1931" s="22"/>
      <c r="G1931" s="22"/>
      <c r="H1931" s="108"/>
      <c r="I1931" s="49"/>
      <c r="J1931" s="22"/>
      <c r="K1931" s="109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7"/>
      <c r="E1932" s="22"/>
      <c r="F1932" s="22"/>
      <c r="G1932" s="22"/>
      <c r="H1932" s="108"/>
      <c r="I1932" s="49"/>
      <c r="J1932" s="22"/>
      <c r="K1932" s="109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7"/>
      <c r="E1933" s="22"/>
      <c r="F1933" s="22"/>
      <c r="G1933" s="22"/>
      <c r="H1933" s="108"/>
      <c r="I1933" s="49"/>
      <c r="J1933" s="22"/>
      <c r="K1933" s="109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7"/>
      <c r="E1934" s="22"/>
      <c r="F1934" s="22"/>
      <c r="G1934" s="22"/>
      <c r="H1934" s="108"/>
      <c r="I1934" s="49"/>
      <c r="J1934" s="22"/>
      <c r="K1934" s="109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7"/>
      <c r="E1935" s="22"/>
      <c r="F1935" s="22"/>
      <c r="G1935" s="22"/>
      <c r="H1935" s="108"/>
      <c r="I1935" s="49"/>
      <c r="J1935" s="22"/>
      <c r="K1935" s="109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7"/>
      <c r="E1936" s="22"/>
      <c r="F1936" s="22"/>
      <c r="G1936" s="22"/>
      <c r="H1936" s="108"/>
      <c r="I1936" s="49"/>
      <c r="J1936" s="22"/>
      <c r="K1936" s="109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7"/>
      <c r="E1937" s="22"/>
      <c r="F1937" s="22"/>
      <c r="G1937" s="22"/>
      <c r="H1937" s="108"/>
      <c r="I1937" s="49"/>
      <c r="J1937" s="22"/>
      <c r="K1937" s="109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7"/>
      <c r="E1938" s="22"/>
      <c r="F1938" s="22"/>
      <c r="G1938" s="22"/>
      <c r="H1938" s="108"/>
      <c r="I1938" s="49"/>
      <c r="J1938" s="22"/>
      <c r="K1938" s="109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7"/>
      <c r="E1939" s="22"/>
      <c r="F1939" s="22"/>
      <c r="G1939" s="22"/>
      <c r="H1939" s="108"/>
      <c r="I1939" s="49"/>
      <c r="J1939" s="22"/>
      <c r="K1939" s="109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7"/>
      <c r="E1940" s="22"/>
      <c r="F1940" s="22"/>
      <c r="G1940" s="22"/>
      <c r="H1940" s="108"/>
      <c r="I1940" s="49"/>
      <c r="J1940" s="22"/>
      <c r="K1940" s="109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7"/>
      <c r="E1941" s="22"/>
      <c r="F1941" s="22"/>
      <c r="G1941" s="22"/>
      <c r="H1941" s="108"/>
      <c r="I1941" s="49"/>
      <c r="J1941" s="22"/>
      <c r="K1941" s="109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7"/>
      <c r="E1942" s="22"/>
      <c r="F1942" s="22"/>
      <c r="G1942" s="22"/>
      <c r="H1942" s="108"/>
      <c r="I1942" s="49"/>
      <c r="J1942" s="22"/>
      <c r="K1942" s="109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7"/>
      <c r="E1943" s="22"/>
      <c r="F1943" s="22"/>
      <c r="G1943" s="22"/>
      <c r="H1943" s="108"/>
      <c r="I1943" s="49"/>
      <c r="J1943" s="22"/>
      <c r="K1943" s="109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7"/>
      <c r="E1944" s="22"/>
      <c r="F1944" s="22"/>
      <c r="G1944" s="22"/>
      <c r="H1944" s="108"/>
      <c r="I1944" s="49"/>
      <c r="J1944" s="22"/>
      <c r="K1944" s="109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7"/>
      <c r="E1945" s="22"/>
      <c r="F1945" s="22"/>
      <c r="G1945" s="22"/>
      <c r="H1945" s="108"/>
      <c r="I1945" s="49"/>
      <c r="J1945" s="22"/>
      <c r="K1945" s="109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7"/>
      <c r="E1946" s="22"/>
      <c r="F1946" s="22"/>
      <c r="G1946" s="22"/>
      <c r="H1946" s="108"/>
      <c r="I1946" s="49"/>
      <c r="J1946" s="22"/>
      <c r="K1946" s="109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7"/>
      <c r="E1947" s="22"/>
      <c r="F1947" s="22"/>
      <c r="G1947" s="22"/>
      <c r="H1947" s="108"/>
      <c r="I1947" s="49"/>
      <c r="J1947" s="22"/>
      <c r="K1947" s="109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7"/>
      <c r="E1948" s="22"/>
      <c r="F1948" s="22"/>
      <c r="G1948" s="22"/>
      <c r="H1948" s="108"/>
      <c r="I1948" s="49"/>
      <c r="J1948" s="22"/>
      <c r="K1948" s="109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7"/>
      <c r="E1949" s="22"/>
      <c r="F1949" s="22"/>
      <c r="G1949" s="22"/>
      <c r="H1949" s="108"/>
      <c r="I1949" s="49"/>
      <c r="J1949" s="22"/>
      <c r="K1949" s="109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7"/>
      <c r="E1950" s="22"/>
      <c r="F1950" s="22"/>
      <c r="G1950" s="22"/>
      <c r="H1950" s="108"/>
      <c r="I1950" s="49"/>
      <c r="J1950" s="22"/>
      <c r="K1950" s="109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7"/>
      <c r="E1951" s="22"/>
      <c r="F1951" s="22"/>
      <c r="G1951" s="22"/>
      <c r="H1951" s="108"/>
      <c r="I1951" s="49"/>
      <c r="J1951" s="22"/>
      <c r="K1951" s="109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7"/>
      <c r="E1952" s="22"/>
      <c r="F1952" s="22"/>
      <c r="G1952" s="22"/>
      <c r="H1952" s="108"/>
      <c r="I1952" s="49"/>
      <c r="J1952" s="22"/>
      <c r="K1952" s="109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7"/>
      <c r="E1953" s="22"/>
      <c r="F1953" s="22"/>
      <c r="G1953" s="22"/>
      <c r="H1953" s="108"/>
      <c r="I1953" s="49"/>
      <c r="J1953" s="22"/>
      <c r="K1953" s="109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7"/>
      <c r="E1954" s="22"/>
      <c r="F1954" s="22"/>
      <c r="G1954" s="22"/>
      <c r="H1954" s="108"/>
      <c r="I1954" s="49"/>
      <c r="J1954" s="22"/>
      <c r="K1954" s="109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7"/>
      <c r="E1955" s="22"/>
      <c r="F1955" s="22"/>
      <c r="G1955" s="22"/>
      <c r="H1955" s="108"/>
      <c r="I1955" s="49"/>
      <c r="J1955" s="22"/>
      <c r="K1955" s="109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7"/>
      <c r="E1956" s="22"/>
      <c r="F1956" s="22"/>
      <c r="G1956" s="22"/>
      <c r="H1956" s="108"/>
      <c r="I1956" s="49"/>
      <c r="J1956" s="22"/>
      <c r="K1956" s="109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7"/>
      <c r="E1957" s="22"/>
      <c r="F1957" s="22"/>
      <c r="G1957" s="22"/>
      <c r="H1957" s="108"/>
      <c r="I1957" s="49"/>
      <c r="J1957" s="22"/>
      <c r="K1957" s="109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7"/>
      <c r="E1958" s="22"/>
      <c r="F1958" s="22"/>
      <c r="G1958" s="22"/>
      <c r="H1958" s="108"/>
      <c r="I1958" s="49"/>
      <c r="J1958" s="22"/>
      <c r="K1958" s="109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7"/>
      <c r="E1959" s="22"/>
      <c r="F1959" s="22"/>
      <c r="G1959" s="22"/>
      <c r="H1959" s="108"/>
      <c r="I1959" s="49"/>
      <c r="J1959" s="22"/>
      <c r="K1959" s="109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7"/>
      <c r="E1960" s="22"/>
      <c r="F1960" s="22"/>
      <c r="G1960" s="22"/>
      <c r="H1960" s="108"/>
      <c r="I1960" s="49"/>
      <c r="J1960" s="22"/>
      <c r="K1960" s="109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7"/>
      <c r="E1961" s="22"/>
      <c r="F1961" s="22"/>
      <c r="G1961" s="22"/>
      <c r="H1961" s="108"/>
      <c r="I1961" s="49"/>
      <c r="J1961" s="22"/>
      <c r="K1961" s="109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7"/>
      <c r="E1962" s="22"/>
      <c r="F1962" s="22"/>
      <c r="G1962" s="22"/>
      <c r="H1962" s="108"/>
      <c r="I1962" s="49"/>
      <c r="J1962" s="22"/>
      <c r="K1962" s="109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7"/>
      <c r="E1963" s="22"/>
      <c r="F1963" s="22"/>
      <c r="G1963" s="22"/>
      <c r="H1963" s="108"/>
      <c r="I1963" s="49"/>
      <c r="J1963" s="22"/>
      <c r="K1963" s="109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7"/>
      <c r="E1964" s="22"/>
      <c r="F1964" s="22"/>
      <c r="G1964" s="22"/>
      <c r="H1964" s="108"/>
      <c r="I1964" s="49"/>
      <c r="J1964" s="22"/>
      <c r="K1964" s="109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7"/>
      <c r="E1965" s="22"/>
      <c r="F1965" s="22"/>
      <c r="G1965" s="22"/>
      <c r="H1965" s="108"/>
      <c r="I1965" s="49"/>
      <c r="J1965" s="22"/>
      <c r="K1965" s="109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7"/>
      <c r="E1966" s="22"/>
      <c r="F1966" s="22"/>
      <c r="G1966" s="22"/>
      <c r="H1966" s="108"/>
      <c r="I1966" s="49"/>
      <c r="J1966" s="22"/>
      <c r="K1966" s="109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7"/>
      <c r="E1967" s="22"/>
      <c r="F1967" s="22"/>
      <c r="G1967" s="22"/>
      <c r="H1967" s="108"/>
      <c r="I1967" s="49"/>
      <c r="J1967" s="22"/>
      <c r="K1967" s="109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7"/>
      <c r="E1968" s="22"/>
      <c r="F1968" s="22"/>
      <c r="G1968" s="22"/>
      <c r="H1968" s="108"/>
      <c r="I1968" s="49"/>
      <c r="J1968" s="22"/>
      <c r="K1968" s="109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7"/>
      <c r="E1969" s="22"/>
      <c r="F1969" s="22"/>
      <c r="G1969" s="22"/>
      <c r="H1969" s="108"/>
      <c r="I1969" s="49"/>
      <c r="J1969" s="22"/>
      <c r="K1969" s="109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7"/>
      <c r="E1970" s="22"/>
      <c r="F1970" s="22"/>
      <c r="G1970" s="22"/>
      <c r="H1970" s="108"/>
      <c r="I1970" s="49"/>
      <c r="J1970" s="22"/>
      <c r="K1970" s="109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7"/>
      <c r="E1971" s="22"/>
      <c r="F1971" s="22"/>
      <c r="G1971" s="22"/>
      <c r="H1971" s="108"/>
      <c r="I1971" s="49"/>
      <c r="J1971" s="22"/>
      <c r="K1971" s="109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7"/>
      <c r="E1972" s="22"/>
      <c r="F1972" s="22"/>
      <c r="G1972" s="22"/>
      <c r="H1972" s="108"/>
      <c r="I1972" s="49"/>
      <c r="J1972" s="22"/>
      <c r="K1972" s="109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7"/>
      <c r="E1973" s="22"/>
      <c r="F1973" s="22"/>
      <c r="G1973" s="22"/>
      <c r="H1973" s="108"/>
      <c r="I1973" s="49"/>
      <c r="J1973" s="22"/>
      <c r="K1973" s="109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7"/>
      <c r="E1974" s="22"/>
      <c r="F1974" s="22"/>
      <c r="G1974" s="22"/>
      <c r="H1974" s="108"/>
      <c r="I1974" s="49"/>
      <c r="J1974" s="22"/>
      <c r="K1974" s="109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7"/>
      <c r="E1975" s="22"/>
      <c r="F1975" s="22"/>
      <c r="G1975" s="22"/>
      <c r="H1975" s="108"/>
      <c r="I1975" s="49"/>
      <c r="J1975" s="22"/>
      <c r="K1975" s="109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7"/>
      <c r="E1976" s="22"/>
      <c r="F1976" s="22"/>
      <c r="G1976" s="22"/>
      <c r="H1976" s="108"/>
      <c r="I1976" s="49"/>
      <c r="J1976" s="22"/>
      <c r="K1976" s="109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7"/>
      <c r="E1977" s="22"/>
      <c r="F1977" s="22"/>
      <c r="G1977" s="22"/>
      <c r="H1977" s="108"/>
      <c r="I1977" s="49"/>
      <c r="J1977" s="22"/>
      <c r="K1977" s="109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7"/>
      <c r="E1978" s="22"/>
      <c r="F1978" s="22"/>
      <c r="G1978" s="22"/>
      <c r="H1978" s="108"/>
      <c r="I1978" s="49"/>
      <c r="J1978" s="22"/>
      <c r="K1978" s="109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7"/>
      <c r="E1979" s="22"/>
      <c r="F1979" s="22"/>
      <c r="G1979" s="22"/>
      <c r="H1979" s="108"/>
      <c r="I1979" s="49"/>
      <c r="J1979" s="22"/>
      <c r="K1979" s="109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7"/>
      <c r="E1980" s="22"/>
      <c r="F1980" s="22"/>
      <c r="G1980" s="22"/>
      <c r="H1980" s="108"/>
      <c r="I1980" s="49"/>
      <c r="J1980" s="22"/>
      <c r="K1980" s="109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7"/>
      <c r="E1981" s="22"/>
      <c r="F1981" s="22"/>
      <c r="G1981" s="22"/>
      <c r="H1981" s="108"/>
      <c r="I1981" s="49"/>
      <c r="J1981" s="22"/>
      <c r="K1981" s="109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7"/>
      <c r="E1982" s="22"/>
      <c r="F1982" s="22"/>
      <c r="G1982" s="22"/>
      <c r="H1982" s="108"/>
      <c r="I1982" s="49"/>
      <c r="J1982" s="22"/>
      <c r="K1982" s="109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7"/>
      <c r="E1983" s="22"/>
      <c r="F1983" s="22"/>
      <c r="G1983" s="22"/>
      <c r="H1983" s="108"/>
      <c r="I1983" s="49"/>
      <c r="J1983" s="22"/>
      <c r="K1983" s="109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7"/>
      <c r="E1984" s="22"/>
      <c r="F1984" s="22"/>
      <c r="G1984" s="22"/>
      <c r="H1984" s="108"/>
      <c r="I1984" s="49"/>
      <c r="J1984" s="22"/>
      <c r="K1984" s="109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7"/>
      <c r="E1985" s="22"/>
      <c r="F1985" s="22"/>
      <c r="G1985" s="22"/>
      <c r="H1985" s="108"/>
      <c r="I1985" s="49"/>
      <c r="J1985" s="22"/>
      <c r="K1985" s="109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7"/>
      <c r="E1986" s="22"/>
      <c r="F1986" s="22"/>
      <c r="G1986" s="22"/>
      <c r="H1986" s="108"/>
      <c r="I1986" s="49"/>
      <c r="J1986" s="22"/>
      <c r="K1986" s="109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7"/>
      <c r="E1987" s="22"/>
      <c r="F1987" s="22"/>
      <c r="G1987" s="22"/>
      <c r="H1987" s="108"/>
      <c r="I1987" s="49"/>
      <c r="J1987" s="22"/>
      <c r="K1987" s="109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7"/>
      <c r="E1988" s="22"/>
      <c r="F1988" s="22"/>
      <c r="G1988" s="22"/>
      <c r="H1988" s="108"/>
      <c r="I1988" s="49"/>
      <c r="J1988" s="22"/>
      <c r="K1988" s="109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7"/>
      <c r="E1989" s="22"/>
      <c r="F1989" s="22"/>
      <c r="G1989" s="22"/>
      <c r="H1989" s="108"/>
      <c r="I1989" s="49"/>
      <c r="J1989" s="22"/>
      <c r="K1989" s="109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7"/>
      <c r="E1990" s="22"/>
      <c r="F1990" s="22"/>
      <c r="G1990" s="22"/>
      <c r="H1990" s="108"/>
      <c r="I1990" s="49"/>
      <c r="J1990" s="22"/>
      <c r="K1990" s="109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7"/>
      <c r="E1991" s="22"/>
      <c r="F1991" s="22"/>
      <c r="G1991" s="22"/>
      <c r="H1991" s="108"/>
      <c r="I1991" s="49"/>
      <c r="J1991" s="22"/>
      <c r="K1991" s="109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7"/>
      <c r="E1992" s="22"/>
      <c r="F1992" s="22"/>
      <c r="G1992" s="22"/>
      <c r="H1992" s="108"/>
      <c r="I1992" s="49"/>
      <c r="J1992" s="22"/>
      <c r="K1992" s="109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7"/>
      <c r="E1993" s="22"/>
      <c r="F1993" s="22"/>
      <c r="G1993" s="22"/>
      <c r="H1993" s="108"/>
      <c r="I1993" s="49"/>
      <c r="J1993" s="22"/>
      <c r="K1993" s="109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7"/>
      <c r="E1994" s="22"/>
      <c r="F1994" s="22"/>
      <c r="G1994" s="22"/>
      <c r="H1994" s="108"/>
      <c r="I1994" s="49"/>
      <c r="J1994" s="22"/>
      <c r="K1994" s="109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7"/>
      <c r="E1995" s="22"/>
      <c r="F1995" s="22"/>
      <c r="G1995" s="22"/>
      <c r="H1995" s="108"/>
      <c r="I1995" s="49"/>
      <c r="J1995" s="22"/>
      <c r="K1995" s="109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7"/>
      <c r="E1996" s="22"/>
      <c r="F1996" s="22"/>
      <c r="G1996" s="22"/>
      <c r="H1996" s="108"/>
      <c r="I1996" s="49"/>
      <c r="J1996" s="22"/>
      <c r="K1996" s="109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7"/>
      <c r="E1997" s="22"/>
      <c r="F1997" s="22"/>
      <c r="G1997" s="22"/>
      <c r="H1997" s="108"/>
      <c r="I1997" s="49"/>
      <c r="J1997" s="22"/>
      <c r="K1997" s="109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7"/>
      <c r="E1998" s="22"/>
      <c r="F1998" s="22"/>
      <c r="G1998" s="22"/>
      <c r="H1998" s="108"/>
      <c r="I1998" s="49"/>
      <c r="J1998" s="22"/>
      <c r="K1998" s="109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7"/>
      <c r="E1999" s="22"/>
      <c r="F1999" s="22"/>
      <c r="G1999" s="22"/>
      <c r="H1999" s="108"/>
      <c r="I1999" s="49"/>
      <c r="J1999" s="22"/>
      <c r="K1999" s="109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7"/>
      <c r="E2000" s="22"/>
      <c r="F2000" s="22"/>
      <c r="G2000" s="22"/>
      <c r="H2000" s="108"/>
      <c r="I2000" s="49"/>
      <c r="J2000" s="22"/>
      <c r="K2000" s="109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7"/>
      <c r="E2001" s="22"/>
      <c r="F2001" s="22"/>
      <c r="G2001" s="22"/>
      <c r="H2001" s="108"/>
      <c r="I2001" s="49"/>
      <c r="J2001" s="22"/>
      <c r="K2001" s="109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7"/>
      <c r="E2002" s="22"/>
      <c r="F2002" s="22"/>
      <c r="G2002" s="22"/>
      <c r="H2002" s="108"/>
      <c r="I2002" s="49"/>
      <c r="J2002" s="22"/>
      <c r="K2002" s="109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7"/>
      <c r="E2003" s="22"/>
      <c r="F2003" s="22"/>
      <c r="G2003" s="22"/>
      <c r="H2003" s="108"/>
      <c r="I2003" s="49"/>
      <c r="J2003" s="22"/>
      <c r="K2003" s="109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7"/>
      <c r="E2004" s="22"/>
      <c r="F2004" s="22"/>
      <c r="G2004" s="22"/>
      <c r="H2004" s="108"/>
      <c r="I2004" s="49"/>
      <c r="J2004" s="22"/>
      <c r="K2004" s="109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7"/>
      <c r="E2005" s="22"/>
      <c r="F2005" s="22"/>
      <c r="G2005" s="22"/>
      <c r="H2005" s="108"/>
      <c r="I2005" s="49"/>
      <c r="J2005" s="22"/>
      <c r="K2005" s="109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7"/>
      <c r="E2006" s="22"/>
      <c r="F2006" s="22"/>
      <c r="G2006" s="22"/>
      <c r="H2006" s="108"/>
      <c r="I2006" s="49"/>
      <c r="J2006" s="22"/>
      <c r="K2006" s="109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7"/>
      <c r="E2007" s="22"/>
      <c r="F2007" s="22"/>
      <c r="G2007" s="22"/>
      <c r="H2007" s="108"/>
      <c r="I2007" s="49"/>
      <c r="J2007" s="22"/>
      <c r="K2007" s="109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7"/>
      <c r="E2008" s="22"/>
      <c r="F2008" s="22"/>
      <c r="G2008" s="22"/>
      <c r="H2008" s="108"/>
      <c r="I2008" s="49"/>
      <c r="J2008" s="22"/>
      <c r="K2008" s="109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7"/>
      <c r="E2009" s="22"/>
      <c r="F2009" s="22"/>
      <c r="G2009" s="22"/>
      <c r="H2009" s="108"/>
      <c r="I2009" s="49"/>
      <c r="J2009" s="22"/>
      <c r="K2009" s="109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265</v>
      </c>
      <c r="B1" s="1" t="s">
        <v>266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267</v>
      </c>
      <c r="C2" s="12"/>
    </row>
    <row r="3">
      <c r="A3" s="12" t="s">
        <v>1</v>
      </c>
      <c r="B3" s="12" t="s">
        <v>268</v>
      </c>
    </row>
    <row r="4">
      <c r="A4" s="12" t="s">
        <v>2</v>
      </c>
      <c r="B4" s="12" t="s">
        <v>269</v>
      </c>
    </row>
    <row r="5">
      <c r="A5" s="12" t="s">
        <v>3</v>
      </c>
      <c r="B5" s="12" t="s">
        <v>270</v>
      </c>
    </row>
    <row r="6">
      <c r="A6" s="110" t="s">
        <v>4</v>
      </c>
      <c r="B6" s="12" t="s">
        <v>271</v>
      </c>
    </row>
    <row r="7">
      <c r="A7" s="12" t="s">
        <v>5</v>
      </c>
      <c r="B7" s="12" t="s">
        <v>272</v>
      </c>
    </row>
    <row r="8">
      <c r="A8" s="12" t="s">
        <v>6</v>
      </c>
      <c r="B8" s="12" t="s">
        <v>273</v>
      </c>
    </row>
    <row r="9">
      <c r="A9" s="12" t="s">
        <v>7</v>
      </c>
      <c r="B9" s="12" t="s">
        <v>274</v>
      </c>
    </row>
    <row r="10">
      <c r="A10" s="12" t="s">
        <v>8</v>
      </c>
      <c r="B10" s="12" t="s">
        <v>275</v>
      </c>
    </row>
    <row r="11">
      <c r="A11" s="111" t="s">
        <v>9</v>
      </c>
      <c r="B11" s="12" t="s">
        <v>276</v>
      </c>
    </row>
    <row r="12">
      <c r="A12" s="111" t="s">
        <v>10</v>
      </c>
      <c r="B12" s="12" t="s">
        <v>277</v>
      </c>
    </row>
    <row r="13">
      <c r="A13" s="12" t="s">
        <v>11</v>
      </c>
      <c r="B13" s="12" t="s">
        <v>278</v>
      </c>
    </row>
    <row r="14">
      <c r="A14" s="12" t="s">
        <v>12</v>
      </c>
      <c r="B14" s="12" t="s">
        <v>279</v>
      </c>
    </row>
    <row r="15">
      <c r="A15" s="111" t="s">
        <v>13</v>
      </c>
      <c r="B15" s="12" t="s">
        <v>280</v>
      </c>
    </row>
    <row r="16">
      <c r="A16" s="12" t="s">
        <v>14</v>
      </c>
      <c r="B16" s="12" t="s">
        <v>281</v>
      </c>
    </row>
    <row r="17">
      <c r="A17" s="111" t="s">
        <v>15</v>
      </c>
      <c r="B17" s="111" t="s">
        <v>282</v>
      </c>
    </row>
    <row r="18">
      <c r="A18" s="112" t="s">
        <v>16</v>
      </c>
      <c r="B18" s="12" t="s">
        <v>283</v>
      </c>
    </row>
    <row r="19">
      <c r="A19" s="112" t="s">
        <v>17</v>
      </c>
      <c r="B19" s="12" t="s">
        <v>284</v>
      </c>
    </row>
    <row r="20">
      <c r="A20" s="12" t="s">
        <v>18</v>
      </c>
      <c r="B20" s="12" t="s">
        <v>285</v>
      </c>
    </row>
    <row r="21">
      <c r="A21" s="12" t="s">
        <v>19</v>
      </c>
      <c r="B21" s="12" t="s">
        <v>286</v>
      </c>
    </row>
    <row r="22">
      <c r="A22" s="12" t="s">
        <v>20</v>
      </c>
      <c r="B22" s="12" t="s">
        <v>287</v>
      </c>
    </row>
    <row r="23">
      <c r="A23" s="12" t="s">
        <v>288</v>
      </c>
      <c r="B23" s="12" t="s">
        <v>289</v>
      </c>
    </row>
    <row r="24">
      <c r="A24" s="12" t="s">
        <v>22</v>
      </c>
      <c r="B24" s="12" t="s">
        <v>290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291</v>
      </c>
    </row>
    <row r="2">
      <c r="A2" s="12" t="s">
        <v>292</v>
      </c>
    </row>
    <row r="3">
      <c r="A3" s="12" t="s">
        <v>293</v>
      </c>
    </row>
    <row r="4">
      <c r="A4" s="12" t="s">
        <v>294</v>
      </c>
    </row>
  </sheetData>
  <drawing r:id="rId1"/>
</worksheet>
</file>